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98F55E3B-B5C5-4BCA-BA2C-78F7F358989E}" xr6:coauthVersionLast="47" xr6:coauthVersionMax="47" xr10:uidLastSave="{00000000-0000-0000-0000-000000000000}"/>
  <bookViews>
    <workbookView xWindow="-57720" yWindow="-120" windowWidth="29040" windowHeight="15840" firstSheet="5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Log'!$A$1:$G$1317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G8" i="7"/>
  <c r="G9" i="7"/>
  <c r="B8" i="8"/>
  <c r="B40" i="2"/>
  <c r="D2" i="11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B9" i="8"/>
  <c r="B13" i="8"/>
  <c r="J34" i="5"/>
  <c r="E34" i="5"/>
  <c r="J16" i="5"/>
  <c r="B11" i="8"/>
  <c r="B14" i="8"/>
  <c r="B10" i="8"/>
  <c r="B12" i="8"/>
  <c r="B20" i="8"/>
  <c r="B16" i="8"/>
  <c r="B17" i="8"/>
  <c r="B15" i="8"/>
  <c r="B18" i="8"/>
  <c r="B19" i="8"/>
  <c r="B21" i="8"/>
  <c r="B22" i="8"/>
  <c r="B23" i="8"/>
  <c r="B24" i="8"/>
  <c r="B32" i="8"/>
  <c r="B31" i="8"/>
  <c r="B30" i="8"/>
  <c r="B29" i="8"/>
  <c r="B28" i="8"/>
  <c r="B27" i="8"/>
  <c r="B26" i="8"/>
  <c r="B25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5" i="8"/>
  <c r="B34" i="8"/>
  <c r="B36" i="8"/>
  <c r="B37" i="8"/>
  <c r="B38" i="8"/>
  <c r="B39" i="8"/>
  <c r="B40" i="8"/>
  <c r="B33" i="8"/>
  <c r="B41" i="8"/>
  <c r="B42" i="8"/>
  <c r="B43" i="8"/>
  <c r="B44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7" i="8"/>
  <c r="B46" i="8"/>
  <c r="B49" i="8"/>
  <c r="B48" i="8"/>
  <c r="B52" i="8"/>
  <c r="B51" i="8"/>
  <c r="B45" i="8"/>
  <c r="F14" i="2"/>
  <c r="F2" i="2" s="1"/>
  <c r="B50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316" i="7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561" i="7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533" i="7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521" i="7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487" i="7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330" i="7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280" i="7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209" i="7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150" i="7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E16" i="5" l="1"/>
  <c r="O17" i="11"/>
  <c r="P17" i="11"/>
  <c r="F16" i="11"/>
  <c r="G17" i="11" s="1"/>
  <c r="G114" i="7"/>
  <c r="G113" i="7" s="1"/>
  <c r="G112" i="7" s="1"/>
  <c r="G111" i="7" s="1"/>
  <c r="G110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6" i="5" l="1"/>
  <c r="R16" i="5" s="1"/>
  <c r="O18" i="11"/>
  <c r="P18" i="11"/>
  <c r="F17" i="11"/>
  <c r="G18" i="11" s="1"/>
  <c r="G16" i="5"/>
  <c r="G109" i="7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7" i="7" s="1"/>
  <c r="G6" i="7" s="1"/>
  <c r="G5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F18" i="11" l="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" i="7"/>
  <c r="B5" i="2" l="1"/>
  <c r="B7" i="2" s="1"/>
  <c r="F25" i="2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F16" i="2" l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<sst xmlns="http://schemas.openxmlformats.org/spreadsheetml/2006/main" count="3868" uniqueCount="999">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</sst>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B8" sqref="B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1986.077307</v>
      </c>
    </row>
    <row r="3" spans="1:3" x14ac:dyDescent="0.3">
      <c r="A3" t="s">
        <v>106</v>
      </c>
      <c r="B3" t="s">
        <v>808</v>
      </c>
      <c r="C3" s="524">
        <v>956.60071700000003</v>
      </c>
    </row>
    <row r="4" spans="1:3" x14ac:dyDescent="0.3">
      <c r="A4" t="s">
        <v>106</v>
      </c>
      <c r="B4" t="s">
        <v>809</v>
      </c>
      <c r="C4" s="524">
        <v>1360.5934130000001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37" sqref="E37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1736821.7999999998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46232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0.84478958223001188</v>
      </c>
      <c r="N2" s="21" t="s">
        <v>42</v>
      </c>
      <c r="O2" s="22">
        <f>B12-O1</f>
        <v>-11235</v>
      </c>
      <c r="P2" s="11"/>
      <c r="Q2" s="23" t="s">
        <v>43</v>
      </c>
      <c r="R2" s="23">
        <f ca="1">E20*(1+$Q$1)</f>
        <v>1792962.0444999996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46232</v>
      </c>
      <c r="E3" s="21" t="s">
        <v>45</v>
      </c>
      <c r="F3" s="22">
        <f ca="1">F1-F2</f>
        <v>1559097.4299999997</v>
      </c>
      <c r="H3" s="17"/>
      <c r="J3" s="18" t="s">
        <v>46</v>
      </c>
      <c r="K3" s="19">
        <v>0.25</v>
      </c>
      <c r="L3" s="20">
        <f>K6/(K5+K6)</f>
        <v>0.15521041776998815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2061906.3511749995</v>
      </c>
    </row>
    <row r="4" spans="1:18" ht="14.4" x14ac:dyDescent="0.3">
      <c r="A4" s="13" t="s">
        <v>49</v>
      </c>
      <c r="B4" s="14">
        <v>0</v>
      </c>
      <c r="C4" s="15">
        <f t="shared" ca="1" si="0"/>
        <v>46232</v>
      </c>
      <c r="F4" s="7"/>
      <c r="H4" s="17"/>
      <c r="J4" s="24"/>
      <c r="K4" s="25"/>
      <c r="L4" s="26"/>
      <c r="N4" s="27" t="s">
        <v>50</v>
      </c>
      <c r="O4" s="28">
        <f>B10-O3</f>
        <v>26101.009999999995</v>
      </c>
      <c r="P4" s="11"/>
      <c r="Q4" s="23" t="s">
        <v>51</v>
      </c>
      <c r="R4" s="23">
        <f t="shared" ca="1" si="1"/>
        <v>2371192.3038512492</v>
      </c>
    </row>
    <row r="5" spans="1:18" ht="14.4" x14ac:dyDescent="0.3">
      <c r="A5" s="13" t="s">
        <v>52</v>
      </c>
      <c r="B5" s="14">
        <f ca="1">'Checking Transaction Log'!G1</f>
        <v>5599.7299999999923</v>
      </c>
      <c r="C5" s="15">
        <f t="shared" ca="1" si="0"/>
        <v>46232</v>
      </c>
      <c r="E5" s="550" t="s">
        <v>53</v>
      </c>
      <c r="F5" s="548"/>
      <c r="G5" s="549"/>
      <c r="H5" s="17"/>
      <c r="J5" s="29" t="s">
        <v>54</v>
      </c>
      <c r="K5" s="30">
        <f>B10</f>
        <v>93971.09</v>
      </c>
      <c r="L5" s="20">
        <f ca="1">K5/F3</f>
        <v>6.0272750241144334E-2</v>
      </c>
      <c r="N5" s="5" t="s">
        <v>55</v>
      </c>
      <c r="O5" s="6"/>
      <c r="P5" s="11"/>
      <c r="Q5" s="23" t="s">
        <v>56</v>
      </c>
      <c r="R5" s="23">
        <f t="shared" ca="1" si="1"/>
        <v>2726871.1494289362</v>
      </c>
    </row>
    <row r="6" spans="1:18" ht="14.4" x14ac:dyDescent="0.3">
      <c r="A6" s="13" t="s">
        <v>57</v>
      </c>
      <c r="B6" s="14">
        <f>'Savings Transaction Log'!A3</f>
        <v>6236.7500000000064</v>
      </c>
      <c r="C6" s="15">
        <f t="shared" ca="1" si="0"/>
        <v>46232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17265</v>
      </c>
      <c r="L6" s="20">
        <f ca="1">K6/F3</f>
        <v>1.107371461705251E-2</v>
      </c>
      <c r="N6" s="21" t="s">
        <v>60</v>
      </c>
      <c r="O6" s="22"/>
      <c r="P6" s="11"/>
      <c r="Q6" s="23" t="s">
        <v>61</v>
      </c>
      <c r="R6" s="23">
        <f t="shared" ca="1" si="1"/>
        <v>3135901.8218432763</v>
      </c>
    </row>
    <row r="7" spans="1:18" ht="14.4" x14ac:dyDescent="0.3">
      <c r="A7" s="21" t="s">
        <v>62</v>
      </c>
      <c r="B7" s="33">
        <f ca="1">SUM(B2:B6)</f>
        <v>11926.48</v>
      </c>
      <c r="C7" s="34">
        <f ca="1">B7/F3</f>
        <v>7.6496053232542379E-3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3606287.0951197674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111236.09</v>
      </c>
      <c r="L8" s="20">
        <f ca="1">K8/F3</f>
        <v>7.1346464858196845E-2</v>
      </c>
      <c r="N8" s="21" t="s">
        <v>69</v>
      </c>
      <c r="O8" s="22">
        <f t="shared" si="2"/>
        <v>14866.009999999995</v>
      </c>
      <c r="P8" s="11"/>
      <c r="Q8" s="23" t="s">
        <v>70</v>
      </c>
      <c r="R8" s="23">
        <f t="shared" ca="1" si="1"/>
        <v>4147230.1593877319</v>
      </c>
    </row>
    <row r="9" spans="1:18" ht="14.4" x14ac:dyDescent="0.3">
      <c r="A9" s="547" t="s">
        <v>71</v>
      </c>
      <c r="B9" s="548"/>
      <c r="C9" s="549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4769314.6832958916</v>
      </c>
    </row>
    <row r="10" spans="1:18" ht="14.4" x14ac:dyDescent="0.3">
      <c r="A10" s="31" t="s">
        <v>74</v>
      </c>
      <c r="B10" s="14">
        <v>93971.09</v>
      </c>
      <c r="C10" s="15">
        <v>46221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-10544.022499999992</v>
      </c>
      <c r="L10" s="40">
        <f t="shared" ref="L10:L11" si="3">K10+K5</f>
        <v>83427.067500000005</v>
      </c>
      <c r="P10" s="11"/>
      <c r="Q10" s="23" t="s">
        <v>75</v>
      </c>
      <c r="R10" s="23">
        <f t="shared" ca="1" si="1"/>
        <v>5484711.8857902745</v>
      </c>
    </row>
    <row r="11" spans="1:18" ht="14.4" x14ac:dyDescent="0.3">
      <c r="A11" s="31" t="s">
        <v>76</v>
      </c>
      <c r="B11" s="14">
        <v>12617.76</v>
      </c>
      <c r="C11" s="15">
        <v>46221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10544.022499999999</v>
      </c>
      <c r="L11" s="45">
        <f t="shared" si="3"/>
        <v>27809.022499999999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6307418.6686588153</v>
      </c>
    </row>
    <row r="12" spans="1:18" ht="14.4" x14ac:dyDescent="0.3">
      <c r="A12" s="47" t="s">
        <v>81</v>
      </c>
      <c r="B12" s="48">
        <v>17265</v>
      </c>
      <c r="C12" s="15">
        <v>46221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1.7836616214549211E-2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106588.84999999999</v>
      </c>
      <c r="L15" s="59">
        <f ca="1">K15/F3</f>
        <v>6.8365740298859973E-2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123162.56999999999</v>
      </c>
      <c r="I16" s="7"/>
      <c r="J16" s="18" t="s">
        <v>46</v>
      </c>
      <c r="K16" s="63">
        <f>B12</f>
        <v>17265</v>
      </c>
      <c r="L16" s="20">
        <f ca="1">K16/F3</f>
        <v>1.107371461705251E-2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1502826.0799999998</v>
      </c>
      <c r="P18" s="11"/>
    </row>
    <row r="19" spans="1:17" ht="14.4" x14ac:dyDescent="0.3">
      <c r="A19" s="68" t="s">
        <v>92</v>
      </c>
      <c r="B19" s="33">
        <f>SUM(B10:B18)</f>
        <v>123853.84999999999</v>
      </c>
      <c r="C19" s="34">
        <f ca="1">B19/F3</f>
        <v>7.9439454915912477E-2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287106.36999999994</v>
      </c>
      <c r="P19" s="73">
        <f t="shared" ref="P19:P32" si="4">O19/$O$18</f>
        <v>0.1910443089994818</v>
      </c>
      <c r="Q19" s="74" t="s">
        <v>97</v>
      </c>
    </row>
    <row r="20" spans="1:17" ht="14.4" x14ac:dyDescent="0.3">
      <c r="B20" s="7"/>
      <c r="C20" s="37"/>
      <c r="E20" s="56">
        <f ca="1">F3</f>
        <v>1559097.4299999997</v>
      </c>
      <c r="F20" s="44">
        <f ca="1">E20-E22</f>
        <v>144094.99999999977</v>
      </c>
      <c r="G20" s="34">
        <f ca="1">(E20-E22)/E22</f>
        <v>0.10183374738091423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264664.36499999999</v>
      </c>
      <c r="P20" s="78">
        <f t="shared" si="4"/>
        <v>0.17611110728128967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0.22045128500000011</v>
      </c>
      <c r="L21" s="11"/>
      <c r="N21" s="27" t="s">
        <v>104</v>
      </c>
      <c r="O21" s="51">
        <f>($B$10+$B$11)*0.25</f>
        <v>26647.212499999998</v>
      </c>
      <c r="P21" s="82">
        <f t="shared" si="4"/>
        <v>1.7731401427369425E-2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434183.62999999995</v>
      </c>
      <c r="C22" s="15">
        <v>46221</v>
      </c>
      <c r="E22" s="56">
        <v>1415002.43</v>
      </c>
      <c r="F22" s="45">
        <f ca="1">((F20/(C2-E21))*365)+E22</f>
        <v>1666651.5926794254</v>
      </c>
      <c r="G22" s="34">
        <f ca="1">(F22-E22)/E22</f>
        <v>0.17784362580877366</v>
      </c>
      <c r="I22" s="7"/>
      <c r="J22" s="81">
        <v>3000000</v>
      </c>
      <c r="K22" s="50">
        <f ca="1">1-($E$20/J22)</f>
        <v>0.48030085666666678</v>
      </c>
      <c r="L22" s="11"/>
      <c r="N22" s="5" t="s">
        <v>108</v>
      </c>
      <c r="O22" s="72">
        <f>($B$22+$B$23)*0.3</f>
        <v>172263.82199999996</v>
      </c>
      <c r="P22" s="73">
        <f t="shared" si="4"/>
        <v>0.11462658539968908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140029.10999999996</v>
      </c>
      <c r="C23" s="15">
        <f>C22</f>
        <v>46221</v>
      </c>
      <c r="E23" s="7"/>
      <c r="G23" s="65"/>
      <c r="I23" s="7"/>
      <c r="J23" s="81">
        <v>4000000</v>
      </c>
      <c r="K23" s="50">
        <f ca="1">1-($E$20/J23)</f>
        <v>0.61022564250000011</v>
      </c>
      <c r="L23" s="11"/>
      <c r="N23" s="13" t="s">
        <v>111</v>
      </c>
      <c r="O23" s="14">
        <f>($B$24+$B$25)*0.3</f>
        <v>158798.61899999998</v>
      </c>
      <c r="P23" s="78">
        <f t="shared" si="4"/>
        <v>0.1056666643687738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405872.67999999993</v>
      </c>
      <c r="C24" s="15">
        <f>C22</f>
        <v>46221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0.68818051400000013</v>
      </c>
      <c r="L24" s="11"/>
      <c r="N24" s="13" t="s">
        <v>113</v>
      </c>
      <c r="O24" s="14">
        <f t="shared" ref="O24:O25" si="5">($B$10+$B$11)*0.25</f>
        <v>26647.212499999998</v>
      </c>
      <c r="P24" s="78">
        <f t="shared" si="4"/>
        <v>1.7731401427369425E-2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123456.05000000005</v>
      </c>
      <c r="C25" s="15">
        <f>C22</f>
        <v>46221</v>
      </c>
      <c r="E25" s="75" t="s">
        <v>34</v>
      </c>
      <c r="F25" s="76">
        <f ca="1">B7</f>
        <v>11926.48</v>
      </c>
      <c r="G25" s="77">
        <f t="shared" ref="G25:G31" ca="1" si="6">F25/SUM($F$25:$F$31)</f>
        <v>7.5334213742570353E-3</v>
      </c>
      <c r="I25" s="7"/>
      <c r="J25" s="84"/>
      <c r="K25" s="25"/>
      <c r="L25" s="11"/>
      <c r="N25" s="27" t="s">
        <v>116</v>
      </c>
      <c r="O25" s="51">
        <f t="shared" si="5"/>
        <v>26647.212499999998</v>
      </c>
      <c r="P25" s="82">
        <f t="shared" si="4"/>
        <v>1.7731401427369425E-2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1103541.4699999997</v>
      </c>
      <c r="C26" s="34">
        <f ca="1">B26/F3</f>
        <v>0.70780789498190622</v>
      </c>
      <c r="E26" s="80" t="s">
        <v>103</v>
      </c>
      <c r="F26" s="30">
        <f>(B11)</f>
        <v>12617.76</v>
      </c>
      <c r="G26" s="20">
        <f t="shared" ca="1" si="6"/>
        <v>7.9700718803239062E-3</v>
      </c>
      <c r="I26" s="7"/>
      <c r="J26" s="49"/>
      <c r="K26" s="25"/>
      <c r="L26" s="11"/>
      <c r="N26" s="5" t="s">
        <v>119</v>
      </c>
      <c r="O26" s="72">
        <f>($B$22+$B$23)*0.2</f>
        <v>114842.54799999998</v>
      </c>
      <c r="P26" s="73">
        <f t="shared" si="4"/>
        <v>7.6417723599792722E-2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93971.09</v>
      </c>
      <c r="G27" s="20">
        <f t="shared" ca="1" si="6"/>
        <v>5.9357313974301849E-2</v>
      </c>
      <c r="I27" s="7"/>
      <c r="J27" s="49"/>
      <c r="K27" s="25"/>
      <c r="L27" s="11"/>
      <c r="N27" s="13" t="s">
        <v>120</v>
      </c>
      <c r="O27" s="14">
        <f>($B$24+$B$25)*0.2</f>
        <v>105865.746</v>
      </c>
      <c r="P27" s="78">
        <f t="shared" si="4"/>
        <v>7.0444442912515878E-2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17265</v>
      </c>
      <c r="G28" s="20">
        <f t="shared" ca="1" si="6"/>
        <v>1.0905524515745444E-2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10658.885</v>
      </c>
      <c r="P28" s="78">
        <f t="shared" si="4"/>
        <v>7.0925605709477712E-3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1103541.4699999997</v>
      </c>
      <c r="G29" s="20">
        <f t="shared" ca="1" si="6"/>
        <v>0.69705754736326453</v>
      </c>
      <c r="H29" s="86"/>
      <c r="I29" s="7"/>
      <c r="J29" s="49"/>
      <c r="K29" s="25"/>
      <c r="L29" s="11"/>
      <c r="N29" s="27" t="s">
        <v>123</v>
      </c>
      <c r="O29" s="51">
        <f t="shared" si="7"/>
        <v>10658.885</v>
      </c>
      <c r="P29" s="82">
        <f t="shared" si="4"/>
        <v>7.0925605709477712E-3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0.17397723171563276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0.18327520640312553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0.17666038997960509</v>
      </c>
      <c r="E31" s="85" t="s">
        <v>118</v>
      </c>
      <c r="F31" s="44">
        <f>B40-F8-F7</f>
        <v>68390</v>
      </c>
      <c r="G31" s="34">
        <f t="shared" ca="1" si="6"/>
        <v>4.3198889176474423E-2</v>
      </c>
      <c r="I31" s="7"/>
      <c r="J31" s="49"/>
      <c r="K31" s="25"/>
      <c r="L31" s="11"/>
      <c r="N31" s="27" t="s">
        <v>127</v>
      </c>
      <c r="O31" s="51">
        <f>($B$10+$B$11)*0.05</f>
        <v>5329.4425000000001</v>
      </c>
      <c r="P31" s="82">
        <f t="shared" si="4"/>
        <v>3.5462802854738856E-3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17265</v>
      </c>
      <c r="P32" s="88">
        <f t="shared" si="4"/>
        <v>1.1488355325853808E-2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578417.94749999989</v>
      </c>
      <c r="P35" s="59">
        <f t="shared" ref="P35:P39" si="8">O35/$O$18</f>
        <v>0.38488681770814087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384356.86599999998</v>
      </c>
      <c r="P36" s="20">
        <f t="shared" si="8"/>
        <v>0.25575605262320178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242026.06400000001</v>
      </c>
      <c r="P37" s="20">
        <f t="shared" si="8"/>
        <v>0.16104728765420417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280760.20250000001</v>
      </c>
      <c r="P38" s="20">
        <f t="shared" si="8"/>
        <v>0.18682148668859941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17265</v>
      </c>
      <c r="P39" s="91">
        <f t="shared" si="8"/>
        <v>1.1488355325853808E-2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4.3865122656253759E-2</v>
      </c>
      <c r="E40" s="25"/>
      <c r="F40" s="25"/>
      <c r="G40" s="25"/>
      <c r="N40" s="93" t="s">
        <v>137</v>
      </c>
      <c r="O40" s="94">
        <f t="shared" ref="O40:P40" si="9">SUM(O35:O39)</f>
        <v>1502826.08</v>
      </c>
      <c r="P40" s="95">
        <f t="shared" si="9"/>
        <v>1.0000000000000002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70" zoomScaleNormal="70" workbookViewId="0">
      <selection activeCell="S15" sqref="S15"/>
    </sheetView>
  </sheetViews>
  <sheetFormatPr defaultColWidth="14.44140625" defaultRowHeight="15" customHeight="1" x14ac:dyDescent="0.3"/>
  <cols>
    <col min="1" max="1" width="11.6640625" bestFit="1" customWidth="1"/>
    <col min="2" max="2" width="13.33203125" bestFit="1" customWidth="1"/>
    <col min="3" max="3" width="7.44140625" bestFit="1" customWidth="1"/>
    <col min="4" max="4" width="13.33203125" bestFit="1" customWidth="1"/>
    <col min="5" max="5" width="7.44140625" bestFit="1" customWidth="1"/>
    <col min="6" max="6" width="7.33203125" customWidth="1"/>
    <col min="7" max="7" width="20.21875" bestFit="1" customWidth="1"/>
    <col min="8" max="8" width="12.21875" bestFit="1" customWidth="1"/>
    <col min="9" max="9" width="7.44140625" bestFit="1" customWidth="1"/>
    <col min="10" max="10" width="12.21875" bestFit="1" customWidth="1"/>
    <col min="11" max="11" width="7.44140625" bestFit="1" customWidth="1"/>
    <col min="12" max="12" width="8.6640625" customWidth="1"/>
    <col min="13" max="13" width="24.88671875" bestFit="1" customWidth="1"/>
    <col min="14" max="14" width="12.21875" bestFit="1" customWidth="1"/>
    <col min="15" max="15" width="7.44140625" bestFit="1" customWidth="1"/>
    <col min="16" max="16" width="12.21875" bestFit="1" customWidth="1"/>
    <col min="17" max="17" width="7.44140625" bestFit="1" customWidth="1"/>
    <col min="18" max="18" width="8.6640625" customWidth="1"/>
    <col min="19" max="19" width="17.88671875" bestFit="1" customWidth="1"/>
    <col min="20" max="20" width="12.21875" bestFit="1" customWidth="1"/>
    <col min="21" max="21" width="7.44140625" bestFit="1" customWidth="1"/>
    <col min="22" max="22" width="12.77734375" bestFit="1" customWidth="1"/>
    <col min="23" max="23" width="8" bestFit="1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116166.99999999999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54990.80999999999</v>
      </c>
      <c r="K2" s="102">
        <f>J2/D2</f>
        <v>0.47337720695206037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47284.210000000006</v>
      </c>
      <c r="Q2" s="102">
        <f>P2/D2</f>
        <v>0.40703650778620443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13891.980000000018</v>
      </c>
      <c r="W2" s="102">
        <f>V2/D2</f>
        <v>0.11958628526173543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58723.479999999996</v>
      </c>
      <c r="E4" s="20">
        <f t="shared" ref="E4:E7" si="1">D4/$D$2</f>
        <v>0.50550913770692196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8412.83</v>
      </c>
      <c r="K4" s="545">
        <f>J4/$D$2</f>
        <v>7.2420136527585291E-2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7722.07</v>
      </c>
      <c r="Q4" s="545">
        <f t="shared" ref="Q4:Q12" si="3">P4/$D$2</f>
        <v>6.6473869515438988E-2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24533.47</v>
      </c>
      <c r="W4" s="102">
        <f t="shared" ref="W4:W7" si="5">V4/$D$2</f>
        <v>0.21119138826000503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42037.179999999993</v>
      </c>
      <c r="E5" s="20">
        <f t="shared" si="1"/>
        <v>0.36186851687656563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461.03</v>
      </c>
      <c r="K5" s="545">
        <f t="shared" ref="K5:K30" si="6">J5/$D$2</f>
        <v>3.9686830166914874E-3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461.03</v>
      </c>
      <c r="Q5" s="545">
        <f>P5/$D$2</f>
        <v>3.9686830166914874E-3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3.0129038367178291E-3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10606.34</v>
      </c>
      <c r="E6" s="20">
        <f t="shared" si="1"/>
        <v>9.1302521370096507E-2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4458.5999999999995</v>
      </c>
      <c r="K6" s="545">
        <f>J6/$D$2</f>
        <v>3.8380951561114603E-2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4867.7</v>
      </c>
      <c r="Q6" s="545">
        <f t="shared" si="3"/>
        <v>4.1902605731403933E-2</v>
      </c>
      <c r="S6" s="98" t="s">
        <v>148</v>
      </c>
      <c r="T6" s="103"/>
      <c r="U6" s="100"/>
      <c r="V6" s="104">
        <f>'Budget Breakdown'!T16</f>
        <v>6247.260000000013</v>
      </c>
      <c r="W6" s="102">
        <f t="shared" si="5"/>
        <v>5.3778267494211038E-2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4800</v>
      </c>
      <c r="E7" s="34">
        <f t="shared" si="1"/>
        <v>4.1319824046415939E-2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8821.16</v>
      </c>
      <c r="K7" s="545">
        <f t="shared" si="6"/>
        <v>7.593516230943384E-2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5574.81</v>
      </c>
      <c r="Q7" s="545">
        <f>P7/$D$2</f>
        <v>4.7989618394208344E-2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-0.14839627432919847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107.4</v>
      </c>
      <c r="K8" s="545">
        <f t="shared" ref="K8:K16" si="9">J8/$D$2</f>
        <v>9.2453106303855672E-4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1.8629731335060733E-2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1.7877366205548913E-2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5473.4000000000005</v>
      </c>
      <c r="Q9" s="545">
        <f t="shared" si="3"/>
        <v>4.7116651028261049E-2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720.97500000000002</v>
      </c>
      <c r="K10" s="545">
        <f t="shared" si="9"/>
        <v>6.2063666962218194E-3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720.97500000000002</v>
      </c>
      <c r="Q10" s="545">
        <f>P10/$D$2</f>
        <v>6.2063666962218194E-3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1029.6500000000001</v>
      </c>
      <c r="K11" s="545">
        <f t="shared" si="9"/>
        <v>8.8635326727900376E-3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1214.1300000000001</v>
      </c>
      <c r="Q11" s="545">
        <f>P11/$D$2</f>
        <v>1.0451591243640623E-2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953.91000000000008</v>
      </c>
      <c r="K12" s="545">
        <f t="shared" si="9"/>
        <v>8.2115402825242989E-3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8.6082966763366547E-3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879.71</v>
      </c>
      <c r="K13" s="545">
        <f t="shared" si="9"/>
        <v>7.5728046691401181E-3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1.2051615346871316E-2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7.724827188444223E-3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7.7474670087029889E-3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8.6082966763366547E-3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644.06000000000006</v>
      </c>
      <c r="Q15" s="545">
        <f t="shared" si="11"/>
        <v>5.5442595573613864E-3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7.7474670087029889E-3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770.57</v>
      </c>
      <c r="Q16" s="545">
        <f t="shared" si="11"/>
        <v>6.6332951698847365E-3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6.5082854855509756E-2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5745.84</v>
      </c>
      <c r="Q17" s="545">
        <f t="shared" si="11"/>
        <v>4.9461895374762206E-2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663.16000000000008</v>
      </c>
      <c r="K18" s="545">
        <f t="shared" ref="K18:K25" si="13">J18/$D$2</f>
        <v>5.7086780238794167E-3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8625.4649999999983</v>
      </c>
      <c r="Q18" s="545">
        <f t="shared" si="11"/>
        <v>7.425056169135813E-2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697.27</v>
      </c>
      <c r="K19" s="545">
        <f t="shared" si="13"/>
        <v>6.0023070235092589E-3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483.06000000000006</v>
      </c>
      <c r="K20" s="545">
        <f t="shared" si="13"/>
        <v>4.1583237924711844E-3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1495.2400000000002</v>
      </c>
      <c r="K21" s="545">
        <f t="shared" si="13"/>
        <v>1.287146952232562E-2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1.8585312524210838E-2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126.96000000000001</v>
      </c>
      <c r="K23" s="545">
        <f t="shared" si="13"/>
        <v>1.0929093460277017E-3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126.96000000000001</v>
      </c>
      <c r="K24" s="545">
        <f t="shared" si="13"/>
        <v>1.0929093460277017E-3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2.3970662924927047E-3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8625.4649999999983</v>
      </c>
      <c r="K26" s="545">
        <f t="shared" si="6"/>
        <v>7.425056169135813E-2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4.3084524865064956E-3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1276.4000000000001</v>
      </c>
      <c r="K29" s="545">
        <f t="shared" si="6"/>
        <v>1.0987629877676106E-2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2.3970662924927047E-3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16" sqref="D16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F26" sqref="F26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109919.74</v>
      </c>
      <c r="F3" s="268">
        <f t="shared" si="0"/>
        <v>2255.6810309599823</v>
      </c>
      <c r="G3" s="269">
        <f>1-((E3/SUM(E3:F3)))</f>
        <v>2.0108514059754889E-2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9093.82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1224.4894191387561</v>
      </c>
      <c r="E5" s="289">
        <f>I5+K5+M5+O5+Q5+S5+U5+W5+Y5+AA5+AC5+AE5</f>
        <v>8412.83</v>
      </c>
      <c r="F5" s="289">
        <f t="shared" ref="F5:F12" si="2">J5+L5+N5+P5+R5+T5</f>
        <v>-101.26000000000067</v>
      </c>
      <c r="G5" s="269">
        <f t="shared" ref="G5:G12" si="3">1-((E5/SUM(E5:F5)))</f>
        <v>-1.2183017167634924E-2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1123.9491358851674</v>
      </c>
      <c r="E6" s="289">
        <f t="shared" ref="E6:E12" si="16">Q6+S6+U6+W6+Y6+AA6+AC6+AE6+I6+K6+M6+O6</f>
        <v>7722.07</v>
      </c>
      <c r="F6" s="289">
        <f t="shared" si="2"/>
        <v>420.15000000000077</v>
      </c>
      <c r="G6" s="269">
        <f t="shared" si="3"/>
        <v>5.1601406004750605E-2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942.22</v>
      </c>
      <c r="V6" s="273">
        <f t="shared" si="10"/>
        <v>257.77999999999997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134.20605358851677</v>
      </c>
      <c r="E7" s="289">
        <f t="shared" si="16"/>
        <v>922.06</v>
      </c>
      <c r="F7" s="289">
        <f t="shared" si="2"/>
        <v>145.85000000000002</v>
      </c>
      <c r="G7" s="269">
        <f t="shared" si="3"/>
        <v>0.13657517955632958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648.95029665071763</v>
      </c>
      <c r="E8" s="289">
        <f t="shared" si="16"/>
        <v>4458.5999999999995</v>
      </c>
      <c r="F8" s="289">
        <f t="shared" si="2"/>
        <v>-293.23000000000013</v>
      </c>
      <c r="G8" s="269">
        <f t="shared" si="3"/>
        <v>-7.0397107579879048E-2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565.37</v>
      </c>
      <c r="V8" s="273">
        <f t="shared" si="10"/>
        <v>34.629999999999995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708.49489952153112</v>
      </c>
      <c r="E9" s="289">
        <f t="shared" si="16"/>
        <v>4867.7</v>
      </c>
      <c r="F9" s="289">
        <f t="shared" si="2"/>
        <v>-34.81</v>
      </c>
      <c r="G9" s="269">
        <f t="shared" si="3"/>
        <v>-7.2027296296832688E-3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632.8900000000001</v>
      </c>
      <c r="V9" s="273">
        <f t="shared" si="10"/>
        <v>67.1099999999999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811.41492918660299</v>
      </c>
      <c r="E10" s="289">
        <f t="shared" si="16"/>
        <v>5574.81</v>
      </c>
      <c r="F10" s="289">
        <f t="shared" si="2"/>
        <v>593.5699999999996</v>
      </c>
      <c r="G10" s="269">
        <f t="shared" si="3"/>
        <v>9.6227858854350701E-2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768.38</v>
      </c>
      <c r="V10" s="273">
        <f t="shared" si="10"/>
        <v>131.62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314.99400574162684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796.65467942583746</v>
      </c>
      <c r="E12" s="289">
        <f t="shared" si="16"/>
        <v>5473.4000000000005</v>
      </c>
      <c r="F12" s="289">
        <f t="shared" si="2"/>
        <v>-347.42000000000007</v>
      </c>
      <c r="G12" s="269">
        <f t="shared" si="3"/>
        <v>-6.7776308140101937E-2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1283.9219483253589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15.632095693779904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302.27291483253595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209.87616746411484</v>
      </c>
      <c r="E17" s="289">
        <f t="shared" si="18"/>
        <v>1441.95</v>
      </c>
      <c r="F17" s="289">
        <f t="shared" si="19"/>
        <v>-7.4699999999999989</v>
      </c>
      <c r="G17" s="269">
        <f t="shared" si="20"/>
        <v>-5.2074619374267161E-3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149.86580382775119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138.84182870813399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128.04200095693781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130.61241818181816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176.71691196172253</v>
      </c>
      <c r="E22" s="289">
        <f t="shared" si="18"/>
        <v>1214.1300000000001</v>
      </c>
      <c r="F22" s="289">
        <f t="shared" si="19"/>
        <v>-202.48000000000002</v>
      </c>
      <c r="G22" s="269">
        <f t="shared" si="20"/>
        <v>-0.2001482726239312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291.10047846889955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203.77033492822969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261.99043062200957</v>
      </c>
      <c r="E25" s="289">
        <f t="shared" si="18"/>
        <v>1800</v>
      </c>
      <c r="F25" s="289">
        <f t="shared" si="19"/>
        <v>2400</v>
      </c>
      <c r="G25" s="269">
        <f t="shared" si="20"/>
        <v>0.5714285714285714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93.743087081339723</v>
      </c>
      <c r="E26" s="289">
        <f t="shared" si="18"/>
        <v>644.06000000000006</v>
      </c>
      <c r="F26" s="289">
        <f t="shared" si="19"/>
        <v>-53.059999999999988</v>
      </c>
      <c r="G26" s="269">
        <f t="shared" si="20"/>
        <v>-8.9780033840947349E-2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81</v>
      </c>
      <c r="V26" s="273">
        <f t="shared" si="27"/>
        <v>4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112.15664784688997</v>
      </c>
      <c r="E27" s="289">
        <f t="shared" si="18"/>
        <v>770.57</v>
      </c>
      <c r="F27" s="289">
        <f t="shared" si="19"/>
        <v>-67.349999999999994</v>
      </c>
      <c r="G27" s="269">
        <f t="shared" si="20"/>
        <v>-9.5773726572054185E-2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1100.4296727272729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96.523096650717719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101.48781531100479</v>
      </c>
      <c r="E30" s="289">
        <f t="shared" si="18"/>
        <v>697.27</v>
      </c>
      <c r="F30" s="289">
        <f t="shared" si="19"/>
        <v>-158.47</v>
      </c>
      <c r="G30" s="269">
        <f t="shared" si="20"/>
        <v>-0.29411655530809222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70.309498564593312</v>
      </c>
      <c r="E31" s="289">
        <f t="shared" si="18"/>
        <v>483.06000000000006</v>
      </c>
      <c r="F31" s="289">
        <f t="shared" si="19"/>
        <v>40.209999999999994</v>
      </c>
      <c r="G31" s="269">
        <f t="shared" si="20"/>
        <v>7.6843694459839185E-2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305.65550239234449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279.45645933014356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21.832535885167463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21.832535885167463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39.298564593301442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349.32057416267941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327.48803827751198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87.330143540669852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74.230622009569387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200.85933014354069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39.298564593301442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50.942583732057422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3570.8524277511965</v>
      </c>
      <c r="E46" s="289">
        <f t="shared" si="50"/>
        <v>24533.47</v>
      </c>
      <c r="F46" s="289">
        <f>J46+L46+N46+P46+R46+T46</f>
        <v>248.13103095998349</v>
      </c>
      <c r="G46" s="269">
        <f t="shared" si="51"/>
        <v>1.0012711876443703E-2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4130.2668384933304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4130.2668384933304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8547.2165626794267</v>
      </c>
      <c r="E49" s="268">
        <f t="shared" ref="E49:E52" si="65">Q49+S49+U49+W49+Y49+AA49+AC49+AE49+I49+K49+M49+O49</f>
        <v>58723.479999999996</v>
      </c>
      <c r="F49" s="268">
        <f>E49-('Proposed Budget'!J68*14)</f>
        <v>-5646.088043619995</v>
      </c>
      <c r="G49" s="246">
        <f t="shared" ref="G49:G50" si="66">(E49/(E49-F49))-1</f>
        <v>-8.7713623304011112E-2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4720.84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6118.5216057416255</v>
      </c>
      <c r="E50" s="268">
        <f t="shared" si="65"/>
        <v>42037.179999999993</v>
      </c>
      <c r="F50" s="268">
        <f>E50-('Proposed Budget'!J44*14)</f>
        <v>3344.2109300000011</v>
      </c>
      <c r="G50" s="246">
        <f t="shared" si="66"/>
        <v>8.6429421426666542E-2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1543.7553244019139</v>
      </c>
      <c r="E51" s="268">
        <f t="shared" si="65"/>
        <v>10606.34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698.64114832535881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116166.99999999999</v>
      </c>
      <c r="F54" s="297">
        <f>F49+F50+E52</f>
        <v>2498.1228863800061</v>
      </c>
      <c r="G54" s="246">
        <f>(E54/(E54-F54))-1</f>
        <v>2.1977193316363719E-2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15341.080000000002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33" sqref="G3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16719.636254326666</v>
      </c>
      <c r="F8" s="206">
        <f>SUM('Monthly Breakdown'!U49:U52)</f>
        <v>15341.080000000002</v>
      </c>
      <c r="G8" s="207">
        <f t="shared" si="0"/>
        <v>-1378.5562543266642</v>
      </c>
      <c r="H8" s="208">
        <f t="shared" si="1"/>
        <v>-8.2451330480944218E-2</v>
      </c>
      <c r="I8" s="198"/>
      <c r="J8" s="209">
        <f t="shared" ref="J8:K8" si="13">SUM(O26,E26,J26)</f>
        <v>13000</v>
      </c>
      <c r="K8" s="210">
        <f t="shared" si="13"/>
        <v>9043.82</v>
      </c>
      <c r="L8" s="211">
        <f t="shared" si="3"/>
        <v>3956.1800000000003</v>
      </c>
      <c r="M8" s="212">
        <f t="shared" si="4"/>
        <v>-0.30432153846153848</v>
      </c>
      <c r="N8" s="198"/>
      <c r="O8" s="213">
        <f t="shared" si="5"/>
        <v>3719.6362543266659</v>
      </c>
      <c r="P8" s="214">
        <f>SUM('Monthly Breakdown'!U45:U46)</f>
        <v>50</v>
      </c>
      <c r="Q8" s="215">
        <f t="shared" si="6"/>
        <v>-3669.6362543266659</v>
      </c>
      <c r="R8" s="198"/>
      <c r="S8" s="198"/>
      <c r="T8" s="198">
        <f t="shared" si="7"/>
        <v>6247.260000000002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0</v>
      </c>
      <c r="G9" s="207">
        <f t="shared" si="0"/>
        <v>-16719.636254326666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3719.6362543266659</v>
      </c>
      <c r="P9" s="214">
        <f>SUM('Monthly Breakdown'!W45:W46)</f>
        <v>0</v>
      </c>
      <c r="Q9" s="215">
        <f t="shared" si="6"/>
        <v>-3719.6362543266659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119801.23728528668</v>
      </c>
      <c r="F16" s="205">
        <f>SUM(F2:F8)</f>
        <v>116167</v>
      </c>
      <c r="G16" s="205">
        <f>SUM(G2:G8)</f>
        <v>-3634.2372852866611</v>
      </c>
      <c r="H16" s="208">
        <f>((SUM(F16))-SUM(E16))/SUM(E16)</f>
        <v>-3.0335557191553477E-2</v>
      </c>
      <c r="I16" s="198"/>
      <c r="J16" s="209">
        <f>SUM(J2:J8)</f>
        <v>91000</v>
      </c>
      <c r="K16" s="209">
        <f>SUM(K2:K8)</f>
        <v>85036.26999999999</v>
      </c>
      <c r="L16" s="209">
        <f>SUM(L2:L8)</f>
        <v>5963.73</v>
      </c>
      <c r="M16" s="212">
        <f>((K16-SUM(J16))/SUM(J16))</f>
        <v>-6.5535494505494618E-2</v>
      </c>
      <c r="N16" s="198"/>
      <c r="O16" s="213">
        <f>SUM(O2:O8)</f>
        <v>28801.237285286661</v>
      </c>
      <c r="P16" s="213">
        <f>SUM(P2:P8)</f>
        <v>24883.469999999998</v>
      </c>
      <c r="Q16" s="213">
        <f>SUM(Q2:Q8)</f>
        <v>-3917.7672852866622</v>
      </c>
      <c r="R16" s="218">
        <f>((P16-SUM(O16))/SUM(O16))</f>
        <v>-0.13602774236675191</v>
      </c>
      <c r="S16" s="198"/>
      <c r="T16" s="198">
        <f>F16-K16-P16</f>
        <v>6247.260000000013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3929.5000000000005</v>
      </c>
      <c r="G26" s="232">
        <f t="shared" si="19"/>
        <v>1270.4999999999995</v>
      </c>
      <c r="H26" s="233">
        <f t="shared" si="20"/>
        <v>-0.244326923076923</v>
      </c>
      <c r="I26" s="198"/>
      <c r="J26" s="234">
        <f>SUM('Proposed Budget'!$D$5:$D$12)</f>
        <v>5800</v>
      </c>
      <c r="K26" s="235">
        <f>SUM('Monthly Breakdown'!U5:U12)</f>
        <v>5114.32</v>
      </c>
      <c r="L26" s="236">
        <f t="shared" si="21"/>
        <v>685.68000000000029</v>
      </c>
      <c r="M26" s="237">
        <f t="shared" si="22"/>
        <v>-0.11822068965517246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33440.639999999999</v>
      </c>
      <c r="G34" s="230">
        <f>SUM(G20:G26)</f>
        <v>2959.3599999999983</v>
      </c>
      <c r="H34" s="233">
        <f>((F34-SUM(E34)))/SUM(E34)</f>
        <v>-8.130109890109892E-2</v>
      </c>
      <c r="I34" s="198"/>
      <c r="J34" s="234">
        <f>SUM(J20:J26)</f>
        <v>40600</v>
      </c>
      <c r="K34" s="234">
        <f>SUM(K20:K26)</f>
        <v>39595.630000000005</v>
      </c>
      <c r="L34" s="234">
        <f>SUM(L20:L26)</f>
        <v>1004.369999999999</v>
      </c>
      <c r="M34" s="237">
        <f>((K34-SUM(J34))/SUM(J34))</f>
        <v>-2.4738177339901364E-2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115"/>
  <sheetViews>
    <sheetView tabSelected="1" workbookViewId="0">
      <pane ySplit="4" topLeftCell="A5" activePane="bottomLeft" state="frozen"/>
      <selection pane="bottomLeft" activeCell="D16" sqref="D16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(SUM(INDIRECT("g5:g5")))+J2+L2+N2+P2-R2+T2-G1318</f>
        <v>5599.7299999999923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90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20</v>
      </c>
      <c r="C5" s="298">
        <v>46232</v>
      </c>
      <c r="D5" s="299" t="s">
        <v>193</v>
      </c>
      <c r="E5" s="522">
        <v>600</v>
      </c>
      <c r="F5" s="522"/>
      <c r="G5" s="333">
        <f t="shared" ref="G5:G34" si="0">G6-E5+F5</f>
        <v>5689.7299999999923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/>
      <c r="B6" s="330"/>
      <c r="C6" s="298">
        <v>46231</v>
      </c>
      <c r="D6" s="299" t="s">
        <v>525</v>
      </c>
      <c r="E6" s="522">
        <v>1171.3800000000001</v>
      </c>
      <c r="F6" s="522"/>
      <c r="G6" s="333">
        <f t="shared" si="0"/>
        <v>6289.7299999999923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294</v>
      </c>
      <c r="B7" s="330">
        <v>42</v>
      </c>
      <c r="C7" s="298">
        <v>46231</v>
      </c>
      <c r="D7" s="299" t="s">
        <v>200</v>
      </c>
      <c r="E7" s="522">
        <v>59</v>
      </c>
      <c r="F7" s="522"/>
      <c r="G7" s="333">
        <f t="shared" si="0"/>
        <v>7461.1099999999924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294</v>
      </c>
      <c r="B8" s="330">
        <v>43</v>
      </c>
      <c r="C8" s="298">
        <v>46231</v>
      </c>
      <c r="D8" s="299" t="s">
        <v>201</v>
      </c>
      <c r="E8" s="522">
        <v>50.92</v>
      </c>
      <c r="F8" s="522"/>
      <c r="G8" s="333">
        <f t="shared" si="0"/>
        <v>7520.1099999999924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8</v>
      </c>
      <c r="C9" s="298">
        <v>46231</v>
      </c>
      <c r="D9" s="299" t="s">
        <v>308</v>
      </c>
      <c r="E9" s="522">
        <v>71.75</v>
      </c>
      <c r="F9" s="522"/>
      <c r="G9" s="333">
        <f t="shared" si="0"/>
        <v>7571.0299999999925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6</v>
      </c>
      <c r="C10" s="298">
        <v>46230</v>
      </c>
      <c r="D10" s="299" t="s">
        <v>300</v>
      </c>
      <c r="E10" s="522">
        <v>19.16</v>
      </c>
      <c r="F10" s="522"/>
      <c r="G10" s="333">
        <f t="shared" si="0"/>
        <v>7642.7799999999925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2</v>
      </c>
      <c r="C11" s="298">
        <v>46230</v>
      </c>
      <c r="D11" s="299" t="s">
        <v>994</v>
      </c>
      <c r="E11" s="522">
        <v>15.89</v>
      </c>
      <c r="F11" s="522"/>
      <c r="G11" s="333">
        <f t="shared" si="0"/>
        <v>7661.9399999999923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294</v>
      </c>
      <c r="B12" s="330">
        <v>22</v>
      </c>
      <c r="C12" s="298">
        <v>46230</v>
      </c>
      <c r="D12" s="299" t="s">
        <v>998</v>
      </c>
      <c r="E12" s="522">
        <v>15.96</v>
      </c>
      <c r="F12" s="522"/>
      <c r="G12" s="333">
        <f t="shared" si="0"/>
        <v>7677.8299999999927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1</v>
      </c>
      <c r="C13" s="298">
        <v>46230</v>
      </c>
      <c r="D13" s="299" t="s">
        <v>306</v>
      </c>
      <c r="E13" s="522">
        <v>183.73</v>
      </c>
      <c r="F13" s="522"/>
      <c r="G13" s="333">
        <f t="shared" si="0"/>
        <v>7693.7899999999927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4</v>
      </c>
      <c r="C14" s="298">
        <v>46230</v>
      </c>
      <c r="D14" s="299" t="s">
        <v>296</v>
      </c>
      <c r="E14" s="522">
        <v>86.71</v>
      </c>
      <c r="F14" s="522"/>
      <c r="G14" s="333">
        <f t="shared" si="0"/>
        <v>7877.5199999999923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46230</v>
      </c>
      <c r="D15" s="299" t="s">
        <v>296</v>
      </c>
      <c r="E15" s="522">
        <v>8.7200000000000006</v>
      </c>
      <c r="F15" s="522"/>
      <c r="G15" s="333">
        <f t="shared" si="0"/>
        <v>7964.2299999999923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2</v>
      </c>
      <c r="C16" s="298">
        <v>46230</v>
      </c>
      <c r="D16" s="299" t="s">
        <v>301</v>
      </c>
      <c r="E16" s="522">
        <v>23.5</v>
      </c>
      <c r="F16" s="522"/>
      <c r="G16" s="333">
        <f t="shared" si="0"/>
        <v>7972.9499999999925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3</v>
      </c>
      <c r="C17" s="298">
        <v>46230</v>
      </c>
      <c r="D17" s="299" t="s">
        <v>983</v>
      </c>
      <c r="E17" s="522">
        <v>7.18</v>
      </c>
      <c r="F17" s="522"/>
      <c r="G17" s="333">
        <f t="shared" si="0"/>
        <v>7996.4499999999925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2</v>
      </c>
      <c r="C18" s="298">
        <v>46229</v>
      </c>
      <c r="D18" s="299" t="s">
        <v>996</v>
      </c>
      <c r="E18" s="522">
        <v>18.350000000000001</v>
      </c>
      <c r="F18" s="522"/>
      <c r="G18" s="333">
        <f t="shared" si="0"/>
        <v>8003.6299999999928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8</v>
      </c>
      <c r="C19" s="298">
        <v>46229</v>
      </c>
      <c r="D19" s="299" t="s">
        <v>319</v>
      </c>
      <c r="E19" s="522">
        <v>64.400000000000006</v>
      </c>
      <c r="F19" s="522"/>
      <c r="G19" s="333">
        <f t="shared" si="0"/>
        <v>8021.9799999999932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4</v>
      </c>
      <c r="C20" s="298">
        <v>46229</v>
      </c>
      <c r="D20" s="299" t="s">
        <v>296</v>
      </c>
      <c r="E20" s="522">
        <v>42.19</v>
      </c>
      <c r="F20" s="522"/>
      <c r="G20" s="333">
        <f t="shared" si="0"/>
        <v>8086.3799999999928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8</v>
      </c>
      <c r="C21" s="298">
        <v>46229</v>
      </c>
      <c r="D21" s="299" t="s">
        <v>296</v>
      </c>
      <c r="E21" s="522">
        <v>60.67</v>
      </c>
      <c r="F21" s="522"/>
      <c r="G21" s="333">
        <f t="shared" si="0"/>
        <v>8128.5699999999924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8</v>
      </c>
      <c r="C22" s="298">
        <v>46228</v>
      </c>
      <c r="D22" s="299" t="s">
        <v>995</v>
      </c>
      <c r="E22" s="522">
        <v>40.32</v>
      </c>
      <c r="F22" s="522"/>
      <c r="G22" s="333">
        <f t="shared" si="0"/>
        <v>8189.2399999999925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3</v>
      </c>
      <c r="C23" s="298">
        <v>46228</v>
      </c>
      <c r="D23" s="299" t="s">
        <v>455</v>
      </c>
      <c r="E23" s="522">
        <v>7.38</v>
      </c>
      <c r="F23" s="522"/>
      <c r="G23" s="333">
        <f t="shared" si="0"/>
        <v>8229.5599999999922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4</v>
      </c>
      <c r="C24" s="298">
        <v>46228</v>
      </c>
      <c r="D24" s="299" t="s">
        <v>455</v>
      </c>
      <c r="E24" s="522">
        <v>39.83</v>
      </c>
      <c r="F24" s="522"/>
      <c r="G24" s="333">
        <f t="shared" si="0"/>
        <v>8236.9399999999914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5</v>
      </c>
      <c r="C25" s="298">
        <v>46228</v>
      </c>
      <c r="D25" s="299" t="s">
        <v>475</v>
      </c>
      <c r="E25" s="522">
        <v>20</v>
      </c>
      <c r="F25" s="522"/>
      <c r="G25" s="333">
        <f t="shared" si="0"/>
        <v>8276.7699999999913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12</v>
      </c>
      <c r="C26" s="298">
        <v>46228</v>
      </c>
      <c r="D26" s="299" t="s">
        <v>314</v>
      </c>
      <c r="E26" s="522">
        <v>204.48</v>
      </c>
      <c r="F26" s="522"/>
      <c r="G26" s="333">
        <f t="shared" si="0"/>
        <v>8296.7699999999913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3</v>
      </c>
      <c r="C27" s="298">
        <v>46228</v>
      </c>
      <c r="D27" s="299" t="s">
        <v>991</v>
      </c>
      <c r="E27" s="522">
        <v>11.33</v>
      </c>
      <c r="F27" s="522"/>
      <c r="G27" s="333">
        <f t="shared" si="0"/>
        <v>8501.2499999999909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46228</v>
      </c>
      <c r="D28" s="299" t="s">
        <v>997</v>
      </c>
      <c r="E28" s="522">
        <v>120.77</v>
      </c>
      <c r="F28" s="522"/>
      <c r="G28" s="333">
        <f t="shared" si="0"/>
        <v>8512.5799999999908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2</v>
      </c>
      <c r="C29" s="298">
        <v>46227</v>
      </c>
      <c r="D29" s="299" t="s">
        <v>990</v>
      </c>
      <c r="E29" s="522">
        <v>46.21</v>
      </c>
      <c r="F29" s="522"/>
      <c r="G29" s="333">
        <f t="shared" si="0"/>
        <v>8633.3499999999913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5</v>
      </c>
      <c r="C30" s="298">
        <v>46227</v>
      </c>
      <c r="D30" s="299" t="s">
        <v>340</v>
      </c>
      <c r="E30" s="522">
        <v>95.85</v>
      </c>
      <c r="F30" s="522"/>
      <c r="G30" s="333">
        <f t="shared" si="0"/>
        <v>8679.5599999999904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2</v>
      </c>
      <c r="C31" s="298">
        <v>46227</v>
      </c>
      <c r="D31" s="299" t="s">
        <v>324</v>
      </c>
      <c r="E31" s="522">
        <v>9.06</v>
      </c>
      <c r="F31" s="522"/>
      <c r="G31" s="333">
        <f t="shared" si="0"/>
        <v>8775.4099999999908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46227</v>
      </c>
      <c r="D32" s="299" t="s">
        <v>358</v>
      </c>
      <c r="E32" s="522">
        <v>26.47</v>
      </c>
      <c r="F32" s="522"/>
      <c r="G32" s="333">
        <f t="shared" si="0"/>
        <v>8784.4699999999903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3</v>
      </c>
      <c r="C33" s="298">
        <v>46226</v>
      </c>
      <c r="D33" s="299" t="s">
        <v>455</v>
      </c>
      <c r="E33" s="522">
        <v>29.72</v>
      </c>
      <c r="F33" s="522"/>
      <c r="G33" s="333">
        <f t="shared" si="0"/>
        <v>8810.9399999999896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/>
      <c r="B34" s="330"/>
      <c r="C34" s="298">
        <v>46226</v>
      </c>
      <c r="D34" s="299" t="s">
        <v>315</v>
      </c>
      <c r="E34" s="522">
        <v>133.13999999999999</v>
      </c>
      <c r="F34" s="522"/>
      <c r="G34" s="333">
        <f t="shared" si="0"/>
        <v>8840.6599999999889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291</v>
      </c>
      <c r="B35" s="330">
        <v>39</v>
      </c>
      <c r="C35" s="298">
        <v>46226</v>
      </c>
      <c r="D35" s="299" t="s">
        <v>292</v>
      </c>
      <c r="E35" s="522"/>
      <c r="F35" s="522">
        <v>2763.78</v>
      </c>
      <c r="G35" s="333">
        <f t="shared" ref="G35:G47" si="1">G36-E35+F35</f>
        <v>8973.7999999999884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8</v>
      </c>
      <c r="C36" s="298">
        <v>46226</v>
      </c>
      <c r="D36" s="299" t="s">
        <v>992</v>
      </c>
      <c r="E36" s="522">
        <v>92.36</v>
      </c>
      <c r="F36" s="522"/>
      <c r="G36" s="333">
        <f t="shared" si="1"/>
        <v>6210.0199999999886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3</v>
      </c>
      <c r="C37" s="298">
        <v>46226</v>
      </c>
      <c r="D37" s="299" t="s">
        <v>983</v>
      </c>
      <c r="E37" s="522">
        <v>25</v>
      </c>
      <c r="F37" s="522"/>
      <c r="G37" s="333">
        <f t="shared" si="1"/>
        <v>6302.3799999999883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4</v>
      </c>
      <c r="C38" s="298">
        <v>46226</v>
      </c>
      <c r="D38" s="299" t="s">
        <v>296</v>
      </c>
      <c r="E38" s="522">
        <v>49.15</v>
      </c>
      <c r="F38" s="522"/>
      <c r="G38" s="333">
        <f t="shared" si="1"/>
        <v>6327.3799999999883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6</v>
      </c>
      <c r="C39" s="298">
        <v>46226</v>
      </c>
      <c r="D39" s="299" t="s">
        <v>993</v>
      </c>
      <c r="E39" s="522">
        <v>21.6</v>
      </c>
      <c r="F39" s="522"/>
      <c r="G39" s="333">
        <f t="shared" si="1"/>
        <v>6376.5299999999879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8</v>
      </c>
      <c r="C40" s="298">
        <v>46225</v>
      </c>
      <c r="D40" s="299" t="s">
        <v>319</v>
      </c>
      <c r="E40" s="522">
        <v>21.28</v>
      </c>
      <c r="F40" s="522"/>
      <c r="G40" s="333">
        <f t="shared" si="1"/>
        <v>6398.1299999999883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46225</v>
      </c>
      <c r="D41" s="299" t="s">
        <v>358</v>
      </c>
      <c r="E41" s="522">
        <v>17.260000000000002</v>
      </c>
      <c r="F41" s="522"/>
      <c r="G41" s="333">
        <f t="shared" si="1"/>
        <v>6419.409999999988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291</v>
      </c>
      <c r="B42" s="330">
        <v>40</v>
      </c>
      <c r="C42" s="298">
        <v>46225</v>
      </c>
      <c r="D42" s="299" t="s">
        <v>316</v>
      </c>
      <c r="E42" s="522"/>
      <c r="F42" s="522">
        <v>4292.68</v>
      </c>
      <c r="G42" s="333">
        <f t="shared" si="1"/>
        <v>6436.6699999999882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1</v>
      </c>
      <c r="C43" s="298">
        <v>46223</v>
      </c>
      <c r="D43" s="299" t="s">
        <v>306</v>
      </c>
      <c r="E43" s="522">
        <v>148.97999999999999</v>
      </c>
      <c r="F43" s="522"/>
      <c r="G43" s="333">
        <f t="shared" si="1"/>
        <v>2143.989999999988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294</v>
      </c>
      <c r="B44" s="330">
        <v>22</v>
      </c>
      <c r="C44" s="298">
        <v>46223</v>
      </c>
      <c r="D44" s="299" t="s">
        <v>323</v>
      </c>
      <c r="E44" s="522">
        <v>20.22</v>
      </c>
      <c r="F44" s="522"/>
      <c r="G44" s="333">
        <f t="shared" si="1"/>
        <v>2292.969999999988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5</v>
      </c>
      <c r="C45" s="298">
        <v>46223</v>
      </c>
      <c r="D45" s="299" t="s">
        <v>988</v>
      </c>
      <c r="E45" s="522">
        <v>-313</v>
      </c>
      <c r="F45" s="522"/>
      <c r="G45" s="333">
        <f t="shared" si="1"/>
        <v>2313.1899999999878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4</v>
      </c>
      <c r="C46" s="298">
        <v>46222</v>
      </c>
      <c r="D46" s="299" t="s">
        <v>310</v>
      </c>
      <c r="E46" s="522">
        <v>43.41</v>
      </c>
      <c r="F46" s="522"/>
      <c r="G46" s="333">
        <f t="shared" si="1"/>
        <v>2000.1899999999875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1</v>
      </c>
      <c r="C47" s="298">
        <v>46222</v>
      </c>
      <c r="D47" s="299" t="s">
        <v>329</v>
      </c>
      <c r="E47" s="522">
        <v>70.98</v>
      </c>
      <c r="F47" s="522"/>
      <c r="G47" s="333">
        <f t="shared" si="1"/>
        <v>2043.5999999999876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1</v>
      </c>
      <c r="C48" s="298">
        <v>46222</v>
      </c>
      <c r="D48" s="299" t="s">
        <v>306</v>
      </c>
      <c r="E48" s="522">
        <v>0.42</v>
      </c>
      <c r="F48" s="522"/>
      <c r="G48" s="333">
        <f t="shared" ref="G48:G172" si="2">G49-E48+F48</f>
        <v>2114.5799999999876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294</v>
      </c>
      <c r="B49" s="330">
        <v>22</v>
      </c>
      <c r="C49" s="298">
        <v>46222</v>
      </c>
      <c r="D49" s="299" t="s">
        <v>923</v>
      </c>
      <c r="E49" s="522">
        <v>7.46</v>
      </c>
      <c r="F49" s="522"/>
      <c r="G49" s="333">
        <f t="shared" si="2"/>
        <v>2114.9999999999877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46222</v>
      </c>
      <c r="D50" s="299" t="s">
        <v>987</v>
      </c>
      <c r="E50" s="522">
        <v>60</v>
      </c>
      <c r="F50" s="522"/>
      <c r="G50" s="333">
        <f t="shared" si="2"/>
        <v>2122.4599999999878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2</v>
      </c>
      <c r="C51" s="298">
        <v>46221</v>
      </c>
      <c r="D51" s="299" t="s">
        <v>346</v>
      </c>
      <c r="E51" s="522">
        <v>11.77</v>
      </c>
      <c r="F51" s="522"/>
      <c r="G51" s="333">
        <f t="shared" si="2"/>
        <v>2182.4599999999878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46221</v>
      </c>
      <c r="D52" s="299" t="s">
        <v>308</v>
      </c>
      <c r="E52" s="522">
        <v>123.68</v>
      </c>
      <c r="F52" s="522"/>
      <c r="G52" s="333">
        <f t="shared" si="2"/>
        <v>2194.2299999999877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8</v>
      </c>
      <c r="C53" s="298">
        <v>46221</v>
      </c>
      <c r="D53" s="299" t="s">
        <v>989</v>
      </c>
      <c r="E53" s="522">
        <v>27.37</v>
      </c>
      <c r="F53" s="522"/>
      <c r="G53" s="333">
        <f t="shared" si="2"/>
        <v>2317.9099999999876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8</v>
      </c>
      <c r="C54" s="298">
        <v>46221</v>
      </c>
      <c r="D54" s="299" t="s">
        <v>989</v>
      </c>
      <c r="E54" s="522">
        <v>25.2</v>
      </c>
      <c r="F54" s="522"/>
      <c r="G54" s="333">
        <f t="shared" si="2"/>
        <v>2345.2799999999875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22</v>
      </c>
      <c r="C55" s="298">
        <v>46221</v>
      </c>
      <c r="D55" s="299" t="s">
        <v>930</v>
      </c>
      <c r="E55" s="522">
        <v>13.84</v>
      </c>
      <c r="F55" s="522"/>
      <c r="G55" s="333">
        <f t="shared" si="2"/>
        <v>2370.4799999999873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294</v>
      </c>
      <c r="B56" s="330">
        <v>21</v>
      </c>
      <c r="C56" s="298">
        <v>46220</v>
      </c>
      <c r="D56" s="299" t="s">
        <v>194</v>
      </c>
      <c r="E56" s="522">
        <v>81</v>
      </c>
      <c r="F56" s="522"/>
      <c r="G56" s="333">
        <f t="shared" si="2"/>
        <v>2384.3199999999874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43</v>
      </c>
      <c r="C57" s="298">
        <v>46220</v>
      </c>
      <c r="D57" s="299" t="s">
        <v>333</v>
      </c>
      <c r="E57" s="522">
        <v>22.35</v>
      </c>
      <c r="F57" s="522"/>
      <c r="G57" s="333">
        <f t="shared" si="2"/>
        <v>2465.3199999999874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294</v>
      </c>
      <c r="B58" s="330">
        <v>42</v>
      </c>
      <c r="C58" s="298">
        <v>46220</v>
      </c>
      <c r="D58" s="299" t="s">
        <v>333</v>
      </c>
      <c r="E58" s="522">
        <v>29.8</v>
      </c>
      <c r="F58" s="522"/>
      <c r="G58" s="333">
        <f t="shared" si="2"/>
        <v>2487.6699999999873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17</v>
      </c>
      <c r="C59" s="298">
        <v>46220</v>
      </c>
      <c r="D59" s="299" t="s">
        <v>188</v>
      </c>
      <c r="E59" s="522">
        <v>42.65</v>
      </c>
      <c r="F59" s="522"/>
      <c r="G59" s="333">
        <f t="shared" si="2"/>
        <v>2517.4699999999875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23</v>
      </c>
      <c r="C60" s="298">
        <v>46220</v>
      </c>
      <c r="D60" s="299" t="s">
        <v>63</v>
      </c>
      <c r="E60" s="522">
        <v>529.46</v>
      </c>
      <c r="F60" s="522"/>
      <c r="G60" s="333">
        <f t="shared" si="2"/>
        <v>2560.1199999999876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294</v>
      </c>
      <c r="B61" s="330">
        <v>11</v>
      </c>
      <c r="C61" s="298">
        <v>46219</v>
      </c>
      <c r="D61" s="299" t="s">
        <v>178</v>
      </c>
      <c r="E61" s="522">
        <v>256.64</v>
      </c>
      <c r="F61" s="522"/>
      <c r="G61" s="333">
        <f t="shared" si="2"/>
        <v>3089.5799999999876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5</v>
      </c>
      <c r="C62" s="298">
        <v>46219</v>
      </c>
      <c r="D62" s="299" t="s">
        <v>340</v>
      </c>
      <c r="E62" s="522">
        <v>21.3</v>
      </c>
      <c r="F62" s="522"/>
      <c r="G62" s="333">
        <f t="shared" si="2"/>
        <v>3346.2199999999875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291</v>
      </c>
      <c r="B63" s="330">
        <v>38</v>
      </c>
      <c r="C63" s="298">
        <v>46218</v>
      </c>
      <c r="D63" s="299" t="s">
        <v>293</v>
      </c>
      <c r="E63" s="522"/>
      <c r="F63" s="522">
        <v>4720.84</v>
      </c>
      <c r="G63" s="333">
        <f t="shared" si="2"/>
        <v>3367.5199999999877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5</v>
      </c>
      <c r="C64" s="298">
        <v>46218</v>
      </c>
      <c r="D64" s="299" t="s">
        <v>985</v>
      </c>
      <c r="E64" s="522">
        <v>429.82</v>
      </c>
      <c r="F64" s="522"/>
      <c r="G64" s="333">
        <f t="shared" si="2"/>
        <v>-1353.3200000000122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2</v>
      </c>
      <c r="C65" s="298">
        <v>46218</v>
      </c>
      <c r="D65" s="299" t="s">
        <v>981</v>
      </c>
      <c r="E65" s="522">
        <v>80.319999999999993</v>
      </c>
      <c r="F65" s="522"/>
      <c r="G65" s="333">
        <f t="shared" si="2"/>
        <v>-923.50000000001228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/>
      <c r="B66" s="330"/>
      <c r="C66" s="298">
        <v>46217</v>
      </c>
      <c r="D66" s="299" t="s">
        <v>986</v>
      </c>
      <c r="E66" s="522">
        <v>174.61</v>
      </c>
      <c r="F66" s="522"/>
      <c r="G66" s="333">
        <f t="shared" si="2"/>
        <v>-843.18000000001223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6</v>
      </c>
      <c r="C67" s="298">
        <v>46216</v>
      </c>
      <c r="D67" s="299" t="s">
        <v>312</v>
      </c>
      <c r="E67" s="522">
        <v>51.94</v>
      </c>
      <c r="F67" s="522"/>
      <c r="G67" s="333">
        <f t="shared" si="2"/>
        <v>-668.57000000001221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46216</v>
      </c>
      <c r="D68" s="299" t="s">
        <v>984</v>
      </c>
      <c r="E68" s="522">
        <v>43.13</v>
      </c>
      <c r="F68" s="522"/>
      <c r="G68" s="333">
        <f t="shared" si="2"/>
        <v>-616.63000000001227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294</v>
      </c>
      <c r="B69" s="330">
        <v>19</v>
      </c>
      <c r="C69" s="298">
        <v>46216</v>
      </c>
      <c r="D69" s="299" t="s">
        <v>191</v>
      </c>
      <c r="E69" s="522">
        <v>200</v>
      </c>
      <c r="F69" s="522"/>
      <c r="G69" s="333">
        <f t="shared" si="2"/>
        <v>-573.50000000001228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15</v>
      </c>
      <c r="C70" s="298">
        <v>46216</v>
      </c>
      <c r="D70" s="299" t="s">
        <v>185</v>
      </c>
      <c r="E70" s="522">
        <v>64.05</v>
      </c>
      <c r="F70" s="522"/>
      <c r="G70" s="333">
        <f t="shared" si="2"/>
        <v>-373.50000000001222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335</v>
      </c>
      <c r="B71" s="330" t="s">
        <v>335</v>
      </c>
      <c r="C71" s="298">
        <v>46216</v>
      </c>
      <c r="D71" s="299" t="s">
        <v>336</v>
      </c>
      <c r="E71" s="522">
        <v>63.44</v>
      </c>
      <c r="F71" s="522"/>
      <c r="G71" s="333">
        <f t="shared" si="2"/>
        <v>-309.45000000001221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4</v>
      </c>
      <c r="C72" s="298">
        <v>46215</v>
      </c>
      <c r="D72" s="299" t="s">
        <v>310</v>
      </c>
      <c r="E72" s="522">
        <v>34.85</v>
      </c>
      <c r="F72" s="522"/>
      <c r="G72" s="333">
        <f t="shared" si="2"/>
        <v>-246.01000000001218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8</v>
      </c>
      <c r="C73" s="298">
        <v>46215</v>
      </c>
      <c r="D73" s="299" t="s">
        <v>982</v>
      </c>
      <c r="E73" s="522">
        <v>29.2</v>
      </c>
      <c r="F73" s="522"/>
      <c r="G73" s="333">
        <f t="shared" si="2"/>
        <v>-211.16000000001219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6</v>
      </c>
      <c r="C74" s="298">
        <v>46215</v>
      </c>
      <c r="D74" s="299" t="s">
        <v>980</v>
      </c>
      <c r="E74" s="522">
        <v>81.75</v>
      </c>
      <c r="F74" s="522"/>
      <c r="G74" s="333">
        <f t="shared" si="2"/>
        <v>-181.9600000000122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5</v>
      </c>
      <c r="C75" s="298">
        <v>46215</v>
      </c>
      <c r="D75" s="299" t="s">
        <v>980</v>
      </c>
      <c r="E75" s="522">
        <v>81.75</v>
      </c>
      <c r="F75" s="522"/>
      <c r="G75" s="333">
        <f t="shared" si="2"/>
        <v>-100.21000000001222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3</v>
      </c>
      <c r="C76" s="298">
        <v>46214</v>
      </c>
      <c r="D76" s="299" t="s">
        <v>983</v>
      </c>
      <c r="E76" s="522">
        <v>25</v>
      </c>
      <c r="F76" s="522"/>
      <c r="G76" s="333">
        <f t="shared" si="2"/>
        <v>-18.460000000012215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294</v>
      </c>
      <c r="B77" s="330">
        <v>22</v>
      </c>
      <c r="C77" s="298">
        <v>46214</v>
      </c>
      <c r="D77" s="299" t="s">
        <v>352</v>
      </c>
      <c r="E77" s="522">
        <v>21.29</v>
      </c>
      <c r="F77" s="522"/>
      <c r="G77" s="333">
        <f t="shared" si="2"/>
        <v>6.5399999999877849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2</v>
      </c>
      <c r="C78" s="298">
        <v>46214</v>
      </c>
      <c r="D78" s="299" t="s">
        <v>308</v>
      </c>
      <c r="E78" s="522">
        <v>54.48</v>
      </c>
      <c r="F78" s="522"/>
      <c r="G78" s="333">
        <f t="shared" si="2"/>
        <v>27.829999999987784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8</v>
      </c>
      <c r="C79" s="298">
        <v>46214</v>
      </c>
      <c r="D79" s="299" t="s">
        <v>308</v>
      </c>
      <c r="E79" s="522">
        <v>54.49</v>
      </c>
      <c r="F79" s="522"/>
      <c r="G79" s="333">
        <f t="shared" si="2"/>
        <v>82.309999999987781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1</v>
      </c>
      <c r="C80" s="298">
        <v>46214</v>
      </c>
      <c r="D80" s="299" t="s">
        <v>311</v>
      </c>
      <c r="E80" s="522">
        <v>167.26</v>
      </c>
      <c r="F80" s="522"/>
      <c r="G80" s="333">
        <f t="shared" si="2"/>
        <v>136.79999999998779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1</v>
      </c>
      <c r="C81" s="298">
        <v>46214</v>
      </c>
      <c r="D81" s="299" t="s">
        <v>329</v>
      </c>
      <c r="E81" s="522">
        <v>81.73</v>
      </c>
      <c r="F81" s="522"/>
      <c r="G81" s="333">
        <f t="shared" si="2"/>
        <v>304.05999999998778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6</v>
      </c>
      <c r="C82" s="298">
        <v>46213</v>
      </c>
      <c r="D82" s="299" t="s">
        <v>885</v>
      </c>
      <c r="E82" s="522">
        <v>120</v>
      </c>
      <c r="F82" s="522"/>
      <c r="G82" s="333">
        <f t="shared" si="2"/>
        <v>385.7899999999878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6</v>
      </c>
      <c r="C83" s="298">
        <v>46213</v>
      </c>
      <c r="D83" s="299" t="s">
        <v>907</v>
      </c>
      <c r="E83" s="522">
        <v>-0.06</v>
      </c>
      <c r="F83" s="522"/>
      <c r="G83" s="333">
        <f t="shared" si="2"/>
        <v>505.7899999999878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22</v>
      </c>
      <c r="C84" s="298">
        <v>46213</v>
      </c>
      <c r="D84" s="299" t="s">
        <v>979</v>
      </c>
      <c r="E84" s="522">
        <v>5.31</v>
      </c>
      <c r="F84" s="522"/>
      <c r="G84" s="333">
        <f t="shared" si="2"/>
        <v>505.7299999999878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6</v>
      </c>
      <c r="C85" s="298">
        <v>46213</v>
      </c>
      <c r="D85" s="299" t="s">
        <v>300</v>
      </c>
      <c r="E85" s="522">
        <v>25.52</v>
      </c>
      <c r="F85" s="522"/>
      <c r="G85" s="333">
        <f t="shared" si="2"/>
        <v>511.0399999999878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1</v>
      </c>
      <c r="C86" s="298">
        <v>46213</v>
      </c>
      <c r="D86" s="299" t="s">
        <v>831</v>
      </c>
      <c r="E86" s="522">
        <v>13.03</v>
      </c>
      <c r="F86" s="522"/>
      <c r="G86" s="333">
        <f t="shared" si="2"/>
        <v>536.55999999998778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46213</v>
      </c>
      <c r="D87" s="299" t="s">
        <v>371</v>
      </c>
      <c r="E87" s="522">
        <v>9.4600000000000009</v>
      </c>
      <c r="F87" s="522"/>
      <c r="G87" s="333">
        <f t="shared" si="2"/>
        <v>549.58999999998775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46212</v>
      </c>
      <c r="D88" s="299" t="s">
        <v>981</v>
      </c>
      <c r="E88" s="522">
        <v>50.73</v>
      </c>
      <c r="F88" s="522"/>
      <c r="G88" s="333">
        <f t="shared" si="2"/>
        <v>559.04999999998779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5</v>
      </c>
      <c r="C89" s="298">
        <v>46212</v>
      </c>
      <c r="D89" s="299" t="s">
        <v>854</v>
      </c>
      <c r="E89" s="522">
        <v>10.68</v>
      </c>
      <c r="F89" s="522"/>
      <c r="G89" s="333">
        <f t="shared" si="2"/>
        <v>609.77999999998781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2</v>
      </c>
      <c r="C90" s="298">
        <v>46212</v>
      </c>
      <c r="D90" s="299" t="s">
        <v>977</v>
      </c>
      <c r="E90" s="522">
        <v>33.29</v>
      </c>
      <c r="F90" s="522"/>
      <c r="G90" s="333">
        <f t="shared" si="2"/>
        <v>620.45999999998776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6</v>
      </c>
      <c r="C91" s="298">
        <v>46212</v>
      </c>
      <c r="D91" s="299" t="s">
        <v>978</v>
      </c>
      <c r="E91" s="522">
        <v>41.79</v>
      </c>
      <c r="F91" s="522"/>
      <c r="G91" s="333">
        <f t="shared" si="2"/>
        <v>653.74999999998772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335</v>
      </c>
      <c r="B92" s="330" t="s">
        <v>335</v>
      </c>
      <c r="C92" s="298">
        <v>46212</v>
      </c>
      <c r="D92" s="299" t="s">
        <v>460</v>
      </c>
      <c r="E92" s="522"/>
      <c r="F92" s="522">
        <v>620</v>
      </c>
      <c r="G92" s="333">
        <f t="shared" si="2"/>
        <v>695.53999999998769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291</v>
      </c>
      <c r="B93" s="330">
        <v>41</v>
      </c>
      <c r="C93" s="298">
        <v>46212</v>
      </c>
      <c r="D93" s="299" t="s">
        <v>974</v>
      </c>
      <c r="E93" s="522"/>
      <c r="F93" s="522">
        <v>800</v>
      </c>
      <c r="G93" s="333">
        <f t="shared" si="2"/>
        <v>75.539999999987685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291</v>
      </c>
      <c r="B94" s="330">
        <v>39</v>
      </c>
      <c r="C94" s="298">
        <v>46212</v>
      </c>
      <c r="D94" s="299" t="s">
        <v>292</v>
      </c>
      <c r="E94" s="522"/>
      <c r="F94" s="522">
        <v>2763.78</v>
      </c>
      <c r="G94" s="333">
        <f t="shared" si="2"/>
        <v>-724.46000000001231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2</v>
      </c>
      <c r="C95" s="298">
        <v>46211</v>
      </c>
      <c r="D95" s="299" t="s">
        <v>390</v>
      </c>
      <c r="E95" s="522">
        <v>7.73</v>
      </c>
      <c r="F95" s="522"/>
      <c r="G95" s="333">
        <f t="shared" si="2"/>
        <v>-3488.2400000000125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3</v>
      </c>
      <c r="C96" s="298">
        <v>46211</v>
      </c>
      <c r="D96" s="299" t="s">
        <v>904</v>
      </c>
      <c r="E96" s="522">
        <v>3.5</v>
      </c>
      <c r="F96" s="522"/>
      <c r="G96" s="333">
        <f t="shared" si="2"/>
        <v>-3480.5100000000125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4</v>
      </c>
      <c r="C97" s="298">
        <v>46211</v>
      </c>
      <c r="D97" s="299" t="s">
        <v>904</v>
      </c>
      <c r="E97" s="522">
        <v>75.75</v>
      </c>
      <c r="F97" s="522"/>
      <c r="G97" s="333">
        <f t="shared" si="2"/>
        <v>-3477.0100000000125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3</v>
      </c>
      <c r="C98" s="298">
        <v>46211</v>
      </c>
      <c r="D98" s="299" t="s">
        <v>309</v>
      </c>
      <c r="E98" s="522">
        <v>4.1900000000000004</v>
      </c>
      <c r="F98" s="522"/>
      <c r="G98" s="333">
        <f t="shared" si="2"/>
        <v>-3401.2600000000125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1</v>
      </c>
      <c r="C99" s="298">
        <v>46211</v>
      </c>
      <c r="D99" s="299" t="s">
        <v>306</v>
      </c>
      <c r="E99" s="522">
        <v>145.94999999999999</v>
      </c>
      <c r="F99" s="522"/>
      <c r="G99" s="333">
        <f t="shared" si="2"/>
        <v>-3397.0700000000124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4</v>
      </c>
      <c r="C100" s="298">
        <v>46211</v>
      </c>
      <c r="D100" s="299" t="s">
        <v>296</v>
      </c>
      <c r="E100" s="522">
        <v>63.09</v>
      </c>
      <c r="F100" s="522"/>
      <c r="G100" s="333">
        <f t="shared" si="2"/>
        <v>-3251.1200000000126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8</v>
      </c>
      <c r="C101" s="298">
        <v>46211</v>
      </c>
      <c r="D101" s="299" t="s">
        <v>296</v>
      </c>
      <c r="E101" s="522">
        <v>17.739999999999998</v>
      </c>
      <c r="F101" s="522"/>
      <c r="G101" s="333">
        <f t="shared" si="2"/>
        <v>-3188.0300000000125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6</v>
      </c>
      <c r="C102" s="298">
        <v>46211</v>
      </c>
      <c r="D102" s="299" t="s">
        <v>306</v>
      </c>
      <c r="E102" s="522">
        <v>155.91999999999999</v>
      </c>
      <c r="F102" s="522"/>
      <c r="G102" s="333">
        <f t="shared" si="2"/>
        <v>-3170.2900000000127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1</v>
      </c>
      <c r="C103" s="298">
        <v>46211</v>
      </c>
      <c r="D103" s="299" t="s">
        <v>976</v>
      </c>
      <c r="E103" s="522">
        <v>31.58</v>
      </c>
      <c r="F103" s="522"/>
      <c r="G103" s="333">
        <f t="shared" si="2"/>
        <v>-3014.3700000000126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8</v>
      </c>
      <c r="C104" s="298">
        <v>46211</v>
      </c>
      <c r="D104" s="299" t="s">
        <v>455</v>
      </c>
      <c r="E104" s="522">
        <v>23.31</v>
      </c>
      <c r="F104" s="522"/>
      <c r="G104" s="333">
        <f t="shared" si="2"/>
        <v>-2982.7900000000127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6</v>
      </c>
      <c r="C105" s="298">
        <v>46211</v>
      </c>
      <c r="D105" s="299" t="s">
        <v>442</v>
      </c>
      <c r="E105" s="522">
        <v>16</v>
      </c>
      <c r="F105" s="522"/>
      <c r="G105" s="333">
        <f t="shared" si="2"/>
        <v>-2959.4800000000128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4</v>
      </c>
      <c r="C106" s="298">
        <v>46210</v>
      </c>
      <c r="D106" s="299" t="s">
        <v>310</v>
      </c>
      <c r="E106" s="522">
        <v>39.11</v>
      </c>
      <c r="F106" s="522"/>
      <c r="G106" s="333">
        <f t="shared" si="2"/>
        <v>-2943.4800000000128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294</v>
      </c>
      <c r="B107" s="330">
        <v>9</v>
      </c>
      <c r="C107" s="298">
        <v>46210</v>
      </c>
      <c r="D107" s="299" t="s">
        <v>58</v>
      </c>
      <c r="E107" s="522">
        <v>1231.68</v>
      </c>
      <c r="F107" s="522"/>
      <c r="G107" s="333">
        <f t="shared" si="2"/>
        <v>-2904.3700000000126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335</v>
      </c>
      <c r="B108" s="330" t="s">
        <v>335</v>
      </c>
      <c r="C108" s="298">
        <v>46210</v>
      </c>
      <c r="D108" s="299" t="s">
        <v>447</v>
      </c>
      <c r="E108" s="522">
        <v>53.37</v>
      </c>
      <c r="F108" s="522"/>
      <c r="G108" s="333">
        <f t="shared" si="2"/>
        <v>-1672.6900000000126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294</v>
      </c>
      <c r="B109" s="330">
        <v>13</v>
      </c>
      <c r="C109" s="298">
        <v>46209</v>
      </c>
      <c r="D109" s="299" t="s">
        <v>902</v>
      </c>
      <c r="E109" s="522">
        <v>218.33</v>
      </c>
      <c r="F109" s="522"/>
      <c r="G109" s="333">
        <f t="shared" si="2"/>
        <v>-1619.3200000000127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/>
      <c r="B110" s="330"/>
      <c r="C110" s="298">
        <v>46209</v>
      </c>
      <c r="D110" s="299" t="s">
        <v>959</v>
      </c>
      <c r="E110" s="522">
        <v>1182.68</v>
      </c>
      <c r="F110" s="522"/>
      <c r="G110" s="333">
        <f t="shared" si="2"/>
        <v>-1400.9900000000127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3</v>
      </c>
      <c r="C111" s="298">
        <v>46209</v>
      </c>
      <c r="D111" s="299" t="s">
        <v>309</v>
      </c>
      <c r="E111" s="522">
        <v>6.19</v>
      </c>
      <c r="F111" s="522"/>
      <c r="G111" s="333">
        <f t="shared" si="2"/>
        <v>-218.31000000001259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8</v>
      </c>
      <c r="C112" s="298">
        <v>46209</v>
      </c>
      <c r="D112" s="299" t="s">
        <v>969</v>
      </c>
      <c r="E112" s="522">
        <v>9.7200000000000006</v>
      </c>
      <c r="F112" s="522"/>
      <c r="G112" s="333">
        <f t="shared" si="2"/>
        <v>-212.1200000000126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46209</v>
      </c>
      <c r="D113" s="299" t="s">
        <v>353</v>
      </c>
      <c r="E113" s="522">
        <v>21.99</v>
      </c>
      <c r="F113" s="522"/>
      <c r="G113" s="333">
        <f t="shared" si="2"/>
        <v>-202.4000000000126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46209</v>
      </c>
      <c r="D114" s="299" t="s">
        <v>296</v>
      </c>
      <c r="E114" s="522">
        <v>10.02</v>
      </c>
      <c r="F114" s="522"/>
      <c r="G114" s="333">
        <f t="shared" si="2"/>
        <v>-180.41000000001259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4</v>
      </c>
      <c r="C115" s="298">
        <v>46209</v>
      </c>
      <c r="D115" s="299" t="s">
        <v>296</v>
      </c>
      <c r="E115" s="522">
        <v>55.19</v>
      </c>
      <c r="F115" s="522"/>
      <c r="G115" s="333">
        <f t="shared" si="2"/>
        <v>-170.39000000001258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294</v>
      </c>
      <c r="B116" s="330">
        <v>14</v>
      </c>
      <c r="C116" s="298">
        <v>46209</v>
      </c>
      <c r="D116" s="299" t="s">
        <v>958</v>
      </c>
      <c r="E116" s="522">
        <v>66.67</v>
      </c>
      <c r="F116" s="522"/>
      <c r="G116" s="333">
        <f t="shared" si="2"/>
        <v>-115.20000000001258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294</v>
      </c>
      <c r="B117" s="330">
        <v>14</v>
      </c>
      <c r="C117" s="298">
        <v>46209</v>
      </c>
      <c r="D117" s="299" t="s">
        <v>367</v>
      </c>
      <c r="E117" s="522">
        <v>70.25</v>
      </c>
      <c r="F117" s="522"/>
      <c r="G117" s="333">
        <f t="shared" si="2"/>
        <v>-48.530000000012578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4</v>
      </c>
      <c r="C118" s="298">
        <v>46209</v>
      </c>
      <c r="D118" s="299" t="s">
        <v>334</v>
      </c>
      <c r="E118" s="522">
        <v>36.090000000000003</v>
      </c>
      <c r="F118" s="522"/>
      <c r="G118" s="333">
        <f t="shared" si="2"/>
        <v>21.719999999987422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46209</v>
      </c>
      <c r="D119" s="299" t="s">
        <v>301</v>
      </c>
      <c r="E119" s="522">
        <v>16.05</v>
      </c>
      <c r="F119" s="522"/>
      <c r="G119" s="333">
        <f t="shared" si="2"/>
        <v>57.809999999987426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46208</v>
      </c>
      <c r="D120" s="299" t="s">
        <v>960</v>
      </c>
      <c r="E120" s="522">
        <v>23.03</v>
      </c>
      <c r="F120" s="522"/>
      <c r="G120" s="333">
        <f t="shared" si="2"/>
        <v>73.859999999987423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2</v>
      </c>
      <c r="C121" s="298">
        <v>46208</v>
      </c>
      <c r="D121" s="299" t="s">
        <v>371</v>
      </c>
      <c r="E121" s="522">
        <v>15.11</v>
      </c>
      <c r="F121" s="522"/>
      <c r="G121" s="333">
        <f t="shared" si="2"/>
        <v>96.889999999987424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8</v>
      </c>
      <c r="C122" s="298">
        <v>46207</v>
      </c>
      <c r="D122" s="299" t="s">
        <v>950</v>
      </c>
      <c r="E122" s="522">
        <v>47.95</v>
      </c>
      <c r="F122" s="522"/>
      <c r="G122" s="333">
        <f t="shared" si="2"/>
        <v>111.99999999998742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3</v>
      </c>
      <c r="C123" s="298">
        <v>46207</v>
      </c>
      <c r="D123" s="299" t="s">
        <v>951</v>
      </c>
      <c r="E123" s="522">
        <v>8.75</v>
      </c>
      <c r="F123" s="522"/>
      <c r="G123" s="333">
        <f t="shared" si="2"/>
        <v>159.94999999998743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294</v>
      </c>
      <c r="B124" s="330">
        <v>17</v>
      </c>
      <c r="C124" s="298">
        <v>46207</v>
      </c>
      <c r="D124" s="299" t="s">
        <v>370</v>
      </c>
      <c r="E124" s="522">
        <v>99</v>
      </c>
      <c r="F124" s="522"/>
      <c r="G124" s="333">
        <f t="shared" si="2"/>
        <v>168.69999999998743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8</v>
      </c>
      <c r="C125" s="298">
        <v>46206</v>
      </c>
      <c r="D125" s="299" t="s">
        <v>950</v>
      </c>
      <c r="E125" s="522">
        <v>85.56</v>
      </c>
      <c r="F125" s="522"/>
      <c r="G125" s="333">
        <f t="shared" si="2"/>
        <v>267.69999999998743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3</v>
      </c>
      <c r="C126" s="298">
        <v>46206</v>
      </c>
      <c r="D126" s="299" t="s">
        <v>952</v>
      </c>
      <c r="E126" s="522">
        <v>25.07</v>
      </c>
      <c r="F126" s="522"/>
      <c r="G126" s="333">
        <f t="shared" si="2"/>
        <v>353.25999999998743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22</v>
      </c>
      <c r="C127" s="298">
        <v>46206</v>
      </c>
      <c r="D127" s="299" t="s">
        <v>953</v>
      </c>
      <c r="E127" s="522">
        <v>12.77</v>
      </c>
      <c r="F127" s="522"/>
      <c r="G127" s="333">
        <f t="shared" si="2"/>
        <v>378.32999999998742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8</v>
      </c>
      <c r="C128" s="298">
        <v>46206</v>
      </c>
      <c r="D128" s="299" t="s">
        <v>963</v>
      </c>
      <c r="E128" s="522">
        <v>50</v>
      </c>
      <c r="F128" s="522"/>
      <c r="G128" s="333">
        <f t="shared" si="2"/>
        <v>391.0999999999874</v>
      </c>
      <c r="H128" s="334" t="s">
        <v>298</v>
      </c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46206</v>
      </c>
      <c r="D129" s="299" t="s">
        <v>964</v>
      </c>
      <c r="E129" s="522">
        <v>70</v>
      </c>
      <c r="F129" s="522"/>
      <c r="G129" s="333">
        <f t="shared" si="2"/>
        <v>441.0999999999874</v>
      </c>
      <c r="H129" s="334" t="s">
        <v>298</v>
      </c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6</v>
      </c>
      <c r="C130" s="298">
        <v>46206</v>
      </c>
      <c r="D130" s="299" t="s">
        <v>965</v>
      </c>
      <c r="E130" s="522">
        <v>64</v>
      </c>
      <c r="F130" s="522"/>
      <c r="G130" s="333">
        <f t="shared" si="2"/>
        <v>511.0999999999874</v>
      </c>
      <c r="H130" s="334" t="s">
        <v>298</v>
      </c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5</v>
      </c>
      <c r="C131" s="298">
        <v>46206</v>
      </c>
      <c r="D131" s="299" t="s">
        <v>962</v>
      </c>
      <c r="E131" s="522">
        <v>286.49</v>
      </c>
      <c r="F131" s="522"/>
      <c r="G131" s="333">
        <f t="shared" si="2"/>
        <v>575.0999999999874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46206</v>
      </c>
      <c r="D132" s="299" t="s">
        <v>954</v>
      </c>
      <c r="E132" s="522">
        <v>36</v>
      </c>
      <c r="F132" s="522"/>
      <c r="G132" s="333">
        <f t="shared" si="2"/>
        <v>861.58999999998741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287</v>
      </c>
      <c r="B133" s="330" t="s">
        <v>287</v>
      </c>
      <c r="C133" s="298">
        <v>46205</v>
      </c>
      <c r="D133" s="299" t="s">
        <v>956</v>
      </c>
      <c r="E133" s="522">
        <v>-200</v>
      </c>
      <c r="F133" s="522"/>
      <c r="G133" s="333">
        <f t="shared" si="2"/>
        <v>897.58999999998741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287</v>
      </c>
      <c r="B134" s="330" t="s">
        <v>287</v>
      </c>
      <c r="C134" s="298">
        <v>46205</v>
      </c>
      <c r="D134" s="299" t="s">
        <v>956</v>
      </c>
      <c r="E134" s="522">
        <v>-4</v>
      </c>
      <c r="F134" s="522"/>
      <c r="G134" s="333">
        <f t="shared" si="2"/>
        <v>697.58999999998741</v>
      </c>
      <c r="H134" s="334" t="s">
        <v>298</v>
      </c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287</v>
      </c>
      <c r="B135" s="330" t="s">
        <v>287</v>
      </c>
      <c r="C135" s="298">
        <v>46205</v>
      </c>
      <c r="D135" s="299" t="s">
        <v>956</v>
      </c>
      <c r="E135" s="522">
        <v>204</v>
      </c>
      <c r="F135" s="522"/>
      <c r="G135" s="333">
        <f t="shared" si="2"/>
        <v>693.58999999998741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6</v>
      </c>
      <c r="C136" s="298">
        <v>46205</v>
      </c>
      <c r="D136" s="299" t="s">
        <v>966</v>
      </c>
      <c r="E136" s="522">
        <v>20</v>
      </c>
      <c r="F136" s="522"/>
      <c r="G136" s="333">
        <f t="shared" si="2"/>
        <v>897.58999999998741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287</v>
      </c>
      <c r="B137" s="330" t="s">
        <v>287</v>
      </c>
      <c r="C137" s="298">
        <v>46205</v>
      </c>
      <c r="D137" s="299" t="s">
        <v>967</v>
      </c>
      <c r="E137" s="522">
        <v>70</v>
      </c>
      <c r="F137" s="522">
        <v>70</v>
      </c>
      <c r="G137" s="333">
        <f t="shared" si="2"/>
        <v>917.58999999998741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/>
      <c r="B138" s="330"/>
      <c r="C138" s="298">
        <v>46205</v>
      </c>
      <c r="D138" s="299" t="s">
        <v>968</v>
      </c>
      <c r="E138" s="522">
        <v>783</v>
      </c>
      <c r="F138" s="522"/>
      <c r="G138" s="333">
        <f t="shared" si="2"/>
        <v>917.58999999998741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22</v>
      </c>
      <c r="C139" s="298">
        <v>46205</v>
      </c>
      <c r="D139" s="299" t="s">
        <v>375</v>
      </c>
      <c r="E139" s="522">
        <v>6.37</v>
      </c>
      <c r="F139" s="522"/>
      <c r="G139" s="333">
        <f t="shared" si="2"/>
        <v>1700.5899999999874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46205</v>
      </c>
      <c r="D140" s="299" t="s">
        <v>961</v>
      </c>
      <c r="E140" s="522">
        <v>21</v>
      </c>
      <c r="F140" s="522"/>
      <c r="G140" s="333">
        <f t="shared" si="2"/>
        <v>1706.9599999999873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284</v>
      </c>
      <c r="B141" s="330">
        <v>36</v>
      </c>
      <c r="C141" s="298">
        <v>46205</v>
      </c>
      <c r="D141" s="299" t="s">
        <v>374</v>
      </c>
      <c r="E141" s="522">
        <v>50</v>
      </c>
      <c r="F141" s="522"/>
      <c r="G141" s="333">
        <f t="shared" si="2"/>
        <v>1727.9599999999873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8</v>
      </c>
      <c r="C142" s="298">
        <v>46205</v>
      </c>
      <c r="D142" s="299" t="s">
        <v>319</v>
      </c>
      <c r="E142" s="522">
        <v>53.8</v>
      </c>
      <c r="F142" s="522"/>
      <c r="G142" s="333">
        <f t="shared" si="2"/>
        <v>1777.9599999999873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3</v>
      </c>
      <c r="C143" s="298">
        <v>46204</v>
      </c>
      <c r="D143" s="299" t="s">
        <v>309</v>
      </c>
      <c r="E143" s="522">
        <v>4.1900000000000004</v>
      </c>
      <c r="F143" s="522"/>
      <c r="G143" s="333">
        <f t="shared" si="2"/>
        <v>1831.7599999999873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1</v>
      </c>
      <c r="C144" s="298">
        <v>46204</v>
      </c>
      <c r="D144" s="299" t="s">
        <v>311</v>
      </c>
      <c r="E144" s="522">
        <v>169.54</v>
      </c>
      <c r="F144" s="522"/>
      <c r="G144" s="333">
        <f t="shared" si="2"/>
        <v>1835.9499999999873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46204</v>
      </c>
      <c r="D145" s="299" t="s">
        <v>955</v>
      </c>
      <c r="E145" s="522">
        <v>64.2</v>
      </c>
      <c r="F145" s="522"/>
      <c r="G145" s="333">
        <f t="shared" si="2"/>
        <v>2005.4899999999873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8</v>
      </c>
      <c r="C146" s="298">
        <v>46204</v>
      </c>
      <c r="D146" s="299" t="s">
        <v>319</v>
      </c>
      <c r="E146" s="522">
        <v>150.86000000000001</v>
      </c>
      <c r="F146" s="522"/>
      <c r="G146" s="333">
        <f t="shared" si="2"/>
        <v>2069.6899999999873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3</v>
      </c>
      <c r="C147" s="298">
        <v>46204</v>
      </c>
      <c r="D147" s="299" t="s">
        <v>455</v>
      </c>
      <c r="E147" s="522">
        <v>10.41</v>
      </c>
      <c r="F147" s="522"/>
      <c r="G147" s="333">
        <f t="shared" si="2"/>
        <v>2220.5499999999874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1</v>
      </c>
      <c r="C148" s="298">
        <v>46204</v>
      </c>
      <c r="D148" s="299" t="s">
        <v>306</v>
      </c>
      <c r="E148" s="522">
        <v>98.37</v>
      </c>
      <c r="F148" s="522"/>
      <c r="G148" s="333">
        <f t="shared" si="2"/>
        <v>2230.9599999999873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6</v>
      </c>
      <c r="C149" s="298">
        <v>46204</v>
      </c>
      <c r="D149" s="299" t="s">
        <v>397</v>
      </c>
      <c r="E149" s="522">
        <v>54.76</v>
      </c>
      <c r="F149" s="522"/>
      <c r="G149" s="333">
        <f t="shared" si="2"/>
        <v>2329.3299999999872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284</v>
      </c>
      <c r="B150" s="330">
        <v>37</v>
      </c>
      <c r="C150" s="298">
        <v>46203</v>
      </c>
      <c r="D150" s="299" t="s">
        <v>970</v>
      </c>
      <c r="E150" s="522">
        <v>6487.16</v>
      </c>
      <c r="F150" s="522"/>
      <c r="G150" s="333">
        <f t="shared" si="2"/>
        <v>2384.0899999999874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286</v>
      </c>
      <c r="B151" s="330">
        <v>25</v>
      </c>
      <c r="C151" s="298">
        <v>46203</v>
      </c>
      <c r="D151" s="298" t="s">
        <v>204</v>
      </c>
      <c r="E151" s="331">
        <v>350</v>
      </c>
      <c r="F151" s="522"/>
      <c r="G151" s="333">
        <f t="shared" si="2"/>
        <v>8871.2499999999873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286</v>
      </c>
      <c r="B152" s="330">
        <v>26</v>
      </c>
      <c r="C152" s="298">
        <v>46203</v>
      </c>
      <c r="D152" s="298" t="s">
        <v>205</v>
      </c>
      <c r="E152" s="331">
        <v>320</v>
      </c>
      <c r="F152" s="522"/>
      <c r="G152" s="333">
        <f t="shared" si="2"/>
        <v>9221.2499999999873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286</v>
      </c>
      <c r="B153" s="330">
        <v>27</v>
      </c>
      <c r="C153" s="298">
        <v>46203</v>
      </c>
      <c r="D153" s="298" t="s">
        <v>206</v>
      </c>
      <c r="E153" s="331">
        <v>25</v>
      </c>
      <c r="F153" s="522"/>
      <c r="G153" s="333">
        <f t="shared" si="2"/>
        <v>9541.2499999999873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286</v>
      </c>
      <c r="B154" s="330">
        <v>28</v>
      </c>
      <c r="C154" s="298">
        <v>46203</v>
      </c>
      <c r="D154" s="298" t="s">
        <v>207</v>
      </c>
      <c r="E154" s="331">
        <v>25</v>
      </c>
      <c r="F154" s="522"/>
      <c r="G154" s="333">
        <f t="shared" si="2"/>
        <v>9566.2499999999873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286</v>
      </c>
      <c r="B155" s="330">
        <v>29</v>
      </c>
      <c r="C155" s="298">
        <v>46203</v>
      </c>
      <c r="D155" s="298" t="s">
        <v>208</v>
      </c>
      <c r="E155" s="331">
        <v>45</v>
      </c>
      <c r="F155" s="522"/>
      <c r="G155" s="333">
        <f t="shared" si="2"/>
        <v>9591.2499999999873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286</v>
      </c>
      <c r="B156" s="330">
        <v>30</v>
      </c>
      <c r="C156" s="298">
        <v>46203</v>
      </c>
      <c r="D156" s="298" t="s">
        <v>209</v>
      </c>
      <c r="E156" s="331">
        <v>400</v>
      </c>
      <c r="F156" s="522"/>
      <c r="G156" s="333">
        <f t="shared" si="2"/>
        <v>9636.2499999999873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286</v>
      </c>
      <c r="B157" s="330">
        <v>31</v>
      </c>
      <c r="C157" s="298">
        <v>46203</v>
      </c>
      <c r="D157" s="298" t="s">
        <v>210</v>
      </c>
      <c r="E157" s="331">
        <v>375</v>
      </c>
      <c r="F157" s="522"/>
      <c r="G157" s="333">
        <f t="shared" si="2"/>
        <v>10036.249999999987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286</v>
      </c>
      <c r="B158" s="330">
        <v>32</v>
      </c>
      <c r="C158" s="298">
        <v>46203</v>
      </c>
      <c r="D158" s="298" t="s">
        <v>211</v>
      </c>
      <c r="E158" s="331">
        <v>100</v>
      </c>
      <c r="F158" s="522"/>
      <c r="G158" s="333">
        <f t="shared" si="2"/>
        <v>10411.249999999987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286</v>
      </c>
      <c r="B159" s="330">
        <v>33</v>
      </c>
      <c r="C159" s="298">
        <v>46203</v>
      </c>
      <c r="D159" s="298" t="s">
        <v>212</v>
      </c>
      <c r="E159" s="331">
        <v>85</v>
      </c>
      <c r="F159" s="522"/>
      <c r="G159" s="333">
        <f t="shared" si="2"/>
        <v>10511.249999999987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286</v>
      </c>
      <c r="B160" s="330">
        <v>34</v>
      </c>
      <c r="C160" s="298">
        <v>46203</v>
      </c>
      <c r="D160" s="298" t="s">
        <v>213</v>
      </c>
      <c r="E160" s="331">
        <v>230</v>
      </c>
      <c r="F160" s="522"/>
      <c r="G160" s="333">
        <f t="shared" si="2"/>
        <v>10596.249999999987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286</v>
      </c>
      <c r="B161" s="330">
        <v>35</v>
      </c>
      <c r="C161" s="298">
        <v>46203</v>
      </c>
      <c r="D161" s="298" t="s">
        <v>214</v>
      </c>
      <c r="E161" s="331">
        <v>45</v>
      </c>
      <c r="F161" s="522"/>
      <c r="G161" s="333">
        <f t="shared" si="2"/>
        <v>10826.249999999987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10</v>
      </c>
      <c r="C162" s="298">
        <v>46203</v>
      </c>
      <c r="D162" s="298" t="s">
        <v>176</v>
      </c>
      <c r="E162" s="522">
        <v>17.899999999999999</v>
      </c>
      <c r="F162" s="522"/>
      <c r="G162" s="333">
        <f t="shared" si="2"/>
        <v>10871.249999999987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287</v>
      </c>
      <c r="B163" s="330" t="s">
        <v>287</v>
      </c>
      <c r="C163" s="298">
        <v>46203</v>
      </c>
      <c r="D163" s="299" t="s">
        <v>423</v>
      </c>
      <c r="E163" s="522">
        <v>185.64</v>
      </c>
      <c r="F163" s="522">
        <v>185.64</v>
      </c>
      <c r="G163" s="333">
        <f t="shared" si="2"/>
        <v>10889.149999999987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6</v>
      </c>
      <c r="C164" s="298">
        <v>46203</v>
      </c>
      <c r="D164" s="299" t="s">
        <v>947</v>
      </c>
      <c r="E164" s="522">
        <v>-20</v>
      </c>
      <c r="F164" s="522"/>
      <c r="G164" s="333">
        <f t="shared" si="2"/>
        <v>10889.149999999987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46202</v>
      </c>
      <c r="D165" s="299" t="s">
        <v>948</v>
      </c>
      <c r="E165" s="522">
        <v>580</v>
      </c>
      <c r="F165" s="522">
        <v>580</v>
      </c>
      <c r="G165" s="333">
        <f t="shared" si="2"/>
        <v>10869.149999999987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291</v>
      </c>
      <c r="B166" s="330">
        <v>38</v>
      </c>
      <c r="C166" s="298">
        <v>46202</v>
      </c>
      <c r="D166" s="299" t="s">
        <v>293</v>
      </c>
      <c r="E166" s="522"/>
      <c r="F166" s="522">
        <v>4720.8599999999997</v>
      </c>
      <c r="G166" s="333">
        <f t="shared" si="2"/>
        <v>10869.149999999987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287</v>
      </c>
      <c r="B167" s="330" t="s">
        <v>287</v>
      </c>
      <c r="C167" s="298">
        <v>46202</v>
      </c>
      <c r="D167" s="299" t="s">
        <v>942</v>
      </c>
      <c r="E167" s="522">
        <v>180</v>
      </c>
      <c r="F167" s="522">
        <v>180</v>
      </c>
      <c r="G167" s="333">
        <f t="shared" si="2"/>
        <v>6148.2899999999863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294</v>
      </c>
      <c r="B168" s="330">
        <v>20</v>
      </c>
      <c r="C168" s="298">
        <v>46202</v>
      </c>
      <c r="D168" s="299" t="s">
        <v>193</v>
      </c>
      <c r="E168" s="522">
        <v>600</v>
      </c>
      <c r="F168" s="522"/>
      <c r="G168" s="333">
        <f t="shared" si="2"/>
        <v>6148.2899999999863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1</v>
      </c>
      <c r="C169" s="298">
        <v>46202</v>
      </c>
      <c r="D169" s="299" t="s">
        <v>306</v>
      </c>
      <c r="E169" s="522">
        <v>102.13</v>
      </c>
      <c r="F169" s="522"/>
      <c r="G169" s="333">
        <f t="shared" si="2"/>
        <v>6748.2899999999863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4</v>
      </c>
      <c r="C170" s="298">
        <v>46202</v>
      </c>
      <c r="D170" s="299" t="s">
        <v>310</v>
      </c>
      <c r="E170" s="522">
        <v>40.56</v>
      </c>
      <c r="F170" s="522"/>
      <c r="G170" s="333">
        <f t="shared" si="2"/>
        <v>6850.4199999999864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3</v>
      </c>
      <c r="C171" s="298">
        <v>46202</v>
      </c>
      <c r="D171" s="299" t="s">
        <v>310</v>
      </c>
      <c r="E171" s="522">
        <v>6.84</v>
      </c>
      <c r="F171" s="522"/>
      <c r="G171" s="333">
        <f t="shared" si="2"/>
        <v>6890.9799999999868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3</v>
      </c>
      <c r="C172" s="298">
        <v>46202</v>
      </c>
      <c r="D172" s="299" t="s">
        <v>880</v>
      </c>
      <c r="E172" s="522">
        <v>11.98</v>
      </c>
      <c r="F172" s="522"/>
      <c r="G172" s="333">
        <f t="shared" si="2"/>
        <v>6897.819999999987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2</v>
      </c>
      <c r="C173" s="298">
        <v>46201</v>
      </c>
      <c r="D173" s="299" t="s">
        <v>353</v>
      </c>
      <c r="E173" s="522">
        <v>14.99</v>
      </c>
      <c r="F173" s="522"/>
      <c r="G173" s="333">
        <f t="shared" ref="G173:G186" si="3">G174-E173+F173</f>
        <v>6909.7999999999865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2</v>
      </c>
      <c r="C174" s="298">
        <v>46201</v>
      </c>
      <c r="D174" s="299" t="s">
        <v>358</v>
      </c>
      <c r="E174" s="522">
        <v>11.29</v>
      </c>
      <c r="F174" s="522"/>
      <c r="G174" s="333">
        <f t="shared" si="3"/>
        <v>6924.7899999999863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8</v>
      </c>
      <c r="C175" s="298">
        <v>46201</v>
      </c>
      <c r="D175" s="299" t="s">
        <v>319</v>
      </c>
      <c r="E175" s="522">
        <v>158.96</v>
      </c>
      <c r="F175" s="522"/>
      <c r="G175" s="333">
        <f t="shared" si="3"/>
        <v>6936.0799999999863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6</v>
      </c>
      <c r="C176" s="298">
        <v>46201</v>
      </c>
      <c r="D176" s="299" t="s">
        <v>397</v>
      </c>
      <c r="E176" s="522">
        <v>53.24</v>
      </c>
      <c r="F176" s="522"/>
      <c r="G176" s="333">
        <f t="shared" si="3"/>
        <v>7095.0399999999863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46200</v>
      </c>
      <c r="D177" s="299" t="s">
        <v>917</v>
      </c>
      <c r="E177" s="522">
        <v>122.77</v>
      </c>
      <c r="F177" s="522"/>
      <c r="G177" s="333">
        <f t="shared" si="3"/>
        <v>7148.2799999999861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1</v>
      </c>
      <c r="C178" s="298">
        <v>46200</v>
      </c>
      <c r="D178" s="299" t="s">
        <v>831</v>
      </c>
      <c r="E178" s="522">
        <v>77.67</v>
      </c>
      <c r="F178" s="522"/>
      <c r="G178" s="333">
        <f t="shared" si="3"/>
        <v>7271.0499999999865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5</v>
      </c>
      <c r="C179" s="298">
        <v>46200</v>
      </c>
      <c r="D179" s="299" t="s">
        <v>943</v>
      </c>
      <c r="E179" s="522">
        <v>32.99</v>
      </c>
      <c r="F179" s="522"/>
      <c r="G179" s="333">
        <f t="shared" si="3"/>
        <v>7348.7199999999866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287</v>
      </c>
      <c r="B180" s="330" t="s">
        <v>287</v>
      </c>
      <c r="C180" s="298">
        <v>46200</v>
      </c>
      <c r="D180" s="299" t="s">
        <v>945</v>
      </c>
      <c r="E180" s="522">
        <v>207.96</v>
      </c>
      <c r="F180" s="522">
        <v>207.96</v>
      </c>
      <c r="G180" s="333">
        <f t="shared" si="3"/>
        <v>7381.7099999999864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46199</v>
      </c>
      <c r="D181" s="299" t="s">
        <v>868</v>
      </c>
      <c r="E181" s="522">
        <v>51.84</v>
      </c>
      <c r="F181" s="522"/>
      <c r="G181" s="333">
        <f t="shared" si="3"/>
        <v>7381.7099999999864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3</v>
      </c>
      <c r="C182" s="298">
        <v>46199</v>
      </c>
      <c r="D182" s="299" t="s">
        <v>296</v>
      </c>
      <c r="E182" s="522">
        <v>10.31</v>
      </c>
      <c r="F182" s="522"/>
      <c r="G182" s="333">
        <f t="shared" si="3"/>
        <v>7433.5499999999865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4</v>
      </c>
      <c r="C183" s="298">
        <v>46199</v>
      </c>
      <c r="D183" s="299" t="s">
        <v>296</v>
      </c>
      <c r="E183" s="522">
        <v>87.14</v>
      </c>
      <c r="F183" s="522"/>
      <c r="G183" s="333">
        <f t="shared" si="3"/>
        <v>7443.8599999999869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5</v>
      </c>
      <c r="C184" s="298">
        <v>46199</v>
      </c>
      <c r="D184" s="299" t="s">
        <v>940</v>
      </c>
      <c r="E184" s="522">
        <v>20</v>
      </c>
      <c r="F184" s="522"/>
      <c r="G184" s="333">
        <f t="shared" si="3"/>
        <v>7530.9999999999873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12</v>
      </c>
      <c r="C185" s="298">
        <v>46198</v>
      </c>
      <c r="D185" s="299" t="s">
        <v>314</v>
      </c>
      <c r="E185" s="522">
        <v>204.48</v>
      </c>
      <c r="F185" s="522"/>
      <c r="G185" s="333">
        <f t="shared" si="3"/>
        <v>7550.9999999999873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291</v>
      </c>
      <c r="B186" s="330">
        <v>39</v>
      </c>
      <c r="C186" s="298">
        <v>46198</v>
      </c>
      <c r="D186" s="299" t="s">
        <v>292</v>
      </c>
      <c r="E186" s="522"/>
      <c r="F186" s="522">
        <v>2763.77</v>
      </c>
      <c r="G186" s="333">
        <f t="shared" si="3"/>
        <v>7755.4799999999868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5</v>
      </c>
      <c r="C187" s="298">
        <v>46198</v>
      </c>
      <c r="D187" s="299" t="s">
        <v>846</v>
      </c>
      <c r="E187" s="522">
        <v>11.2</v>
      </c>
      <c r="F187" s="522"/>
      <c r="G187" s="333">
        <f t="shared" ref="G187:G207" si="4">G188-E187+F187</f>
        <v>4991.7099999999864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46197</v>
      </c>
      <c r="D188" s="299" t="s">
        <v>941</v>
      </c>
      <c r="E188" s="522">
        <v>15.99</v>
      </c>
      <c r="F188" s="522"/>
      <c r="G188" s="333">
        <f t="shared" si="4"/>
        <v>5002.9099999999862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5</v>
      </c>
      <c r="C189" s="298">
        <v>46197</v>
      </c>
      <c r="D189" s="299" t="s">
        <v>340</v>
      </c>
      <c r="E189" s="522">
        <v>47.93</v>
      </c>
      <c r="F189" s="522"/>
      <c r="G189" s="333">
        <f t="shared" si="4"/>
        <v>5018.899999999986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294</v>
      </c>
      <c r="B190" s="330">
        <v>43</v>
      </c>
      <c r="C190" s="298">
        <v>46197</v>
      </c>
      <c r="D190" s="299" t="s">
        <v>201</v>
      </c>
      <c r="E190" s="522">
        <v>42.84</v>
      </c>
      <c r="F190" s="522"/>
      <c r="G190" s="333">
        <f t="shared" si="4"/>
        <v>5066.8299999999863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294</v>
      </c>
      <c r="B191" s="330">
        <v>42</v>
      </c>
      <c r="C191" s="298">
        <v>46197</v>
      </c>
      <c r="D191" s="299" t="s">
        <v>200</v>
      </c>
      <c r="E191" s="522">
        <v>99.4</v>
      </c>
      <c r="F191" s="522"/>
      <c r="G191" s="333">
        <f t="shared" si="4"/>
        <v>5109.6699999999864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8</v>
      </c>
      <c r="C192" s="298">
        <v>46196</v>
      </c>
      <c r="D192" s="299" t="s">
        <v>319</v>
      </c>
      <c r="E192" s="522">
        <v>5.68</v>
      </c>
      <c r="F192" s="522"/>
      <c r="G192" s="333">
        <f t="shared" si="4"/>
        <v>5209.0699999999861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1</v>
      </c>
      <c r="C193" s="298">
        <v>46196</v>
      </c>
      <c r="D193" s="299" t="s">
        <v>306</v>
      </c>
      <c r="E193" s="522">
        <v>167.73</v>
      </c>
      <c r="F193" s="522"/>
      <c r="G193" s="333">
        <f t="shared" si="4"/>
        <v>5214.7499999999864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4</v>
      </c>
      <c r="C194" s="298">
        <v>46196</v>
      </c>
      <c r="D194" s="299" t="s">
        <v>296</v>
      </c>
      <c r="E194" s="522">
        <v>40.81</v>
      </c>
      <c r="F194" s="522"/>
      <c r="G194" s="333">
        <f t="shared" si="4"/>
        <v>5382.4799999999859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46196</v>
      </c>
      <c r="D195" s="299" t="s">
        <v>334</v>
      </c>
      <c r="E195" s="522">
        <v>17.68</v>
      </c>
      <c r="F195" s="522"/>
      <c r="G195" s="333">
        <f t="shared" si="4"/>
        <v>5423.2899999999863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3</v>
      </c>
      <c r="C196" s="298">
        <v>46196</v>
      </c>
      <c r="D196" s="299" t="s">
        <v>320</v>
      </c>
      <c r="E196" s="522">
        <v>5.19</v>
      </c>
      <c r="F196" s="522"/>
      <c r="G196" s="333">
        <f t="shared" si="4"/>
        <v>5440.9699999999866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8</v>
      </c>
      <c r="C197" s="298">
        <v>46196</v>
      </c>
      <c r="D197" s="299" t="s">
        <v>308</v>
      </c>
      <c r="E197" s="522">
        <v>71.75</v>
      </c>
      <c r="F197" s="522"/>
      <c r="G197" s="333">
        <f t="shared" si="4"/>
        <v>5446.1599999999862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294</v>
      </c>
      <c r="B198" s="330">
        <v>22</v>
      </c>
      <c r="C198" s="298">
        <v>46196</v>
      </c>
      <c r="D198" s="299" t="s">
        <v>835</v>
      </c>
      <c r="E198" s="522">
        <v>15.96</v>
      </c>
      <c r="F198" s="522"/>
      <c r="G198" s="333">
        <f t="shared" si="4"/>
        <v>5517.9099999999862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46195</v>
      </c>
      <c r="D199" s="299" t="s">
        <v>334</v>
      </c>
      <c r="E199" s="522">
        <v>7.89</v>
      </c>
      <c r="F199" s="522"/>
      <c r="G199" s="333">
        <f t="shared" si="4"/>
        <v>5533.8699999999862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287</v>
      </c>
      <c r="B200" s="330" t="s">
        <v>287</v>
      </c>
      <c r="C200" s="298">
        <v>46195</v>
      </c>
      <c r="D200" s="299" t="s">
        <v>939</v>
      </c>
      <c r="E200" s="522">
        <v>86.07</v>
      </c>
      <c r="F200" s="522">
        <v>86.07</v>
      </c>
      <c r="G200" s="333">
        <f t="shared" si="4"/>
        <v>5541.7599999999866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287</v>
      </c>
      <c r="B201" s="330" t="s">
        <v>287</v>
      </c>
      <c r="C201" s="298">
        <v>46195</v>
      </c>
      <c r="D201" s="299" t="s">
        <v>922</v>
      </c>
      <c r="E201" s="522">
        <v>14.98</v>
      </c>
      <c r="F201" s="522">
        <v>14.98</v>
      </c>
      <c r="G201" s="333">
        <f t="shared" si="4"/>
        <v>5541.7599999999866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287</v>
      </c>
      <c r="B202" s="330" t="s">
        <v>287</v>
      </c>
      <c r="C202" s="298">
        <v>46195</v>
      </c>
      <c r="D202" s="299" t="s">
        <v>936</v>
      </c>
      <c r="E202" s="522">
        <v>83.52</v>
      </c>
      <c r="F202" s="522">
        <v>83.52</v>
      </c>
      <c r="G202" s="333">
        <f t="shared" si="4"/>
        <v>5541.7599999999866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287</v>
      </c>
      <c r="B203" s="330" t="s">
        <v>287</v>
      </c>
      <c r="C203" s="298">
        <v>46195</v>
      </c>
      <c r="D203" s="299" t="s">
        <v>937</v>
      </c>
      <c r="E203" s="522">
        <v>62.19</v>
      </c>
      <c r="F203" s="522">
        <v>62.19</v>
      </c>
      <c r="G203" s="333">
        <f t="shared" si="4"/>
        <v>5541.7599999999866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3</v>
      </c>
      <c r="C204" s="298">
        <v>46195</v>
      </c>
      <c r="D204" s="299" t="s">
        <v>310</v>
      </c>
      <c r="E204" s="522">
        <v>6.99</v>
      </c>
      <c r="F204" s="522"/>
      <c r="G204" s="333">
        <f t="shared" si="4"/>
        <v>5541.7599999999866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287</v>
      </c>
      <c r="B205" s="330" t="s">
        <v>287</v>
      </c>
      <c r="C205" s="298">
        <v>46195</v>
      </c>
      <c r="D205" s="299" t="s">
        <v>938</v>
      </c>
      <c r="E205" s="522">
        <v>60.47</v>
      </c>
      <c r="F205" s="522">
        <v>60.47</v>
      </c>
      <c r="G205" s="333">
        <f t="shared" si="4"/>
        <v>5548.7499999999864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294</v>
      </c>
      <c r="B206" s="330">
        <v>22</v>
      </c>
      <c r="C206" s="298">
        <v>46195</v>
      </c>
      <c r="D206" s="299" t="s">
        <v>323</v>
      </c>
      <c r="E206" s="522">
        <v>20.22</v>
      </c>
      <c r="F206" s="522"/>
      <c r="G206" s="333">
        <f t="shared" si="4"/>
        <v>5548.7499999999864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6</v>
      </c>
      <c r="C207" s="298">
        <v>46195</v>
      </c>
      <c r="D207" s="299" t="s">
        <v>919</v>
      </c>
      <c r="E207" s="522">
        <v>200</v>
      </c>
      <c r="F207" s="522"/>
      <c r="G207" s="333">
        <f t="shared" si="4"/>
        <v>5568.9699999999866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5</v>
      </c>
      <c r="C208" s="298">
        <v>46194</v>
      </c>
      <c r="D208" s="299" t="s">
        <v>340</v>
      </c>
      <c r="E208" s="522">
        <v>47.93</v>
      </c>
      <c r="F208" s="522"/>
      <c r="G208" s="333">
        <f t="shared" ref="G208:G228" si="5">G209-E208+F208</f>
        <v>5768.9699999999866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287</v>
      </c>
      <c r="B209" s="330" t="s">
        <v>287</v>
      </c>
      <c r="C209" s="298">
        <v>46194</v>
      </c>
      <c r="D209" s="299" t="s">
        <v>935</v>
      </c>
      <c r="E209" s="522"/>
      <c r="F209" s="522">
        <v>50</v>
      </c>
      <c r="G209" s="333">
        <f t="shared" si="5"/>
        <v>5816.8999999999869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287</v>
      </c>
      <c r="B210" s="330" t="s">
        <v>287</v>
      </c>
      <c r="C210" s="298">
        <v>46194</v>
      </c>
      <c r="D210" s="299" t="s">
        <v>935</v>
      </c>
      <c r="E210" s="522">
        <v>50</v>
      </c>
      <c r="F210" s="522"/>
      <c r="G210" s="333">
        <f t="shared" si="5"/>
        <v>5766.8999999999869</v>
      </c>
      <c r="H210" s="334" t="s">
        <v>298</v>
      </c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287</v>
      </c>
      <c r="B211" s="330" t="s">
        <v>287</v>
      </c>
      <c r="C211" s="298">
        <v>46194</v>
      </c>
      <c r="D211" s="299" t="s">
        <v>922</v>
      </c>
      <c r="E211" s="522">
        <v>28.38</v>
      </c>
      <c r="F211" s="522">
        <v>28.38</v>
      </c>
      <c r="G211" s="333">
        <f t="shared" si="5"/>
        <v>5816.8999999999869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287</v>
      </c>
      <c r="B212" s="330" t="s">
        <v>287</v>
      </c>
      <c r="C212" s="298">
        <v>46194</v>
      </c>
      <c r="D212" s="299" t="s">
        <v>920</v>
      </c>
      <c r="E212" s="522">
        <v>35.020000000000003</v>
      </c>
      <c r="F212" s="522">
        <v>35.020000000000003</v>
      </c>
      <c r="G212" s="333">
        <f t="shared" si="5"/>
        <v>5816.8999999999869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287</v>
      </c>
      <c r="B213" s="330" t="s">
        <v>287</v>
      </c>
      <c r="C213" s="298">
        <v>46194</v>
      </c>
      <c r="D213" s="299" t="s">
        <v>927</v>
      </c>
      <c r="E213" s="522">
        <v>83.81</v>
      </c>
      <c r="F213" s="522">
        <v>83.81</v>
      </c>
      <c r="G213" s="333">
        <f t="shared" si="5"/>
        <v>5816.8999999999869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287</v>
      </c>
      <c r="B214" s="330" t="s">
        <v>287</v>
      </c>
      <c r="C214" s="298">
        <v>46194</v>
      </c>
      <c r="D214" s="299" t="s">
        <v>928</v>
      </c>
      <c r="E214" s="522">
        <v>27.43</v>
      </c>
      <c r="F214" s="522">
        <v>27.43</v>
      </c>
      <c r="G214" s="333">
        <f t="shared" si="5"/>
        <v>5816.8999999999869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287</v>
      </c>
      <c r="B215" s="330" t="s">
        <v>287</v>
      </c>
      <c r="C215" s="298">
        <v>46193</v>
      </c>
      <c r="D215" s="299" t="s">
        <v>932</v>
      </c>
      <c r="E215" s="522">
        <v>30.86</v>
      </c>
      <c r="F215" s="522">
        <v>30.86</v>
      </c>
      <c r="G215" s="333">
        <f t="shared" si="5"/>
        <v>5816.8999999999869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287</v>
      </c>
      <c r="B216" s="330" t="s">
        <v>287</v>
      </c>
      <c r="C216" s="298">
        <v>46193</v>
      </c>
      <c r="D216" s="299" t="s">
        <v>922</v>
      </c>
      <c r="E216" s="522">
        <v>13.95</v>
      </c>
      <c r="F216" s="522">
        <v>13.95</v>
      </c>
      <c r="G216" s="333">
        <f t="shared" si="5"/>
        <v>5816.8999999999869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287</v>
      </c>
      <c r="B217" s="330" t="s">
        <v>287</v>
      </c>
      <c r="C217" s="298">
        <v>46192</v>
      </c>
      <c r="D217" s="299" t="s">
        <v>934</v>
      </c>
      <c r="E217" s="522">
        <v>148.54</v>
      </c>
      <c r="F217" s="522">
        <v>148.54</v>
      </c>
      <c r="G217" s="333">
        <f t="shared" si="5"/>
        <v>5816.8999999999869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287</v>
      </c>
      <c r="B218" s="330" t="s">
        <v>287</v>
      </c>
      <c r="C218" s="298">
        <v>46192</v>
      </c>
      <c r="D218" s="299" t="s">
        <v>921</v>
      </c>
      <c r="E218" s="522">
        <v>80</v>
      </c>
      <c r="F218" s="522">
        <v>80</v>
      </c>
      <c r="G218" s="333">
        <f t="shared" si="5"/>
        <v>5816.8999999999869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287</v>
      </c>
      <c r="B219" s="330" t="s">
        <v>287</v>
      </c>
      <c r="C219" s="298">
        <v>46192</v>
      </c>
      <c r="D219" s="299" t="s">
        <v>922</v>
      </c>
      <c r="E219" s="522">
        <v>27.98</v>
      </c>
      <c r="F219" s="522">
        <v>27.98</v>
      </c>
      <c r="G219" s="333">
        <f t="shared" si="5"/>
        <v>5816.8999999999869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287</v>
      </c>
      <c r="B220" s="330" t="s">
        <v>287</v>
      </c>
      <c r="C220" s="298">
        <v>46192</v>
      </c>
      <c r="D220" s="299" t="s">
        <v>933</v>
      </c>
      <c r="E220" s="522">
        <v>30.63</v>
      </c>
      <c r="F220" s="522">
        <v>30.63</v>
      </c>
      <c r="G220" s="333">
        <f t="shared" si="5"/>
        <v>5816.8999999999869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22</v>
      </c>
      <c r="C221" s="298">
        <v>46192</v>
      </c>
      <c r="D221" s="299" t="s">
        <v>923</v>
      </c>
      <c r="E221" s="522">
        <v>7.46</v>
      </c>
      <c r="F221" s="522"/>
      <c r="G221" s="333">
        <f t="shared" si="5"/>
        <v>5816.8999999999869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287</v>
      </c>
      <c r="B222" s="330" t="s">
        <v>287</v>
      </c>
      <c r="C222" s="298">
        <v>46192</v>
      </c>
      <c r="D222" s="299" t="s">
        <v>924</v>
      </c>
      <c r="E222" s="522">
        <v>22.07</v>
      </c>
      <c r="F222" s="522">
        <v>22.07</v>
      </c>
      <c r="G222" s="333">
        <f t="shared" si="5"/>
        <v>5824.3599999999869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287</v>
      </c>
      <c r="B223" s="330" t="s">
        <v>287</v>
      </c>
      <c r="C223" s="298">
        <v>46192</v>
      </c>
      <c r="D223" s="299" t="s">
        <v>924</v>
      </c>
      <c r="E223" s="522">
        <v>51.04</v>
      </c>
      <c r="F223" s="522">
        <v>51.04</v>
      </c>
      <c r="G223" s="333">
        <f t="shared" si="5"/>
        <v>5824.3599999999869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287</v>
      </c>
      <c r="B224" s="330" t="s">
        <v>287</v>
      </c>
      <c r="C224" s="298">
        <v>46192</v>
      </c>
      <c r="D224" s="299" t="s">
        <v>924</v>
      </c>
      <c r="E224" s="522">
        <v>90.59</v>
      </c>
      <c r="F224" s="522">
        <v>90.59</v>
      </c>
      <c r="G224" s="333">
        <f t="shared" si="5"/>
        <v>5824.3599999999869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287</v>
      </c>
      <c r="B225" s="330" t="s">
        <v>287</v>
      </c>
      <c r="C225" s="298">
        <v>46192</v>
      </c>
      <c r="D225" s="299" t="s">
        <v>925</v>
      </c>
      <c r="E225" s="522">
        <v>26.02</v>
      </c>
      <c r="F225" s="522">
        <v>26.02</v>
      </c>
      <c r="G225" s="333">
        <f t="shared" si="5"/>
        <v>5824.3599999999869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287</v>
      </c>
      <c r="B226" s="330" t="s">
        <v>287</v>
      </c>
      <c r="C226" s="298">
        <v>46192</v>
      </c>
      <c r="D226" s="299" t="s">
        <v>925</v>
      </c>
      <c r="E226" s="522">
        <v>26.02</v>
      </c>
      <c r="F226" s="522">
        <v>26.02</v>
      </c>
      <c r="G226" s="333">
        <f t="shared" si="5"/>
        <v>5824.3599999999869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287</v>
      </c>
      <c r="B227" s="330" t="s">
        <v>287</v>
      </c>
      <c r="C227" s="298">
        <v>46192</v>
      </c>
      <c r="D227" s="299" t="s">
        <v>925</v>
      </c>
      <c r="E227" s="522">
        <v>38.03</v>
      </c>
      <c r="F227" s="522">
        <v>38.03</v>
      </c>
      <c r="G227" s="333">
        <f t="shared" si="5"/>
        <v>5824.3599999999869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287</v>
      </c>
      <c r="B228" s="330" t="s">
        <v>287</v>
      </c>
      <c r="C228" s="298">
        <v>46192</v>
      </c>
      <c r="D228" s="299" t="s">
        <v>925</v>
      </c>
      <c r="E228" s="522">
        <v>26.03</v>
      </c>
      <c r="F228" s="522">
        <v>26.03</v>
      </c>
      <c r="G228" s="333">
        <f t="shared" si="5"/>
        <v>5824.3599999999869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287</v>
      </c>
      <c r="B229" s="330" t="s">
        <v>287</v>
      </c>
      <c r="C229" s="298">
        <v>46192</v>
      </c>
      <c r="D229" s="299" t="s">
        <v>922</v>
      </c>
      <c r="E229" s="522">
        <v>21.98</v>
      </c>
      <c r="F229" s="522">
        <v>21.98</v>
      </c>
      <c r="G229" s="333">
        <f t="shared" ref="G229:G286" si="6">G230-E229+F229</f>
        <v>5824.3599999999869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287</v>
      </c>
      <c r="B230" s="330" t="s">
        <v>287</v>
      </c>
      <c r="C230" s="298">
        <v>46192</v>
      </c>
      <c r="D230" s="299" t="s">
        <v>922</v>
      </c>
      <c r="E230" s="522">
        <v>27.99</v>
      </c>
      <c r="F230" s="522">
        <v>27.99</v>
      </c>
      <c r="G230" s="333">
        <f t="shared" si="6"/>
        <v>5824.3599999999869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287</v>
      </c>
      <c r="B231" s="330" t="s">
        <v>287</v>
      </c>
      <c r="C231" s="298">
        <v>46191</v>
      </c>
      <c r="D231" s="299" t="s">
        <v>926</v>
      </c>
      <c r="E231" s="522">
        <v>22.69</v>
      </c>
      <c r="F231" s="522">
        <v>22.69</v>
      </c>
      <c r="G231" s="333">
        <f t="shared" si="6"/>
        <v>5824.3599999999869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287</v>
      </c>
      <c r="B232" s="330" t="s">
        <v>287</v>
      </c>
      <c r="C232" s="298">
        <v>46191</v>
      </c>
      <c r="D232" s="299" t="s">
        <v>927</v>
      </c>
      <c r="E232" s="522">
        <v>42.32</v>
      </c>
      <c r="F232" s="522">
        <v>42.32</v>
      </c>
      <c r="G232" s="333">
        <f t="shared" si="6"/>
        <v>5824.3599999999869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287</v>
      </c>
      <c r="B233" s="330" t="s">
        <v>287</v>
      </c>
      <c r="C233" s="298">
        <v>46191</v>
      </c>
      <c r="D233" s="299" t="s">
        <v>928</v>
      </c>
      <c r="E233" s="522">
        <v>72.86</v>
      </c>
      <c r="F233" s="522">
        <v>72.86</v>
      </c>
      <c r="G233" s="333">
        <f t="shared" si="6"/>
        <v>5824.3599999999869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287</v>
      </c>
      <c r="B234" s="330" t="s">
        <v>287</v>
      </c>
      <c r="C234" s="298">
        <v>46191</v>
      </c>
      <c r="D234" s="299" t="s">
        <v>929</v>
      </c>
      <c r="E234" s="522">
        <v>106.89</v>
      </c>
      <c r="F234" s="522">
        <v>106.89</v>
      </c>
      <c r="G234" s="333">
        <f t="shared" si="6"/>
        <v>5824.3599999999869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287</v>
      </c>
      <c r="B235" s="330" t="s">
        <v>287</v>
      </c>
      <c r="C235" s="298">
        <v>46191</v>
      </c>
      <c r="D235" s="299" t="s">
        <v>931</v>
      </c>
      <c r="E235" s="522">
        <v>94.74</v>
      </c>
      <c r="F235" s="522">
        <v>94.74</v>
      </c>
      <c r="G235" s="333">
        <f t="shared" si="6"/>
        <v>5824.3599999999869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1</v>
      </c>
      <c r="C236" s="298">
        <v>46191</v>
      </c>
      <c r="D236" s="299" t="s">
        <v>306</v>
      </c>
      <c r="E236" s="522">
        <v>99.97</v>
      </c>
      <c r="F236" s="522"/>
      <c r="G236" s="333">
        <f t="shared" si="6"/>
        <v>5824.3599999999869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294</v>
      </c>
      <c r="B237" s="330">
        <v>22</v>
      </c>
      <c r="C237" s="298">
        <v>46191</v>
      </c>
      <c r="D237" s="299" t="s">
        <v>930</v>
      </c>
      <c r="E237" s="522">
        <v>13.84</v>
      </c>
      <c r="F237" s="522"/>
      <c r="G237" s="333">
        <f t="shared" si="6"/>
        <v>5924.3299999999872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1</v>
      </c>
      <c r="C238" s="298">
        <v>46190</v>
      </c>
      <c r="D238" s="299" t="s">
        <v>306</v>
      </c>
      <c r="E238" s="522">
        <v>87.19</v>
      </c>
      <c r="F238" s="522"/>
      <c r="G238" s="333">
        <f t="shared" si="6"/>
        <v>5938.1699999999873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21</v>
      </c>
      <c r="C239" s="298">
        <v>46190</v>
      </c>
      <c r="D239" s="299" t="s">
        <v>194</v>
      </c>
      <c r="E239" s="522">
        <v>81</v>
      </c>
      <c r="F239" s="522"/>
      <c r="G239" s="333">
        <f t="shared" si="6"/>
        <v>6025.3599999999869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43</v>
      </c>
      <c r="C240" s="298">
        <v>46190</v>
      </c>
      <c r="D240" s="299" t="s">
        <v>333</v>
      </c>
      <c r="E240" s="522">
        <v>29.8</v>
      </c>
      <c r="F240" s="522"/>
      <c r="G240" s="333">
        <f t="shared" si="6"/>
        <v>6106.3599999999869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42</v>
      </c>
      <c r="C241" s="298">
        <v>46190</v>
      </c>
      <c r="D241" s="299" t="s">
        <v>333</v>
      </c>
      <c r="E241" s="522">
        <v>74.5</v>
      </c>
      <c r="F241" s="522"/>
      <c r="G241" s="333">
        <f t="shared" si="6"/>
        <v>6136.1599999999871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4</v>
      </c>
      <c r="C242" s="298">
        <v>46190</v>
      </c>
      <c r="D242" s="299" t="s">
        <v>334</v>
      </c>
      <c r="E242" s="522">
        <v>82.35</v>
      </c>
      <c r="F242" s="522"/>
      <c r="G242" s="333">
        <f t="shared" si="6"/>
        <v>6210.6599999999871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2</v>
      </c>
      <c r="C243" s="298">
        <v>46190</v>
      </c>
      <c r="D243" s="299" t="s">
        <v>334</v>
      </c>
      <c r="E243" s="522">
        <v>17.68</v>
      </c>
      <c r="F243" s="522"/>
      <c r="G243" s="333">
        <f t="shared" si="6"/>
        <v>6293.0099999999875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6</v>
      </c>
      <c r="C244" s="298">
        <v>46190</v>
      </c>
      <c r="D244" s="299" t="s">
        <v>300</v>
      </c>
      <c r="E244" s="522">
        <v>14.67</v>
      </c>
      <c r="F244" s="522"/>
      <c r="G244" s="333">
        <f t="shared" si="6"/>
        <v>6310.6899999999878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6</v>
      </c>
      <c r="C245" s="298">
        <v>46190</v>
      </c>
      <c r="D245" s="299" t="s">
        <v>300</v>
      </c>
      <c r="E245" s="522">
        <v>56.42</v>
      </c>
      <c r="F245" s="522"/>
      <c r="G245" s="333">
        <f t="shared" si="6"/>
        <v>6325.3599999999878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6</v>
      </c>
      <c r="C246" s="298">
        <v>46190</v>
      </c>
      <c r="D246" s="299" t="s">
        <v>300</v>
      </c>
      <c r="E246" s="522">
        <v>53.23</v>
      </c>
      <c r="F246" s="522"/>
      <c r="G246" s="333">
        <f t="shared" si="6"/>
        <v>6381.7799999999879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294</v>
      </c>
      <c r="B247" s="330">
        <v>23</v>
      </c>
      <c r="C247" s="298">
        <v>46190</v>
      </c>
      <c r="D247" s="299" t="s">
        <v>63</v>
      </c>
      <c r="E247" s="522">
        <v>529.46</v>
      </c>
      <c r="F247" s="522"/>
      <c r="G247" s="333">
        <f t="shared" si="6"/>
        <v>6435.0099999999875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17</v>
      </c>
      <c r="C248" s="298">
        <v>46190</v>
      </c>
      <c r="D248" s="299" t="s">
        <v>188</v>
      </c>
      <c r="E248" s="522">
        <v>42.65</v>
      </c>
      <c r="F248" s="522"/>
      <c r="G248" s="333">
        <f t="shared" si="6"/>
        <v>6964.4699999999875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15</v>
      </c>
      <c r="C249" s="298">
        <v>46190</v>
      </c>
      <c r="D249" s="299" t="s">
        <v>185</v>
      </c>
      <c r="E249" s="522">
        <v>87.41</v>
      </c>
      <c r="F249" s="522"/>
      <c r="G249" s="333">
        <f t="shared" si="6"/>
        <v>7007.1199999999872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335</v>
      </c>
      <c r="B250" s="330" t="s">
        <v>335</v>
      </c>
      <c r="C250" s="298">
        <v>46190</v>
      </c>
      <c r="D250" s="299" t="s">
        <v>336</v>
      </c>
      <c r="E250" s="522">
        <v>86.48</v>
      </c>
      <c r="F250" s="522"/>
      <c r="G250" s="333">
        <f t="shared" si="6"/>
        <v>7094.529999999987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291</v>
      </c>
      <c r="B251" s="330">
        <v>40</v>
      </c>
      <c r="C251" s="298">
        <v>46190</v>
      </c>
      <c r="D251" s="299" t="s">
        <v>316</v>
      </c>
      <c r="E251" s="522"/>
      <c r="F251" s="522">
        <v>854.38</v>
      </c>
      <c r="G251" s="333">
        <f t="shared" si="6"/>
        <v>7181.0099999999866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5</v>
      </c>
      <c r="C252" s="298">
        <v>46189</v>
      </c>
      <c r="D252" s="299" t="s">
        <v>340</v>
      </c>
      <c r="E252" s="522">
        <v>21.3</v>
      </c>
      <c r="F252" s="522"/>
      <c r="G252" s="333">
        <f t="shared" si="6"/>
        <v>6326.6299999999865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11</v>
      </c>
      <c r="C253" s="298">
        <v>46189</v>
      </c>
      <c r="D253" s="299" t="s">
        <v>178</v>
      </c>
      <c r="E253" s="522">
        <v>267.75</v>
      </c>
      <c r="F253" s="522"/>
      <c r="G253" s="333">
        <f t="shared" si="6"/>
        <v>6347.9299999999866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6</v>
      </c>
      <c r="C254" s="298">
        <v>46188</v>
      </c>
      <c r="D254" s="299" t="s">
        <v>885</v>
      </c>
      <c r="E254" s="522">
        <v>100</v>
      </c>
      <c r="F254" s="522"/>
      <c r="G254" s="333">
        <f t="shared" si="6"/>
        <v>6615.6799999999866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2</v>
      </c>
      <c r="C255" s="298">
        <v>46188</v>
      </c>
      <c r="D255" s="299" t="s">
        <v>334</v>
      </c>
      <c r="E255" s="522">
        <v>11.29</v>
      </c>
      <c r="F255" s="522"/>
      <c r="G255" s="333">
        <f t="shared" si="6"/>
        <v>6715.6799999999866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3</v>
      </c>
      <c r="C256" s="298">
        <v>46188</v>
      </c>
      <c r="D256" s="299" t="s">
        <v>334</v>
      </c>
      <c r="E256" s="522">
        <v>5.39</v>
      </c>
      <c r="F256" s="522"/>
      <c r="G256" s="333">
        <f t="shared" si="6"/>
        <v>6726.9699999999866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4</v>
      </c>
      <c r="C257" s="298">
        <v>46188</v>
      </c>
      <c r="D257" s="299" t="s">
        <v>334</v>
      </c>
      <c r="E257" s="522">
        <v>31.99</v>
      </c>
      <c r="F257" s="522"/>
      <c r="G257" s="333">
        <f t="shared" si="6"/>
        <v>6732.3599999999869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2</v>
      </c>
      <c r="C258" s="298">
        <v>46187</v>
      </c>
      <c r="D258" s="299" t="s">
        <v>917</v>
      </c>
      <c r="E258" s="522">
        <v>102.17</v>
      </c>
      <c r="F258" s="522"/>
      <c r="G258" s="333">
        <f t="shared" si="6"/>
        <v>6764.3499999999867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1</v>
      </c>
      <c r="C259" s="298">
        <v>46187</v>
      </c>
      <c r="D259" s="299" t="s">
        <v>831</v>
      </c>
      <c r="E259" s="522">
        <v>21.86</v>
      </c>
      <c r="F259" s="522"/>
      <c r="G259" s="333">
        <f t="shared" si="6"/>
        <v>6866.5199999999868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1</v>
      </c>
      <c r="C260" s="298">
        <v>46187</v>
      </c>
      <c r="D260" s="299" t="s">
        <v>311</v>
      </c>
      <c r="E260" s="522">
        <v>102.56</v>
      </c>
      <c r="F260" s="522"/>
      <c r="G260" s="333">
        <f t="shared" si="6"/>
        <v>6888.3799999999865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1</v>
      </c>
      <c r="C261" s="298">
        <v>46187</v>
      </c>
      <c r="D261" s="299" t="s">
        <v>329</v>
      </c>
      <c r="E261" s="522">
        <v>121.72</v>
      </c>
      <c r="F261" s="522"/>
      <c r="G261" s="333">
        <f t="shared" si="6"/>
        <v>6990.9399999999869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2</v>
      </c>
      <c r="C262" s="298">
        <v>46186</v>
      </c>
      <c r="D262" s="299" t="s">
        <v>308</v>
      </c>
      <c r="E262" s="522">
        <v>143.91999999999999</v>
      </c>
      <c r="F262" s="522"/>
      <c r="G262" s="333">
        <f t="shared" si="6"/>
        <v>7112.6599999999871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46186</v>
      </c>
      <c r="D263" s="299" t="s">
        <v>346</v>
      </c>
      <c r="E263" s="522">
        <v>11.95</v>
      </c>
      <c r="F263" s="522"/>
      <c r="G263" s="333">
        <f t="shared" si="6"/>
        <v>7256.5799999999872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4</v>
      </c>
      <c r="C264" s="298">
        <v>46186</v>
      </c>
      <c r="D264" s="299" t="s">
        <v>310</v>
      </c>
      <c r="E264" s="522">
        <v>47.29</v>
      </c>
      <c r="F264" s="522"/>
      <c r="G264" s="333">
        <f t="shared" si="6"/>
        <v>7268.529999999987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1</v>
      </c>
      <c r="C265" s="298">
        <v>46186</v>
      </c>
      <c r="D265" s="299" t="s">
        <v>306</v>
      </c>
      <c r="E265" s="522">
        <v>52.7</v>
      </c>
      <c r="F265" s="522"/>
      <c r="G265" s="333">
        <f t="shared" si="6"/>
        <v>7315.819999999987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8</v>
      </c>
      <c r="C266" s="298">
        <v>46186</v>
      </c>
      <c r="D266" s="299" t="s">
        <v>308</v>
      </c>
      <c r="E266" s="522">
        <v>22.26</v>
      </c>
      <c r="F266" s="522"/>
      <c r="G266" s="333">
        <f t="shared" si="6"/>
        <v>7368.5199999999868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8</v>
      </c>
      <c r="C267" s="298">
        <v>46186</v>
      </c>
      <c r="D267" s="299" t="s">
        <v>308</v>
      </c>
      <c r="E267" s="522">
        <v>28.16</v>
      </c>
      <c r="F267" s="522"/>
      <c r="G267" s="333">
        <f t="shared" si="6"/>
        <v>7390.779999999987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46186</v>
      </c>
      <c r="D268" s="299" t="s">
        <v>301</v>
      </c>
      <c r="E268" s="522">
        <v>32.049999999999997</v>
      </c>
      <c r="F268" s="522"/>
      <c r="G268" s="333">
        <f t="shared" si="6"/>
        <v>7418.9399999999869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5</v>
      </c>
      <c r="C269" s="298">
        <v>46186</v>
      </c>
      <c r="D269" s="299" t="s">
        <v>918</v>
      </c>
      <c r="E269" s="522">
        <v>24</v>
      </c>
      <c r="F269" s="522"/>
      <c r="G269" s="333">
        <f t="shared" si="6"/>
        <v>7450.989999999987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1</v>
      </c>
      <c r="C270" s="298">
        <v>46186</v>
      </c>
      <c r="D270" s="299" t="s">
        <v>306</v>
      </c>
      <c r="E270" s="522">
        <v>19.98</v>
      </c>
      <c r="F270" s="522"/>
      <c r="G270" s="333">
        <f t="shared" si="6"/>
        <v>7474.989999999987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6</v>
      </c>
      <c r="C271" s="298">
        <v>46186</v>
      </c>
      <c r="D271" s="299" t="s">
        <v>300</v>
      </c>
      <c r="E271" s="522">
        <v>60.07</v>
      </c>
      <c r="F271" s="522"/>
      <c r="G271" s="333">
        <f t="shared" si="6"/>
        <v>7494.9699999999866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287</v>
      </c>
      <c r="B272" s="330" t="s">
        <v>287</v>
      </c>
      <c r="C272" s="298">
        <v>46186</v>
      </c>
      <c r="D272" s="299" t="s">
        <v>915</v>
      </c>
      <c r="E272" s="522"/>
      <c r="F272" s="522">
        <v>319.49</v>
      </c>
      <c r="G272" s="333">
        <f t="shared" si="6"/>
        <v>7555.0399999999863</v>
      </c>
      <c r="H272" s="334" t="s">
        <v>298</v>
      </c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287</v>
      </c>
      <c r="B273" s="330" t="s">
        <v>287</v>
      </c>
      <c r="C273" s="298">
        <v>46186</v>
      </c>
      <c r="D273" s="299" t="s">
        <v>300</v>
      </c>
      <c r="E273" s="522">
        <v>319.49</v>
      </c>
      <c r="F273" s="522"/>
      <c r="G273" s="333">
        <f t="shared" si="6"/>
        <v>7235.5499999999865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6</v>
      </c>
      <c r="C274" s="298">
        <v>46186</v>
      </c>
      <c r="D274" s="299" t="s">
        <v>914</v>
      </c>
      <c r="E274" s="522">
        <v>-0.51</v>
      </c>
      <c r="F274" s="522"/>
      <c r="G274" s="333">
        <f t="shared" si="6"/>
        <v>7555.0399999999863</v>
      </c>
      <c r="H274" s="334" t="s">
        <v>298</v>
      </c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6</v>
      </c>
      <c r="C275" s="298">
        <v>46186</v>
      </c>
      <c r="D275" s="299" t="s">
        <v>319</v>
      </c>
      <c r="E275" s="522">
        <v>13.58</v>
      </c>
      <c r="F275" s="522"/>
      <c r="G275" s="333">
        <f t="shared" si="6"/>
        <v>7554.5299999999861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294</v>
      </c>
      <c r="B276" s="330">
        <v>24</v>
      </c>
      <c r="C276" s="298">
        <v>46186</v>
      </c>
      <c r="D276" s="299" t="s">
        <v>860</v>
      </c>
      <c r="E276" s="522">
        <v>109.5</v>
      </c>
      <c r="F276" s="522"/>
      <c r="G276" s="333">
        <f t="shared" si="6"/>
        <v>7568.109999999986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294</v>
      </c>
      <c r="B277" s="330">
        <v>19</v>
      </c>
      <c r="C277" s="298">
        <v>46186</v>
      </c>
      <c r="D277" s="299" t="s">
        <v>191</v>
      </c>
      <c r="E277" s="522">
        <v>200</v>
      </c>
      <c r="F277" s="522"/>
      <c r="G277" s="333">
        <f t="shared" si="6"/>
        <v>7677.609999999986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291</v>
      </c>
      <c r="B278" s="330">
        <v>38</v>
      </c>
      <c r="C278" s="298">
        <v>46186</v>
      </c>
      <c r="D278" s="299" t="s">
        <v>293</v>
      </c>
      <c r="E278" s="522"/>
      <c r="F278" s="522">
        <v>4597.82</v>
      </c>
      <c r="G278" s="333">
        <f t="shared" si="6"/>
        <v>7877.609999999986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46185</v>
      </c>
      <c r="D279" s="299" t="s">
        <v>916</v>
      </c>
      <c r="E279" s="522">
        <v>90.54</v>
      </c>
      <c r="F279" s="522"/>
      <c r="G279" s="333">
        <f t="shared" si="6"/>
        <v>3279.7899999999863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8</v>
      </c>
      <c r="C280" s="298">
        <v>46185</v>
      </c>
      <c r="D280" s="299" t="s">
        <v>916</v>
      </c>
      <c r="E280" s="522">
        <v>50</v>
      </c>
      <c r="F280" s="522"/>
      <c r="G280" s="333">
        <f t="shared" si="6"/>
        <v>3370.3299999999863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46185</v>
      </c>
      <c r="D281" s="299" t="s">
        <v>300</v>
      </c>
      <c r="E281" s="522">
        <v>79.849999999999994</v>
      </c>
      <c r="F281" s="522"/>
      <c r="G281" s="333">
        <f t="shared" si="6"/>
        <v>3420.3299999999863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6</v>
      </c>
      <c r="C282" s="298">
        <v>46184</v>
      </c>
      <c r="D282" s="299" t="s">
        <v>360</v>
      </c>
      <c r="E282" s="522">
        <v>70</v>
      </c>
      <c r="F282" s="522"/>
      <c r="G282" s="333">
        <f t="shared" si="6"/>
        <v>3500.1799999999862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287</v>
      </c>
      <c r="B283" s="330" t="s">
        <v>287</v>
      </c>
      <c r="C283" s="298">
        <v>46184</v>
      </c>
      <c r="D283" s="299" t="s">
        <v>911</v>
      </c>
      <c r="E283" s="522">
        <v>2159</v>
      </c>
      <c r="F283" s="522">
        <v>2159</v>
      </c>
      <c r="G283" s="333">
        <f t="shared" si="6"/>
        <v>3570.1799999999862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294</v>
      </c>
      <c r="B284" s="330">
        <v>22</v>
      </c>
      <c r="C284" s="298">
        <v>46184</v>
      </c>
      <c r="D284" s="299" t="s">
        <v>352</v>
      </c>
      <c r="E284" s="522">
        <v>21.29</v>
      </c>
      <c r="F284" s="522"/>
      <c r="G284" s="333">
        <f t="shared" si="6"/>
        <v>3570.1799999999862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4</v>
      </c>
      <c r="C285" s="298">
        <v>46184</v>
      </c>
      <c r="D285" s="299" t="s">
        <v>296</v>
      </c>
      <c r="E285" s="522">
        <v>40.67</v>
      </c>
      <c r="F285" s="522"/>
      <c r="G285" s="333">
        <f t="shared" si="6"/>
        <v>3591.4699999999862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8</v>
      </c>
      <c r="C286" s="298">
        <v>46184</v>
      </c>
      <c r="D286" s="299" t="s">
        <v>319</v>
      </c>
      <c r="E286" s="522">
        <v>15.53</v>
      </c>
      <c r="F286" s="522"/>
      <c r="G286" s="333">
        <f t="shared" si="6"/>
        <v>3632.1399999999862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46184</v>
      </c>
      <c r="D287" s="299" t="s">
        <v>473</v>
      </c>
      <c r="E287" s="522">
        <v>83.89</v>
      </c>
      <c r="F287" s="522"/>
      <c r="G287" s="333">
        <f t="shared" ref="G287:G304" si="7">G288-E287+F287</f>
        <v>3647.6699999999864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294</v>
      </c>
      <c r="B288" s="330">
        <v>23</v>
      </c>
      <c r="C288" s="298">
        <v>46184</v>
      </c>
      <c r="D288" s="299" t="s">
        <v>67</v>
      </c>
      <c r="E288" s="522">
        <v>599.86</v>
      </c>
      <c r="F288" s="522"/>
      <c r="G288" s="333">
        <f t="shared" si="7"/>
        <v>3731.5599999999863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291</v>
      </c>
      <c r="B289" s="330">
        <v>41</v>
      </c>
      <c r="C289" s="298">
        <v>46184</v>
      </c>
      <c r="D289" s="299" t="s">
        <v>909</v>
      </c>
      <c r="E289" s="522"/>
      <c r="F289" s="522">
        <v>800</v>
      </c>
      <c r="G289" s="333">
        <f t="shared" si="7"/>
        <v>4331.4199999999864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291</v>
      </c>
      <c r="B290" s="330">
        <v>39</v>
      </c>
      <c r="C290" s="298">
        <v>46184</v>
      </c>
      <c r="D290" s="299" t="s">
        <v>292</v>
      </c>
      <c r="E290" s="522"/>
      <c r="F290" s="522">
        <v>2763.78</v>
      </c>
      <c r="G290" s="333">
        <f t="shared" si="7"/>
        <v>3531.4199999999864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287</v>
      </c>
      <c r="B291" s="330" t="s">
        <v>287</v>
      </c>
      <c r="C291" s="298">
        <v>46183</v>
      </c>
      <c r="D291" s="299" t="s">
        <v>910</v>
      </c>
      <c r="E291" s="522">
        <v>816.19</v>
      </c>
      <c r="F291" s="522">
        <v>816.19</v>
      </c>
      <c r="G291" s="333">
        <f t="shared" si="7"/>
        <v>767.639999999986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6</v>
      </c>
      <c r="C292" s="298">
        <v>46183</v>
      </c>
      <c r="D292" s="299" t="s">
        <v>412</v>
      </c>
      <c r="E292" s="522">
        <v>-3.99</v>
      </c>
      <c r="F292" s="522"/>
      <c r="G292" s="333">
        <f t="shared" si="7"/>
        <v>767.639999999986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6</v>
      </c>
      <c r="C293" s="298">
        <v>46183</v>
      </c>
      <c r="D293" s="299" t="s">
        <v>907</v>
      </c>
      <c r="E293" s="522">
        <v>-0.03</v>
      </c>
      <c r="F293" s="522"/>
      <c r="G293" s="333">
        <f t="shared" si="7"/>
        <v>763.64999999998599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291</v>
      </c>
      <c r="B294" s="330">
        <v>40</v>
      </c>
      <c r="C294" s="298">
        <v>46183</v>
      </c>
      <c r="D294" s="299" t="s">
        <v>316</v>
      </c>
      <c r="E294" s="522"/>
      <c r="F294" s="522">
        <v>1250.17</v>
      </c>
      <c r="G294" s="333">
        <f t="shared" si="7"/>
        <v>763.61999999998602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2</v>
      </c>
      <c r="C295" s="298">
        <v>46182</v>
      </c>
      <c r="D295" s="299" t="s">
        <v>353</v>
      </c>
      <c r="E295" s="522">
        <v>25.98</v>
      </c>
      <c r="F295" s="522"/>
      <c r="G295" s="333">
        <f t="shared" si="7"/>
        <v>-486.55000000001405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5</v>
      </c>
      <c r="C296" s="298">
        <v>46182</v>
      </c>
      <c r="D296" s="299" t="s">
        <v>854</v>
      </c>
      <c r="E296" s="522">
        <v>10.68</v>
      </c>
      <c r="F296" s="522"/>
      <c r="G296" s="333">
        <f t="shared" si="7"/>
        <v>-460.57000000001403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46182</v>
      </c>
      <c r="D297" s="299" t="s">
        <v>301</v>
      </c>
      <c r="E297" s="522">
        <v>29.95</v>
      </c>
      <c r="F297" s="522"/>
      <c r="G297" s="333">
        <f t="shared" si="7"/>
        <v>-449.89000000001403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294</v>
      </c>
      <c r="B298" s="330">
        <v>22</v>
      </c>
      <c r="C298" s="298">
        <v>46182</v>
      </c>
      <c r="D298" s="299" t="s">
        <v>908</v>
      </c>
      <c r="E298" s="522">
        <v>5.31</v>
      </c>
      <c r="F298" s="522"/>
      <c r="G298" s="333">
        <f t="shared" si="7"/>
        <v>-419.94000000001404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2</v>
      </c>
      <c r="C299" s="298">
        <v>46182</v>
      </c>
      <c r="D299" s="299" t="s">
        <v>435</v>
      </c>
      <c r="E299" s="522">
        <v>58.69</v>
      </c>
      <c r="F299" s="522"/>
      <c r="G299" s="333">
        <f t="shared" si="7"/>
        <v>-414.63000000001404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8</v>
      </c>
      <c r="C300" s="298">
        <v>46182</v>
      </c>
      <c r="D300" s="299" t="s">
        <v>435</v>
      </c>
      <c r="E300" s="522">
        <v>58.69</v>
      </c>
      <c r="F300" s="522"/>
      <c r="G300" s="333">
        <f t="shared" si="7"/>
        <v>-355.94000000001404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8</v>
      </c>
      <c r="C301" s="298">
        <v>46181</v>
      </c>
      <c r="D301" s="299" t="s">
        <v>319</v>
      </c>
      <c r="E301" s="522">
        <v>8.86</v>
      </c>
      <c r="F301" s="522"/>
      <c r="G301" s="333">
        <f t="shared" si="7"/>
        <v>-297.25000000001404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6</v>
      </c>
      <c r="C302" s="298">
        <v>46181</v>
      </c>
      <c r="D302" s="299" t="s">
        <v>397</v>
      </c>
      <c r="E302" s="522">
        <v>12.84</v>
      </c>
      <c r="F302" s="522"/>
      <c r="G302" s="333">
        <f t="shared" si="7"/>
        <v>-288.39000000001403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9</v>
      </c>
      <c r="C303" s="298">
        <v>46181</v>
      </c>
      <c r="D303" s="299" t="s">
        <v>58</v>
      </c>
      <c r="E303" s="522">
        <v>1231.68</v>
      </c>
      <c r="F303" s="522"/>
      <c r="G303" s="333">
        <f t="shared" si="7"/>
        <v>-275.55000000001405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4</v>
      </c>
      <c r="C304" s="298">
        <v>46180</v>
      </c>
      <c r="D304" s="299" t="s">
        <v>310</v>
      </c>
      <c r="E304" s="522">
        <v>47.6</v>
      </c>
      <c r="F304" s="522"/>
      <c r="G304" s="333">
        <f t="shared" si="7"/>
        <v>956.12999999998601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1</v>
      </c>
      <c r="C305" s="298">
        <v>46180</v>
      </c>
      <c r="D305" s="299" t="s">
        <v>368</v>
      </c>
      <c r="E305" s="522">
        <v>48.62</v>
      </c>
      <c r="F305" s="522"/>
      <c r="G305" s="333">
        <f t="shared" ref="G305:G315" si="8">G306-E305+F305</f>
        <v>1003.729999999986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8</v>
      </c>
      <c r="C306" s="298">
        <v>46180</v>
      </c>
      <c r="D306" s="299" t="s">
        <v>363</v>
      </c>
      <c r="E306" s="522">
        <v>6.37</v>
      </c>
      <c r="F306" s="522"/>
      <c r="G306" s="333">
        <f t="shared" si="8"/>
        <v>1052.349999999986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287</v>
      </c>
      <c r="B307" s="330" t="s">
        <v>287</v>
      </c>
      <c r="C307" s="298">
        <v>46180</v>
      </c>
      <c r="D307" s="299" t="s">
        <v>890</v>
      </c>
      <c r="E307" s="522">
        <v>313.77999999999997</v>
      </c>
      <c r="F307" s="522">
        <v>313.77999999999997</v>
      </c>
      <c r="G307" s="333">
        <f t="shared" si="8"/>
        <v>1058.7199999999859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6</v>
      </c>
      <c r="C308" s="298">
        <v>46180</v>
      </c>
      <c r="D308" s="299" t="s">
        <v>397</v>
      </c>
      <c r="E308" s="522">
        <v>10.86</v>
      </c>
      <c r="F308" s="522"/>
      <c r="G308" s="333">
        <f t="shared" si="8"/>
        <v>1058.7199999999859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294</v>
      </c>
      <c r="B309" s="330">
        <v>14</v>
      </c>
      <c r="C309" s="298">
        <v>46179</v>
      </c>
      <c r="D309" s="299" t="s">
        <v>366</v>
      </c>
      <c r="E309" s="522">
        <v>66.67</v>
      </c>
      <c r="F309" s="522"/>
      <c r="G309" s="333">
        <f t="shared" si="8"/>
        <v>1069.5799999999858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5</v>
      </c>
      <c r="C310" s="298">
        <v>46179</v>
      </c>
      <c r="D310" s="299" t="s">
        <v>906</v>
      </c>
      <c r="E310" s="522">
        <v>20</v>
      </c>
      <c r="F310" s="522"/>
      <c r="G310" s="333">
        <f t="shared" si="8"/>
        <v>1136.2499999999859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1</v>
      </c>
      <c r="C311" s="298">
        <v>46179</v>
      </c>
      <c r="D311" s="299" t="s">
        <v>831</v>
      </c>
      <c r="E311" s="522">
        <v>54.06</v>
      </c>
      <c r="F311" s="522"/>
      <c r="G311" s="333">
        <f t="shared" si="8"/>
        <v>1156.2499999999859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6</v>
      </c>
      <c r="C312" s="298">
        <v>46179</v>
      </c>
      <c r="D312" s="299" t="s">
        <v>903</v>
      </c>
      <c r="E312" s="522">
        <v>19.98</v>
      </c>
      <c r="F312" s="522"/>
      <c r="G312" s="333">
        <f t="shared" si="8"/>
        <v>1210.3099999999858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6</v>
      </c>
      <c r="C313" s="298">
        <v>46179</v>
      </c>
      <c r="D313" s="299" t="s">
        <v>885</v>
      </c>
      <c r="E313" s="522">
        <v>100</v>
      </c>
      <c r="F313" s="522"/>
      <c r="G313" s="333">
        <f t="shared" si="8"/>
        <v>1230.2899999999859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8</v>
      </c>
      <c r="C314" s="298">
        <v>46178</v>
      </c>
      <c r="D314" s="299" t="s">
        <v>319</v>
      </c>
      <c r="E314" s="522">
        <v>179.72</v>
      </c>
      <c r="F314" s="522"/>
      <c r="G314" s="333">
        <f t="shared" si="8"/>
        <v>1330.2899999999859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4</v>
      </c>
      <c r="C315" s="298">
        <v>46178</v>
      </c>
      <c r="D315" s="299" t="s">
        <v>904</v>
      </c>
      <c r="E315" s="522">
        <v>41.26</v>
      </c>
      <c r="F315" s="522"/>
      <c r="G315" s="333">
        <f t="shared" si="8"/>
        <v>1510.0099999999859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46178</v>
      </c>
      <c r="D316" s="299" t="s">
        <v>358</v>
      </c>
      <c r="E316" s="522">
        <v>10.07</v>
      </c>
      <c r="F316" s="522"/>
      <c r="G316" s="333">
        <f t="shared" ref="G316:G328" si="9">G317-E316+F316</f>
        <v>1551.2699999999859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46178</v>
      </c>
      <c r="D317" s="299" t="s">
        <v>905</v>
      </c>
      <c r="E317" s="522">
        <v>11.75</v>
      </c>
      <c r="F317" s="522"/>
      <c r="G317" s="333">
        <f t="shared" si="9"/>
        <v>1561.3399999999858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335</v>
      </c>
      <c r="B318" s="330" t="s">
        <v>335</v>
      </c>
      <c r="C318" s="298">
        <v>46178</v>
      </c>
      <c r="D318" s="299" t="s">
        <v>447</v>
      </c>
      <c r="E318" s="522">
        <v>39.659999999999997</v>
      </c>
      <c r="F318" s="522"/>
      <c r="G318" s="333">
        <f t="shared" si="9"/>
        <v>1573.0899999999858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46178</v>
      </c>
      <c r="D319" s="299" t="s">
        <v>300</v>
      </c>
      <c r="E319" s="522">
        <v>9.57</v>
      </c>
      <c r="F319" s="522"/>
      <c r="G319" s="333">
        <f t="shared" si="9"/>
        <v>1612.7499999999859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46178</v>
      </c>
      <c r="D320" s="299" t="s">
        <v>376</v>
      </c>
      <c r="E320" s="522">
        <v>46.65</v>
      </c>
      <c r="F320" s="522"/>
      <c r="G320" s="333">
        <f t="shared" si="9"/>
        <v>1622.3199999999858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4</v>
      </c>
      <c r="C321" s="298">
        <v>46177</v>
      </c>
      <c r="D321" s="299" t="s">
        <v>296</v>
      </c>
      <c r="E321" s="522">
        <v>43.69</v>
      </c>
      <c r="F321" s="522"/>
      <c r="G321" s="333">
        <f t="shared" si="9"/>
        <v>1668.9699999999859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3</v>
      </c>
      <c r="C322" s="298">
        <v>46177</v>
      </c>
      <c r="D322" s="299" t="s">
        <v>334</v>
      </c>
      <c r="E322" s="522">
        <v>8.52</v>
      </c>
      <c r="F322" s="522"/>
      <c r="G322" s="333">
        <f t="shared" si="9"/>
        <v>1712.659999999986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294</v>
      </c>
      <c r="B323" s="330">
        <v>14</v>
      </c>
      <c r="C323" s="298">
        <v>46177</v>
      </c>
      <c r="D323" s="299" t="s">
        <v>367</v>
      </c>
      <c r="E323" s="522">
        <v>70.25</v>
      </c>
      <c r="F323" s="522"/>
      <c r="G323" s="333">
        <f t="shared" si="9"/>
        <v>1721.179999999986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46177</v>
      </c>
      <c r="D324" s="299" t="s">
        <v>386</v>
      </c>
      <c r="E324" s="522">
        <v>14.38</v>
      </c>
      <c r="F324" s="522"/>
      <c r="G324" s="333">
        <f t="shared" si="9"/>
        <v>1791.429999999986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294</v>
      </c>
      <c r="B325" s="330">
        <v>13</v>
      </c>
      <c r="C325" s="298">
        <v>46177</v>
      </c>
      <c r="D325" s="299" t="s">
        <v>902</v>
      </c>
      <c r="E325" s="522">
        <v>122.46</v>
      </c>
      <c r="F325" s="522"/>
      <c r="G325" s="333">
        <f t="shared" si="9"/>
        <v>1805.8099999999861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294</v>
      </c>
      <c r="B326" s="330">
        <v>17</v>
      </c>
      <c r="C326" s="298">
        <v>46177</v>
      </c>
      <c r="D326" s="299" t="s">
        <v>370</v>
      </c>
      <c r="E326" s="522">
        <v>99</v>
      </c>
      <c r="F326" s="522"/>
      <c r="G326" s="333">
        <f t="shared" si="9"/>
        <v>1928.2699999999861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22</v>
      </c>
      <c r="C327" s="298">
        <v>46176</v>
      </c>
      <c r="D327" s="299" t="s">
        <v>861</v>
      </c>
      <c r="E327" s="522">
        <v>12.77</v>
      </c>
      <c r="F327" s="522"/>
      <c r="G327" s="333">
        <f t="shared" si="9"/>
        <v>2027.2699999999861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8</v>
      </c>
      <c r="C328" s="298">
        <v>46176</v>
      </c>
      <c r="D328" s="299" t="s">
        <v>319</v>
      </c>
      <c r="E328" s="522">
        <v>11.55</v>
      </c>
      <c r="F328" s="522"/>
      <c r="G328" s="333">
        <f t="shared" si="9"/>
        <v>2040.0399999999861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1</v>
      </c>
      <c r="C329" s="298">
        <v>46176</v>
      </c>
      <c r="D329" s="299" t="s">
        <v>306</v>
      </c>
      <c r="E329" s="522">
        <v>96.16</v>
      </c>
      <c r="F329" s="522"/>
      <c r="G329" s="333">
        <f t="shared" ref="G329:G387" si="10">G330-E329+F329</f>
        <v>2051.589999999986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2</v>
      </c>
      <c r="C330" s="298">
        <v>46175</v>
      </c>
      <c r="D330" s="299" t="s">
        <v>899</v>
      </c>
      <c r="E330" s="522">
        <v>21.38</v>
      </c>
      <c r="F330" s="522"/>
      <c r="G330" s="333">
        <f t="shared" si="10"/>
        <v>2147.7499999999859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46175</v>
      </c>
      <c r="D331" s="299" t="s">
        <v>386</v>
      </c>
      <c r="E331" s="522">
        <v>14.38</v>
      </c>
      <c r="F331" s="522"/>
      <c r="G331" s="333">
        <f t="shared" si="10"/>
        <v>2169.129999999986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6</v>
      </c>
      <c r="C332" s="298">
        <v>46175</v>
      </c>
      <c r="D332" s="299" t="s">
        <v>433</v>
      </c>
      <c r="E332" s="522">
        <v>-142</v>
      </c>
      <c r="F332" s="522"/>
      <c r="G332" s="333">
        <f t="shared" si="10"/>
        <v>2183.5099999999861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284</v>
      </c>
      <c r="B333" s="330">
        <v>36</v>
      </c>
      <c r="C333" s="298">
        <v>46175</v>
      </c>
      <c r="D333" s="299" t="s">
        <v>374</v>
      </c>
      <c r="E333" s="522">
        <v>50</v>
      </c>
      <c r="F333" s="522"/>
      <c r="G333" s="333">
        <f t="shared" si="10"/>
        <v>2041.5099999999861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22</v>
      </c>
      <c r="C334" s="298">
        <v>46175</v>
      </c>
      <c r="D334" s="299" t="s">
        <v>375</v>
      </c>
      <c r="E334" s="522">
        <v>6.37</v>
      </c>
      <c r="F334" s="522"/>
      <c r="G334" s="333">
        <f t="shared" si="10"/>
        <v>2091.5099999999861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1</v>
      </c>
      <c r="C335" s="298">
        <v>46174</v>
      </c>
      <c r="D335" s="299" t="s">
        <v>306</v>
      </c>
      <c r="E335" s="522">
        <v>84.03</v>
      </c>
      <c r="F335" s="522"/>
      <c r="G335" s="333">
        <f t="shared" si="10"/>
        <v>2097.879999999986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3</v>
      </c>
      <c r="C336" s="298">
        <v>46174</v>
      </c>
      <c r="D336" s="299" t="s">
        <v>296</v>
      </c>
      <c r="E336" s="522">
        <v>10.31</v>
      </c>
      <c r="F336" s="522"/>
      <c r="G336" s="333">
        <f t="shared" si="10"/>
        <v>2181.9099999999862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46174</v>
      </c>
      <c r="D337" s="299" t="s">
        <v>301</v>
      </c>
      <c r="E337" s="522">
        <v>16.05</v>
      </c>
      <c r="F337" s="522"/>
      <c r="G337" s="333">
        <f t="shared" si="10"/>
        <v>2192.2199999999862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1</v>
      </c>
      <c r="C338" s="298">
        <v>46174</v>
      </c>
      <c r="D338" s="299" t="s">
        <v>457</v>
      </c>
      <c r="E338" s="522">
        <v>50.44</v>
      </c>
      <c r="F338" s="522"/>
      <c r="G338" s="333">
        <f t="shared" si="10"/>
        <v>2208.2699999999863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6</v>
      </c>
      <c r="C339" s="298">
        <v>46174</v>
      </c>
      <c r="D339" s="299" t="s">
        <v>898</v>
      </c>
      <c r="E339" s="522">
        <v>9.99</v>
      </c>
      <c r="F339" s="522"/>
      <c r="G339" s="333">
        <f t="shared" si="10"/>
        <v>2258.7099999999864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4</v>
      </c>
      <c r="C340" s="298">
        <v>46174</v>
      </c>
      <c r="D340" s="299" t="s">
        <v>310</v>
      </c>
      <c r="E340" s="522">
        <v>44.98</v>
      </c>
      <c r="F340" s="522"/>
      <c r="G340" s="333">
        <f t="shared" si="10"/>
        <v>2268.6999999999862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1</v>
      </c>
      <c r="C341" s="298">
        <v>46174</v>
      </c>
      <c r="D341" s="299" t="s">
        <v>311</v>
      </c>
      <c r="E341" s="522">
        <v>106.14</v>
      </c>
      <c r="F341" s="522"/>
      <c r="G341" s="333">
        <f t="shared" si="10"/>
        <v>2313.6799999999862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16</v>
      </c>
      <c r="C342" s="298">
        <v>46174</v>
      </c>
      <c r="D342" s="299" t="s">
        <v>624</v>
      </c>
      <c r="E342" s="522">
        <v>62.31</v>
      </c>
      <c r="F342" s="522"/>
      <c r="G342" s="333">
        <f t="shared" si="10"/>
        <v>2419.8199999999861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3</v>
      </c>
      <c r="C343" s="298">
        <v>46174</v>
      </c>
      <c r="D343" s="299" t="s">
        <v>351</v>
      </c>
      <c r="E343" s="522">
        <v>8.1</v>
      </c>
      <c r="F343" s="522"/>
      <c r="G343" s="333">
        <f t="shared" si="10"/>
        <v>2482.129999999986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287</v>
      </c>
      <c r="B344" s="330" t="s">
        <v>287</v>
      </c>
      <c r="C344" s="298">
        <v>46174</v>
      </c>
      <c r="D344" s="299" t="s">
        <v>888</v>
      </c>
      <c r="E344" s="522">
        <v>320</v>
      </c>
      <c r="F344" s="522">
        <v>320</v>
      </c>
      <c r="G344" s="333">
        <f t="shared" si="10"/>
        <v>2490.2299999999859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6</v>
      </c>
      <c r="C345" s="298">
        <v>46174</v>
      </c>
      <c r="D345" s="299" t="s">
        <v>889</v>
      </c>
      <c r="E345" s="522">
        <v>20</v>
      </c>
      <c r="F345" s="522"/>
      <c r="G345" s="333">
        <f t="shared" si="10"/>
        <v>2490.2299999999859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284</v>
      </c>
      <c r="B346" s="330">
        <v>37</v>
      </c>
      <c r="C346" s="298">
        <v>46173</v>
      </c>
      <c r="D346" s="299" t="s">
        <v>895</v>
      </c>
      <c r="E346" s="522">
        <v>1160.3599999999999</v>
      </c>
      <c r="F346" s="522"/>
      <c r="G346" s="333">
        <f t="shared" si="10"/>
        <v>2510.2299999999859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286</v>
      </c>
      <c r="B347" s="330">
        <v>25</v>
      </c>
      <c r="C347" s="298">
        <v>46173</v>
      </c>
      <c r="D347" s="298" t="s">
        <v>204</v>
      </c>
      <c r="E347" s="331">
        <v>350</v>
      </c>
      <c r="F347" s="522"/>
      <c r="G347" s="333">
        <f t="shared" si="10"/>
        <v>3670.5899999999856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286</v>
      </c>
      <c r="B348" s="330">
        <v>26</v>
      </c>
      <c r="C348" s="298">
        <v>46173</v>
      </c>
      <c r="D348" s="298" t="s">
        <v>205</v>
      </c>
      <c r="E348" s="331">
        <v>320</v>
      </c>
      <c r="F348" s="522"/>
      <c r="G348" s="333">
        <f t="shared" si="10"/>
        <v>4020.5899999999856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286</v>
      </c>
      <c r="B349" s="330">
        <v>27</v>
      </c>
      <c r="C349" s="298">
        <v>46173</v>
      </c>
      <c r="D349" s="298" t="s">
        <v>206</v>
      </c>
      <c r="E349" s="331">
        <v>25</v>
      </c>
      <c r="F349" s="522"/>
      <c r="G349" s="333">
        <f t="shared" si="10"/>
        <v>4340.5899999999856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286</v>
      </c>
      <c r="B350" s="330">
        <v>28</v>
      </c>
      <c r="C350" s="298">
        <v>46173</v>
      </c>
      <c r="D350" s="298" t="s">
        <v>207</v>
      </c>
      <c r="E350" s="331">
        <v>25</v>
      </c>
      <c r="F350" s="522"/>
      <c r="G350" s="333">
        <f t="shared" si="10"/>
        <v>4365.5899999999856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286</v>
      </c>
      <c r="B351" s="330">
        <v>29</v>
      </c>
      <c r="C351" s="298">
        <v>46173</v>
      </c>
      <c r="D351" s="298" t="s">
        <v>208</v>
      </c>
      <c r="E351" s="331">
        <v>45</v>
      </c>
      <c r="F351" s="522"/>
      <c r="G351" s="333">
        <f t="shared" si="10"/>
        <v>4390.5899999999856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286</v>
      </c>
      <c r="B352" s="330">
        <v>30</v>
      </c>
      <c r="C352" s="298">
        <v>46173</v>
      </c>
      <c r="D352" s="298" t="s">
        <v>209</v>
      </c>
      <c r="E352" s="331">
        <v>400</v>
      </c>
      <c r="F352" s="522"/>
      <c r="G352" s="333">
        <f t="shared" si="10"/>
        <v>4435.5899999999856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286</v>
      </c>
      <c r="B353" s="330">
        <v>31</v>
      </c>
      <c r="C353" s="298">
        <v>46173</v>
      </c>
      <c r="D353" s="298" t="s">
        <v>210</v>
      </c>
      <c r="E353" s="331">
        <v>375</v>
      </c>
      <c r="F353" s="522"/>
      <c r="G353" s="333">
        <f t="shared" si="10"/>
        <v>4835.5899999999856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286</v>
      </c>
      <c r="B354" s="330">
        <v>32</v>
      </c>
      <c r="C354" s="298">
        <v>46173</v>
      </c>
      <c r="D354" s="298" t="s">
        <v>211</v>
      </c>
      <c r="E354" s="331">
        <v>100</v>
      </c>
      <c r="F354" s="522"/>
      <c r="G354" s="333">
        <f t="shared" si="10"/>
        <v>5210.5899999999856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286</v>
      </c>
      <c r="B355" s="330">
        <v>33</v>
      </c>
      <c r="C355" s="298">
        <v>46173</v>
      </c>
      <c r="D355" s="298" t="s">
        <v>212</v>
      </c>
      <c r="E355" s="331">
        <v>85</v>
      </c>
      <c r="F355" s="522"/>
      <c r="G355" s="333">
        <f t="shared" si="10"/>
        <v>5310.5899999999856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286</v>
      </c>
      <c r="B356" s="330">
        <v>34</v>
      </c>
      <c r="C356" s="298">
        <v>46173</v>
      </c>
      <c r="D356" s="298" t="s">
        <v>213</v>
      </c>
      <c r="E356" s="331">
        <v>230</v>
      </c>
      <c r="F356" s="522"/>
      <c r="G356" s="333">
        <f t="shared" si="10"/>
        <v>5395.5899999999856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286</v>
      </c>
      <c r="B357" s="330">
        <v>35</v>
      </c>
      <c r="C357" s="298">
        <v>46173</v>
      </c>
      <c r="D357" s="298" t="s">
        <v>214</v>
      </c>
      <c r="E357" s="331">
        <v>45</v>
      </c>
      <c r="F357" s="522"/>
      <c r="G357" s="333">
        <f t="shared" si="10"/>
        <v>5625.5899999999856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6</v>
      </c>
      <c r="C358" s="298">
        <v>46173</v>
      </c>
      <c r="D358" s="298" t="s">
        <v>885</v>
      </c>
      <c r="E358" s="522">
        <v>50</v>
      </c>
      <c r="F358" s="522"/>
      <c r="G358" s="333">
        <f t="shared" si="10"/>
        <v>5670.5899999999856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22</v>
      </c>
      <c r="C359" s="298">
        <v>46173</v>
      </c>
      <c r="D359" s="298" t="s">
        <v>835</v>
      </c>
      <c r="E359" s="522">
        <v>10.63</v>
      </c>
      <c r="F359" s="522"/>
      <c r="G359" s="333">
        <f t="shared" si="10"/>
        <v>5720.5899999999856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4</v>
      </c>
      <c r="C360" s="298">
        <v>46173</v>
      </c>
      <c r="D360" s="298" t="s">
        <v>363</v>
      </c>
      <c r="E360" s="522">
        <v>108.69</v>
      </c>
      <c r="F360" s="522"/>
      <c r="G360" s="333">
        <f t="shared" si="10"/>
        <v>5731.2199999999857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294</v>
      </c>
      <c r="B361" s="330">
        <v>10</v>
      </c>
      <c r="C361" s="298">
        <v>46173</v>
      </c>
      <c r="D361" s="298" t="s">
        <v>176</v>
      </c>
      <c r="E361" s="522">
        <v>17.899999999999999</v>
      </c>
      <c r="F361" s="522"/>
      <c r="G361" s="333">
        <f t="shared" si="10"/>
        <v>5839.9099999999853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1</v>
      </c>
      <c r="C362" s="298">
        <v>46173</v>
      </c>
      <c r="D362" s="298" t="s">
        <v>445</v>
      </c>
      <c r="E362" s="522">
        <v>9.57</v>
      </c>
      <c r="F362" s="522"/>
      <c r="G362" s="333">
        <f t="shared" si="10"/>
        <v>5857.8099999999849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8</v>
      </c>
      <c r="C363" s="298">
        <v>46172</v>
      </c>
      <c r="D363" s="298" t="s">
        <v>319</v>
      </c>
      <c r="E363" s="522">
        <v>88.98</v>
      </c>
      <c r="F363" s="522"/>
      <c r="G363" s="333">
        <f t="shared" si="10"/>
        <v>5867.3799999999846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287</v>
      </c>
      <c r="B364" s="330" t="s">
        <v>287</v>
      </c>
      <c r="C364" s="298">
        <v>46172</v>
      </c>
      <c r="D364" s="298" t="s">
        <v>891</v>
      </c>
      <c r="E364" s="522">
        <v>219.38</v>
      </c>
      <c r="F364" s="522">
        <v>219.38</v>
      </c>
      <c r="G364" s="333">
        <f t="shared" si="10"/>
        <v>5956.3599999999842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287</v>
      </c>
      <c r="B365" s="330" t="s">
        <v>287</v>
      </c>
      <c r="C365" s="298">
        <v>46172</v>
      </c>
      <c r="D365" s="298" t="s">
        <v>890</v>
      </c>
      <c r="E365" s="522">
        <v>310.98</v>
      </c>
      <c r="F365" s="522">
        <v>310.98</v>
      </c>
      <c r="G365" s="333">
        <f t="shared" si="10"/>
        <v>5956.3599999999842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46172</v>
      </c>
      <c r="D366" s="298" t="s">
        <v>894</v>
      </c>
      <c r="E366" s="522">
        <v>130.68</v>
      </c>
      <c r="F366" s="522"/>
      <c r="G366" s="333">
        <f t="shared" si="10"/>
        <v>5956.3599999999842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46172</v>
      </c>
      <c r="D367" s="298" t="s">
        <v>356</v>
      </c>
      <c r="E367" s="522">
        <v>49.99</v>
      </c>
      <c r="F367" s="522"/>
      <c r="G367" s="333">
        <f t="shared" si="10"/>
        <v>6087.0399999999845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2</v>
      </c>
      <c r="C368" s="298">
        <v>46171</v>
      </c>
      <c r="D368" s="298" t="s">
        <v>296</v>
      </c>
      <c r="E368" s="522">
        <v>15.1</v>
      </c>
      <c r="F368" s="522"/>
      <c r="G368" s="333">
        <f t="shared" si="10"/>
        <v>6137.0299999999843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8</v>
      </c>
      <c r="C369" s="298">
        <v>46171</v>
      </c>
      <c r="D369" s="298" t="s">
        <v>295</v>
      </c>
      <c r="E369" s="522">
        <v>7.02</v>
      </c>
      <c r="F369" s="522"/>
      <c r="G369" s="333">
        <f t="shared" si="10"/>
        <v>6152.1299999999846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4</v>
      </c>
      <c r="C370" s="298">
        <v>46171</v>
      </c>
      <c r="D370" s="298" t="s">
        <v>295</v>
      </c>
      <c r="E370" s="522">
        <v>93.38</v>
      </c>
      <c r="F370" s="522"/>
      <c r="G370" s="333">
        <f t="shared" si="10"/>
        <v>6159.1499999999851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46171</v>
      </c>
      <c r="D371" s="298" t="s">
        <v>353</v>
      </c>
      <c r="E371" s="522">
        <v>18.98</v>
      </c>
      <c r="F371" s="522"/>
      <c r="G371" s="333">
        <f t="shared" si="10"/>
        <v>6252.5299999999852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23</v>
      </c>
      <c r="C372" s="298">
        <v>46171</v>
      </c>
      <c r="D372" s="299" t="s">
        <v>67</v>
      </c>
      <c r="E372" s="522">
        <v>650.88</v>
      </c>
      <c r="F372" s="522"/>
      <c r="G372" s="333">
        <f t="shared" si="10"/>
        <v>6271.5099999999848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294</v>
      </c>
      <c r="B373" s="330">
        <v>20</v>
      </c>
      <c r="C373" s="298">
        <v>46171</v>
      </c>
      <c r="D373" s="299" t="s">
        <v>193</v>
      </c>
      <c r="E373" s="522">
        <v>600</v>
      </c>
      <c r="F373" s="522"/>
      <c r="G373" s="333">
        <f t="shared" si="10"/>
        <v>6922.3899999999849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291</v>
      </c>
      <c r="B374" s="330">
        <v>38</v>
      </c>
      <c r="C374" s="298">
        <v>46171</v>
      </c>
      <c r="D374" s="299" t="s">
        <v>293</v>
      </c>
      <c r="E374" s="522"/>
      <c r="F374" s="522">
        <v>4597.8100000000004</v>
      </c>
      <c r="G374" s="333">
        <f t="shared" si="10"/>
        <v>7522.3899999999849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294</v>
      </c>
      <c r="B375" s="330">
        <v>42</v>
      </c>
      <c r="C375" s="298">
        <v>46171</v>
      </c>
      <c r="D375" s="299" t="s">
        <v>200</v>
      </c>
      <c r="E375" s="522">
        <v>50.92</v>
      </c>
      <c r="F375" s="522"/>
      <c r="G375" s="333">
        <f t="shared" si="10"/>
        <v>2924.5799999999849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43</v>
      </c>
      <c r="C376" s="298">
        <v>46171</v>
      </c>
      <c r="D376" s="299" t="s">
        <v>201</v>
      </c>
      <c r="E376" s="522">
        <v>42.84</v>
      </c>
      <c r="F376" s="522"/>
      <c r="G376" s="333">
        <f t="shared" si="10"/>
        <v>2975.499999999985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291</v>
      </c>
      <c r="B377" s="330">
        <v>39</v>
      </c>
      <c r="C377" s="298">
        <v>46170</v>
      </c>
      <c r="D377" s="299" t="s">
        <v>292</v>
      </c>
      <c r="E377" s="522"/>
      <c r="F377" s="522">
        <v>2763.79</v>
      </c>
      <c r="G377" s="333">
        <f t="shared" si="10"/>
        <v>3018.3399999999851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3</v>
      </c>
      <c r="C378" s="298">
        <v>46170</v>
      </c>
      <c r="D378" s="299" t="s">
        <v>884</v>
      </c>
      <c r="E378" s="522">
        <v>8.9499999999999993</v>
      </c>
      <c r="F378" s="522"/>
      <c r="G378" s="333">
        <f t="shared" si="10"/>
        <v>254.54999999998506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4</v>
      </c>
      <c r="C379" s="298">
        <v>46170</v>
      </c>
      <c r="D379" s="299" t="s">
        <v>884</v>
      </c>
      <c r="E379" s="522">
        <v>43.44</v>
      </c>
      <c r="F379" s="522"/>
      <c r="G379" s="333">
        <f t="shared" si="10"/>
        <v>263.49999999998505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46170</v>
      </c>
      <c r="D380" s="299" t="s">
        <v>892</v>
      </c>
      <c r="E380" s="522">
        <v>30.89</v>
      </c>
      <c r="F380" s="522"/>
      <c r="G380" s="333">
        <f t="shared" si="10"/>
        <v>306.93999999998505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46170</v>
      </c>
      <c r="D381" s="299" t="s">
        <v>346</v>
      </c>
      <c r="E381" s="522">
        <v>32.659999999999997</v>
      </c>
      <c r="F381" s="522"/>
      <c r="G381" s="333">
        <f t="shared" si="10"/>
        <v>337.82999999998503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2</v>
      </c>
      <c r="C382" s="298">
        <v>46170</v>
      </c>
      <c r="D382" s="299" t="s">
        <v>386</v>
      </c>
      <c r="E382" s="522">
        <v>9.09</v>
      </c>
      <c r="F382" s="522"/>
      <c r="G382" s="333">
        <f t="shared" si="10"/>
        <v>370.48999999998506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8</v>
      </c>
      <c r="C383" s="298">
        <v>46170</v>
      </c>
      <c r="D383" s="299" t="s">
        <v>846</v>
      </c>
      <c r="E383" s="522">
        <v>36.74</v>
      </c>
      <c r="F383" s="522"/>
      <c r="G383" s="333">
        <f t="shared" si="10"/>
        <v>379.57999999998503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5</v>
      </c>
      <c r="C384" s="298">
        <v>46170</v>
      </c>
      <c r="D384" s="299" t="s">
        <v>846</v>
      </c>
      <c r="E384" s="522">
        <v>11.2</v>
      </c>
      <c r="F384" s="522"/>
      <c r="G384" s="333">
        <f t="shared" si="10"/>
        <v>416.31999999998504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46169</v>
      </c>
      <c r="D385" s="299" t="s">
        <v>358</v>
      </c>
      <c r="E385" s="522">
        <v>11.29</v>
      </c>
      <c r="F385" s="522"/>
      <c r="G385" s="333">
        <f t="shared" si="10"/>
        <v>427.51999999998503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4</v>
      </c>
      <c r="C386" s="298">
        <v>46169</v>
      </c>
      <c r="D386" s="299" t="s">
        <v>363</v>
      </c>
      <c r="E386" s="522">
        <v>44.84</v>
      </c>
      <c r="F386" s="522"/>
      <c r="G386" s="333">
        <f t="shared" si="10"/>
        <v>438.80999999998505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7</v>
      </c>
      <c r="C387" s="298">
        <v>46169</v>
      </c>
      <c r="D387" s="299" t="s">
        <v>338</v>
      </c>
      <c r="E387" s="522">
        <v>139.88</v>
      </c>
      <c r="F387" s="522"/>
      <c r="G387" s="333">
        <f t="shared" si="10"/>
        <v>483.64999999998508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8</v>
      </c>
      <c r="C388" s="298">
        <v>46169</v>
      </c>
      <c r="D388" s="299" t="s">
        <v>319</v>
      </c>
      <c r="E388" s="522">
        <v>46.84</v>
      </c>
      <c r="F388" s="522"/>
      <c r="G388" s="333">
        <f t="shared" ref="G388:G425" si="11">G389-E388+F388</f>
        <v>623.52999999998508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2</v>
      </c>
      <c r="C389" s="298">
        <v>46169</v>
      </c>
      <c r="D389" s="299" t="s">
        <v>358</v>
      </c>
      <c r="E389" s="522">
        <v>9.4700000000000006</v>
      </c>
      <c r="F389" s="522"/>
      <c r="G389" s="333">
        <f t="shared" si="11"/>
        <v>670.36999999998511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8</v>
      </c>
      <c r="C390" s="298">
        <v>46168</v>
      </c>
      <c r="D390" s="299" t="s">
        <v>308</v>
      </c>
      <c r="E390" s="522">
        <v>47.99</v>
      </c>
      <c r="F390" s="522"/>
      <c r="G390" s="333">
        <f t="shared" si="11"/>
        <v>679.83999999998514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5</v>
      </c>
      <c r="C391" s="298">
        <v>46168</v>
      </c>
      <c r="D391" s="299" t="s">
        <v>872</v>
      </c>
      <c r="E391" s="522">
        <v>26</v>
      </c>
      <c r="F391" s="522"/>
      <c r="G391" s="333">
        <f t="shared" si="11"/>
        <v>727.82999999998515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4</v>
      </c>
      <c r="C392" s="298">
        <v>46168</v>
      </c>
      <c r="D392" s="299" t="s">
        <v>310</v>
      </c>
      <c r="E392" s="522">
        <v>50.15</v>
      </c>
      <c r="F392" s="522"/>
      <c r="G392" s="333">
        <f t="shared" si="11"/>
        <v>753.82999999998515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287</v>
      </c>
      <c r="B393" s="330" t="s">
        <v>287</v>
      </c>
      <c r="C393" s="298">
        <v>46168</v>
      </c>
      <c r="D393" s="299" t="s">
        <v>882</v>
      </c>
      <c r="E393" s="522">
        <v>400</v>
      </c>
      <c r="F393" s="522">
        <v>400</v>
      </c>
      <c r="G393" s="333">
        <f t="shared" si="11"/>
        <v>803.97999999998513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294</v>
      </c>
      <c r="B394" s="330">
        <v>22</v>
      </c>
      <c r="C394" s="298">
        <v>46168</v>
      </c>
      <c r="D394" s="299" t="s">
        <v>835</v>
      </c>
      <c r="E394" s="522">
        <v>15.96</v>
      </c>
      <c r="F394" s="522"/>
      <c r="G394" s="333">
        <f t="shared" si="11"/>
        <v>803.97999999998513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46168</v>
      </c>
      <c r="D395" s="299" t="s">
        <v>296</v>
      </c>
      <c r="E395" s="522">
        <v>15.1</v>
      </c>
      <c r="F395" s="522"/>
      <c r="G395" s="333">
        <f t="shared" si="11"/>
        <v>819.93999999998516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4</v>
      </c>
      <c r="C396" s="298">
        <v>46168</v>
      </c>
      <c r="D396" s="299" t="s">
        <v>296</v>
      </c>
      <c r="E396" s="522">
        <v>44.67</v>
      </c>
      <c r="F396" s="522"/>
      <c r="G396" s="333">
        <f t="shared" si="11"/>
        <v>835.03999999998518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1</v>
      </c>
      <c r="C397" s="298">
        <v>46168</v>
      </c>
      <c r="D397" s="299" t="s">
        <v>300</v>
      </c>
      <c r="E397" s="522">
        <v>32.99</v>
      </c>
      <c r="F397" s="522"/>
      <c r="G397" s="333">
        <f t="shared" si="11"/>
        <v>879.70999999998514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2</v>
      </c>
      <c r="C398" s="298">
        <v>46168</v>
      </c>
      <c r="D398" s="299" t="s">
        <v>386</v>
      </c>
      <c r="E398" s="522">
        <v>14.39</v>
      </c>
      <c r="F398" s="522"/>
      <c r="G398" s="333">
        <f t="shared" si="11"/>
        <v>912.69999999998515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294</v>
      </c>
      <c r="B399" s="330">
        <v>12</v>
      </c>
      <c r="C399" s="298">
        <v>46167</v>
      </c>
      <c r="D399" s="299" t="s">
        <v>314</v>
      </c>
      <c r="E399" s="522">
        <v>204.48</v>
      </c>
      <c r="F399" s="522"/>
      <c r="G399" s="333">
        <f t="shared" si="11"/>
        <v>927.08999999998514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8</v>
      </c>
      <c r="C400" s="298">
        <v>46167</v>
      </c>
      <c r="D400" s="299" t="s">
        <v>319</v>
      </c>
      <c r="E400" s="522">
        <v>29.79</v>
      </c>
      <c r="F400" s="522"/>
      <c r="G400" s="333">
        <f t="shared" si="11"/>
        <v>1131.5699999999852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3</v>
      </c>
      <c r="C401" s="298">
        <v>46167</v>
      </c>
      <c r="D401" s="299" t="s">
        <v>348</v>
      </c>
      <c r="E401" s="522">
        <v>50</v>
      </c>
      <c r="F401" s="522"/>
      <c r="G401" s="333">
        <f t="shared" si="11"/>
        <v>1161.3599999999851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1</v>
      </c>
      <c r="C402" s="298">
        <v>46166</v>
      </c>
      <c r="D402" s="299" t="s">
        <v>329</v>
      </c>
      <c r="E402" s="522">
        <v>122.54</v>
      </c>
      <c r="F402" s="522"/>
      <c r="G402" s="333">
        <f t="shared" si="11"/>
        <v>1211.3599999999851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1</v>
      </c>
      <c r="C403" s="298">
        <v>46166</v>
      </c>
      <c r="D403" s="299" t="s">
        <v>311</v>
      </c>
      <c r="E403" s="522">
        <v>157.97</v>
      </c>
      <c r="F403" s="522"/>
      <c r="G403" s="333">
        <f t="shared" si="11"/>
        <v>1333.8999999999851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6</v>
      </c>
      <c r="C404" s="298">
        <v>46166</v>
      </c>
      <c r="D404" s="299" t="s">
        <v>300</v>
      </c>
      <c r="E404" s="522">
        <v>44.05</v>
      </c>
      <c r="F404" s="522"/>
      <c r="G404" s="333">
        <f t="shared" si="11"/>
        <v>1491.8699999999851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8</v>
      </c>
      <c r="C405" s="298">
        <v>46166</v>
      </c>
      <c r="D405" s="299" t="s">
        <v>319</v>
      </c>
      <c r="E405" s="522">
        <v>70.44</v>
      </c>
      <c r="F405" s="522"/>
      <c r="G405" s="333">
        <f t="shared" si="11"/>
        <v>1535.9199999999851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1</v>
      </c>
      <c r="C406" s="298">
        <v>46166</v>
      </c>
      <c r="D406" s="299" t="s">
        <v>329</v>
      </c>
      <c r="E406" s="522">
        <v>55.96</v>
      </c>
      <c r="F406" s="522"/>
      <c r="G406" s="333">
        <f t="shared" si="11"/>
        <v>1606.3599999999851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6</v>
      </c>
      <c r="C407" s="298">
        <v>46166</v>
      </c>
      <c r="D407" s="299" t="s">
        <v>883</v>
      </c>
      <c r="E407" s="522">
        <v>597.83000000000004</v>
      </c>
      <c r="F407" s="522"/>
      <c r="G407" s="333">
        <f t="shared" si="11"/>
        <v>1662.3199999999852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287</v>
      </c>
      <c r="B408" s="330" t="s">
        <v>287</v>
      </c>
      <c r="C408" s="298">
        <v>46166</v>
      </c>
      <c r="D408" s="299" t="s">
        <v>845</v>
      </c>
      <c r="E408" s="522">
        <v>69.2</v>
      </c>
      <c r="F408" s="522">
        <v>69.2</v>
      </c>
      <c r="G408" s="333">
        <f t="shared" si="11"/>
        <v>2260.1499999999851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1</v>
      </c>
      <c r="C409" s="298">
        <v>46165</v>
      </c>
      <c r="D409" s="299" t="s">
        <v>880</v>
      </c>
      <c r="E409" s="522">
        <v>94.76</v>
      </c>
      <c r="F409" s="522"/>
      <c r="G409" s="333">
        <f t="shared" si="11"/>
        <v>2260.1499999999851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1</v>
      </c>
      <c r="C410" s="298">
        <v>46165</v>
      </c>
      <c r="D410" s="299" t="s">
        <v>393</v>
      </c>
      <c r="E410" s="522">
        <v>34.869999999999997</v>
      </c>
      <c r="F410" s="522"/>
      <c r="G410" s="333">
        <f t="shared" si="11"/>
        <v>2354.9099999999853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46165</v>
      </c>
      <c r="D411" s="299" t="s">
        <v>481</v>
      </c>
      <c r="E411" s="522">
        <v>80.48</v>
      </c>
      <c r="F411" s="522"/>
      <c r="G411" s="333">
        <f t="shared" si="11"/>
        <v>2389.7799999999852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5</v>
      </c>
      <c r="C412" s="298">
        <v>46165</v>
      </c>
      <c r="D412" s="299" t="s">
        <v>879</v>
      </c>
      <c r="E412" s="522">
        <v>25</v>
      </c>
      <c r="F412" s="522"/>
      <c r="G412" s="333">
        <f t="shared" si="11"/>
        <v>2470.2599999999852</v>
      </c>
      <c r="H412" s="334" t="s">
        <v>298</v>
      </c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6</v>
      </c>
      <c r="C413" s="298">
        <v>46165</v>
      </c>
      <c r="D413" s="299" t="s">
        <v>877</v>
      </c>
      <c r="E413" s="522">
        <v>50</v>
      </c>
      <c r="F413" s="522"/>
      <c r="G413" s="333">
        <f t="shared" si="11"/>
        <v>2495.2599999999852</v>
      </c>
      <c r="H413" s="334" t="s">
        <v>298</v>
      </c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2</v>
      </c>
      <c r="C414" s="298">
        <v>46165</v>
      </c>
      <c r="D414" s="299" t="s">
        <v>878</v>
      </c>
      <c r="E414" s="522">
        <v>25</v>
      </c>
      <c r="F414" s="522"/>
      <c r="G414" s="333">
        <f t="shared" si="11"/>
        <v>2545.2599999999852</v>
      </c>
      <c r="H414" s="334" t="s">
        <v>298</v>
      </c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46164</v>
      </c>
      <c r="D415" s="299" t="s">
        <v>881</v>
      </c>
      <c r="E415" s="522">
        <v>45.46</v>
      </c>
      <c r="F415" s="522"/>
      <c r="G415" s="333">
        <f t="shared" si="11"/>
        <v>2570.2599999999852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6</v>
      </c>
      <c r="C416" s="298">
        <v>46164</v>
      </c>
      <c r="D416" s="299" t="s">
        <v>873</v>
      </c>
      <c r="E416" s="522">
        <v>22</v>
      </c>
      <c r="F416" s="522"/>
      <c r="G416" s="333">
        <f t="shared" si="11"/>
        <v>2615.7199999999852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2</v>
      </c>
      <c r="C417" s="298">
        <v>46164</v>
      </c>
      <c r="D417" s="299" t="s">
        <v>296</v>
      </c>
      <c r="E417" s="522">
        <v>14.57</v>
      </c>
      <c r="F417" s="522"/>
      <c r="G417" s="333">
        <f t="shared" si="11"/>
        <v>2637.7199999999852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3</v>
      </c>
      <c r="C418" s="298">
        <v>46163</v>
      </c>
      <c r="D418" s="299" t="s">
        <v>334</v>
      </c>
      <c r="E418" s="522">
        <v>9.01</v>
      </c>
      <c r="F418" s="522"/>
      <c r="G418" s="333">
        <f t="shared" si="11"/>
        <v>2652.2899999999854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8</v>
      </c>
      <c r="C419" s="298">
        <v>46163</v>
      </c>
      <c r="D419" s="299" t="s">
        <v>334</v>
      </c>
      <c r="E419" s="522">
        <v>6.8</v>
      </c>
      <c r="F419" s="522"/>
      <c r="G419" s="333">
        <f t="shared" si="11"/>
        <v>2661.2999999999856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46163</v>
      </c>
      <c r="D420" s="299" t="s">
        <v>358</v>
      </c>
      <c r="E420" s="522">
        <v>16.649999999999999</v>
      </c>
      <c r="F420" s="522"/>
      <c r="G420" s="333">
        <f t="shared" si="11"/>
        <v>2668.0999999999858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8</v>
      </c>
      <c r="C421" s="298">
        <v>46163</v>
      </c>
      <c r="D421" s="299" t="s">
        <v>846</v>
      </c>
      <c r="E421" s="522">
        <v>24.89</v>
      </c>
      <c r="F421" s="522"/>
      <c r="G421" s="333">
        <f t="shared" si="11"/>
        <v>2684.7499999999859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5</v>
      </c>
      <c r="C422" s="298">
        <v>46163</v>
      </c>
      <c r="D422" s="299" t="s">
        <v>846</v>
      </c>
      <c r="E422" s="522">
        <v>11.2</v>
      </c>
      <c r="F422" s="522"/>
      <c r="G422" s="333">
        <f t="shared" si="11"/>
        <v>2709.6399999999858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46162</v>
      </c>
      <c r="D423" s="299" t="s">
        <v>296</v>
      </c>
      <c r="E423" s="522">
        <v>11.18</v>
      </c>
      <c r="F423" s="522"/>
      <c r="G423" s="333">
        <f t="shared" si="11"/>
        <v>2720.8399999999856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2</v>
      </c>
      <c r="C424" s="298">
        <v>46162</v>
      </c>
      <c r="D424" s="299" t="s">
        <v>386</v>
      </c>
      <c r="E424" s="522">
        <v>14.38</v>
      </c>
      <c r="F424" s="522"/>
      <c r="G424" s="333">
        <f t="shared" si="11"/>
        <v>2732.0199999999854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294</v>
      </c>
      <c r="B425" s="330">
        <v>22</v>
      </c>
      <c r="C425" s="298">
        <v>46162</v>
      </c>
      <c r="D425" s="299" t="s">
        <v>323</v>
      </c>
      <c r="E425" s="522">
        <v>20.22</v>
      </c>
      <c r="F425" s="522"/>
      <c r="G425" s="333">
        <f t="shared" si="11"/>
        <v>2746.3999999999855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5</v>
      </c>
      <c r="C426" s="298">
        <v>46162</v>
      </c>
      <c r="D426" s="299" t="s">
        <v>872</v>
      </c>
      <c r="E426" s="522">
        <v>30</v>
      </c>
      <c r="F426" s="522"/>
      <c r="G426" s="333">
        <f t="shared" ref="G426:G440" si="12">G427-E426+F426</f>
        <v>2766.6199999999853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46162</v>
      </c>
      <c r="D427" s="299" t="s">
        <v>874</v>
      </c>
      <c r="E427" s="522">
        <v>46.72</v>
      </c>
      <c r="F427" s="522"/>
      <c r="G427" s="333">
        <f t="shared" si="12"/>
        <v>2796.6199999999853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4</v>
      </c>
      <c r="C428" s="298">
        <v>46162</v>
      </c>
      <c r="D428" s="299" t="s">
        <v>310</v>
      </c>
      <c r="E428" s="522">
        <v>56.51</v>
      </c>
      <c r="F428" s="522"/>
      <c r="G428" s="333">
        <f t="shared" si="12"/>
        <v>2843.3399999999851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6</v>
      </c>
      <c r="C429" s="298">
        <v>46161</v>
      </c>
      <c r="D429" s="299" t="s">
        <v>871</v>
      </c>
      <c r="E429" s="522">
        <v>63.99</v>
      </c>
      <c r="F429" s="522"/>
      <c r="G429" s="333">
        <f t="shared" si="12"/>
        <v>2899.8499999999854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4</v>
      </c>
      <c r="C430" s="298">
        <v>46161</v>
      </c>
      <c r="D430" s="299" t="s">
        <v>296</v>
      </c>
      <c r="E430" s="522">
        <v>43.46</v>
      </c>
      <c r="F430" s="522"/>
      <c r="G430" s="333">
        <f t="shared" si="12"/>
        <v>2963.8399999999851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3</v>
      </c>
      <c r="C431" s="298">
        <v>46161</v>
      </c>
      <c r="D431" s="299" t="s">
        <v>296</v>
      </c>
      <c r="E431" s="522">
        <v>8.7200000000000006</v>
      </c>
      <c r="F431" s="522"/>
      <c r="G431" s="333">
        <f t="shared" si="12"/>
        <v>3007.2999999999852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46161</v>
      </c>
      <c r="D432" s="299" t="s">
        <v>301</v>
      </c>
      <c r="E432" s="522">
        <v>30.9</v>
      </c>
      <c r="F432" s="522"/>
      <c r="G432" s="333">
        <f t="shared" si="12"/>
        <v>3016.019999999985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294</v>
      </c>
      <c r="B433" s="330">
        <v>22</v>
      </c>
      <c r="C433" s="298">
        <v>46161</v>
      </c>
      <c r="D433" s="299" t="s">
        <v>328</v>
      </c>
      <c r="E433" s="522">
        <v>7.46</v>
      </c>
      <c r="F433" s="522"/>
      <c r="G433" s="333">
        <f t="shared" si="12"/>
        <v>3046.9199999999851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2</v>
      </c>
      <c r="C434" s="298">
        <v>46161</v>
      </c>
      <c r="D434" s="299" t="s">
        <v>869</v>
      </c>
      <c r="E434" s="522">
        <v>31.05</v>
      </c>
      <c r="F434" s="522"/>
      <c r="G434" s="333">
        <f t="shared" si="12"/>
        <v>3054.3799999999851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46161</v>
      </c>
      <c r="D435" s="299" t="s">
        <v>870</v>
      </c>
      <c r="E435" s="522">
        <v>54.41</v>
      </c>
      <c r="F435" s="522"/>
      <c r="G435" s="333">
        <f t="shared" si="12"/>
        <v>3085.4299999999853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8</v>
      </c>
      <c r="C436" s="298">
        <v>46161</v>
      </c>
      <c r="D436" s="299" t="s">
        <v>875</v>
      </c>
      <c r="E436" s="522">
        <v>20.49</v>
      </c>
      <c r="F436" s="522"/>
      <c r="G436" s="333">
        <f t="shared" si="12"/>
        <v>3139.8399999999851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22</v>
      </c>
      <c r="C437" s="298">
        <v>46160</v>
      </c>
      <c r="D437" s="299" t="s">
        <v>401</v>
      </c>
      <c r="E437" s="522">
        <v>13.84</v>
      </c>
      <c r="F437" s="522"/>
      <c r="G437" s="333">
        <f t="shared" si="12"/>
        <v>3160.3299999999849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287</v>
      </c>
      <c r="B438" s="330" t="s">
        <v>287</v>
      </c>
      <c r="C438" s="298">
        <v>46160</v>
      </c>
      <c r="D438" s="299" t="s">
        <v>876</v>
      </c>
      <c r="E438" s="522">
        <v>138.44</v>
      </c>
      <c r="F438" s="522">
        <v>138.44</v>
      </c>
      <c r="G438" s="333">
        <f t="shared" si="12"/>
        <v>3174.1699999999851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2</v>
      </c>
      <c r="C439" s="298">
        <v>46160</v>
      </c>
      <c r="D439" s="299" t="s">
        <v>353</v>
      </c>
      <c r="E439" s="522">
        <v>25.48</v>
      </c>
      <c r="F439" s="522"/>
      <c r="G439" s="333">
        <f t="shared" si="12"/>
        <v>3174.1699999999851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294</v>
      </c>
      <c r="B440" s="330">
        <v>17</v>
      </c>
      <c r="C440" s="298">
        <v>46160</v>
      </c>
      <c r="D440" s="299" t="s">
        <v>188</v>
      </c>
      <c r="E440" s="522">
        <v>42.65</v>
      </c>
      <c r="F440" s="522"/>
      <c r="G440" s="333">
        <f t="shared" si="12"/>
        <v>3199.6499999999851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294</v>
      </c>
      <c r="B441" s="330">
        <v>15</v>
      </c>
      <c r="C441" s="298">
        <v>46160</v>
      </c>
      <c r="D441" s="299" t="s">
        <v>185</v>
      </c>
      <c r="E441" s="522">
        <v>101.37</v>
      </c>
      <c r="F441" s="522"/>
      <c r="G441" s="333">
        <f t="shared" ref="G441:G521" si="13">G442-E441+F441</f>
        <v>3242.2999999999852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335</v>
      </c>
      <c r="B442" s="330" t="s">
        <v>335</v>
      </c>
      <c r="C442" s="298">
        <v>46160</v>
      </c>
      <c r="D442" s="299" t="s">
        <v>336</v>
      </c>
      <c r="E442" s="522">
        <v>93.13</v>
      </c>
      <c r="F442" s="522"/>
      <c r="G442" s="333">
        <f t="shared" si="13"/>
        <v>3343.6699999999851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294</v>
      </c>
      <c r="B443" s="330">
        <v>11</v>
      </c>
      <c r="C443" s="298">
        <v>46160</v>
      </c>
      <c r="D443" s="299" t="s">
        <v>178</v>
      </c>
      <c r="E443" s="522">
        <v>267.68</v>
      </c>
      <c r="F443" s="522"/>
      <c r="G443" s="333">
        <f t="shared" si="13"/>
        <v>3436.7999999999852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23</v>
      </c>
      <c r="C444" s="298">
        <v>46160</v>
      </c>
      <c r="D444" s="299" t="s">
        <v>63</v>
      </c>
      <c r="E444" s="522">
        <v>529.46</v>
      </c>
      <c r="F444" s="522"/>
      <c r="G444" s="333">
        <f t="shared" si="13"/>
        <v>3704.479999999985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1</v>
      </c>
      <c r="C445" s="298">
        <v>46159</v>
      </c>
      <c r="D445" s="299" t="s">
        <v>311</v>
      </c>
      <c r="E445" s="522">
        <v>148.25</v>
      </c>
      <c r="F445" s="522"/>
      <c r="G445" s="333">
        <f t="shared" si="13"/>
        <v>4233.939999999985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1</v>
      </c>
      <c r="C446" s="298">
        <v>46159</v>
      </c>
      <c r="D446" s="299" t="s">
        <v>306</v>
      </c>
      <c r="E446" s="522">
        <v>90.2</v>
      </c>
      <c r="F446" s="522"/>
      <c r="G446" s="333">
        <f t="shared" si="13"/>
        <v>4382.189999999985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294</v>
      </c>
      <c r="B447" s="330">
        <v>21</v>
      </c>
      <c r="C447" s="298">
        <v>46159</v>
      </c>
      <c r="D447" s="299" t="s">
        <v>194</v>
      </c>
      <c r="E447" s="522">
        <v>81</v>
      </c>
      <c r="F447" s="522"/>
      <c r="G447" s="333">
        <f t="shared" si="13"/>
        <v>4472.3899999999849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6</v>
      </c>
      <c r="C448" s="298">
        <v>46159</v>
      </c>
      <c r="D448" s="299" t="s">
        <v>300</v>
      </c>
      <c r="E448" s="522">
        <v>38.33</v>
      </c>
      <c r="F448" s="522"/>
      <c r="G448" s="333">
        <f t="shared" si="13"/>
        <v>4553.3899999999849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294</v>
      </c>
      <c r="B449" s="330">
        <v>42</v>
      </c>
      <c r="C449" s="298">
        <v>46159</v>
      </c>
      <c r="D449" s="299" t="s">
        <v>333</v>
      </c>
      <c r="E449" s="522">
        <v>29.8</v>
      </c>
      <c r="F449" s="522"/>
      <c r="G449" s="333">
        <f t="shared" si="13"/>
        <v>4591.7199999999848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43</v>
      </c>
      <c r="C450" s="298">
        <v>46159</v>
      </c>
      <c r="D450" s="299" t="s">
        <v>333</v>
      </c>
      <c r="E450" s="522">
        <v>22.35</v>
      </c>
      <c r="F450" s="522"/>
      <c r="G450" s="333">
        <f t="shared" si="13"/>
        <v>4621.519999999985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8</v>
      </c>
      <c r="C451" s="298">
        <v>46159</v>
      </c>
      <c r="D451" s="299" t="s">
        <v>319</v>
      </c>
      <c r="E451" s="522">
        <v>50.75</v>
      </c>
      <c r="F451" s="522"/>
      <c r="G451" s="333">
        <f t="shared" si="13"/>
        <v>4643.8699999999853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5</v>
      </c>
      <c r="C452" s="298">
        <v>46158</v>
      </c>
      <c r="D452" s="299" t="s">
        <v>340</v>
      </c>
      <c r="E452" s="522">
        <v>21.3</v>
      </c>
      <c r="F452" s="522"/>
      <c r="G452" s="333">
        <f t="shared" si="13"/>
        <v>4694.6199999999853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8</v>
      </c>
      <c r="C453" s="298">
        <v>46158</v>
      </c>
      <c r="D453" s="299" t="s">
        <v>319</v>
      </c>
      <c r="E453" s="522">
        <v>41.46</v>
      </c>
      <c r="F453" s="522"/>
      <c r="G453" s="333">
        <f t="shared" si="13"/>
        <v>4715.9199999999855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287</v>
      </c>
      <c r="B454" s="330" t="s">
        <v>287</v>
      </c>
      <c r="C454" s="298">
        <v>46158</v>
      </c>
      <c r="D454" s="299" t="s">
        <v>849</v>
      </c>
      <c r="E454" s="522">
        <v>95.85</v>
      </c>
      <c r="F454" s="522">
        <v>95.85</v>
      </c>
      <c r="G454" s="333">
        <f t="shared" si="13"/>
        <v>4757.3799999999856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287</v>
      </c>
      <c r="B455" s="330" t="s">
        <v>287</v>
      </c>
      <c r="C455" s="298">
        <v>46158</v>
      </c>
      <c r="D455" s="299" t="s">
        <v>847</v>
      </c>
      <c r="E455" s="522">
        <v>87.13</v>
      </c>
      <c r="F455" s="522">
        <v>87.13</v>
      </c>
      <c r="G455" s="333">
        <f t="shared" si="13"/>
        <v>4757.3799999999856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4</v>
      </c>
      <c r="C456" s="298">
        <v>46158</v>
      </c>
      <c r="D456" s="299" t="s">
        <v>310</v>
      </c>
      <c r="E456" s="522">
        <v>48.15</v>
      </c>
      <c r="F456" s="522"/>
      <c r="G456" s="333">
        <f t="shared" si="13"/>
        <v>4757.3799999999856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8</v>
      </c>
      <c r="C457" s="298">
        <v>46158</v>
      </c>
      <c r="D457" s="299" t="s">
        <v>308</v>
      </c>
      <c r="E457" s="522">
        <v>75.069999999999993</v>
      </c>
      <c r="F457" s="522"/>
      <c r="G457" s="333">
        <f t="shared" si="13"/>
        <v>4805.5299999999852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46158</v>
      </c>
      <c r="D458" s="299" t="s">
        <v>308</v>
      </c>
      <c r="E458" s="522">
        <v>75</v>
      </c>
      <c r="F458" s="522"/>
      <c r="G458" s="333">
        <f t="shared" si="13"/>
        <v>4880.5999999999849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3</v>
      </c>
      <c r="C459" s="298">
        <v>46158</v>
      </c>
      <c r="D459" s="299" t="s">
        <v>348</v>
      </c>
      <c r="E459" s="522">
        <v>8.3800000000000008</v>
      </c>
      <c r="F459" s="522"/>
      <c r="G459" s="333">
        <f t="shared" si="13"/>
        <v>4955.5999999999849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8</v>
      </c>
      <c r="C460" s="298">
        <v>46157</v>
      </c>
      <c r="D460" s="299" t="s">
        <v>319</v>
      </c>
      <c r="E460" s="522">
        <v>63.55</v>
      </c>
      <c r="F460" s="522"/>
      <c r="G460" s="333">
        <f t="shared" si="13"/>
        <v>4963.979999999985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4</v>
      </c>
      <c r="C461" s="298">
        <v>46157</v>
      </c>
      <c r="D461" s="299" t="s">
        <v>296</v>
      </c>
      <c r="E461" s="522">
        <v>45.1</v>
      </c>
      <c r="F461" s="522"/>
      <c r="G461" s="333">
        <f t="shared" si="13"/>
        <v>5027.5299999999852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46157</v>
      </c>
      <c r="D462" s="299" t="s">
        <v>296</v>
      </c>
      <c r="E462" s="522">
        <v>24.54</v>
      </c>
      <c r="F462" s="522"/>
      <c r="G462" s="333">
        <f t="shared" si="13"/>
        <v>5072.6299999999856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46157</v>
      </c>
      <c r="D463" s="299" t="s">
        <v>334</v>
      </c>
      <c r="E463" s="522">
        <v>14.28</v>
      </c>
      <c r="F463" s="522"/>
      <c r="G463" s="333">
        <f t="shared" si="13"/>
        <v>5097.1699999999855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287</v>
      </c>
      <c r="B464" s="330" t="s">
        <v>287</v>
      </c>
      <c r="C464" s="298">
        <v>46157</v>
      </c>
      <c r="D464" s="299" t="s">
        <v>506</v>
      </c>
      <c r="E464" s="522">
        <v>146.15</v>
      </c>
      <c r="F464" s="522">
        <v>146.15</v>
      </c>
      <c r="G464" s="333">
        <f t="shared" si="13"/>
        <v>5111.4499999999853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46157</v>
      </c>
      <c r="D465" s="299" t="s">
        <v>868</v>
      </c>
      <c r="E465" s="522">
        <v>202.87</v>
      </c>
      <c r="F465" s="522"/>
      <c r="G465" s="333">
        <f>G466-E465+F465</f>
        <v>5111.4499999999853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6</v>
      </c>
      <c r="C466" s="298">
        <v>46157</v>
      </c>
      <c r="D466" s="299" t="s">
        <v>300</v>
      </c>
      <c r="E466" s="522">
        <v>14.9</v>
      </c>
      <c r="F466" s="522"/>
      <c r="G466" s="333">
        <f t="shared" si="13"/>
        <v>5314.3199999999852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291</v>
      </c>
      <c r="B467" s="330">
        <v>38</v>
      </c>
      <c r="C467" s="298">
        <v>46157</v>
      </c>
      <c r="D467" s="299" t="s">
        <v>293</v>
      </c>
      <c r="E467" s="522"/>
      <c r="F467" s="522">
        <v>4597.82</v>
      </c>
      <c r="G467" s="333">
        <f t="shared" si="13"/>
        <v>5329.2199999999848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8</v>
      </c>
      <c r="C468" s="298">
        <v>46156</v>
      </c>
      <c r="D468" s="299" t="s">
        <v>867</v>
      </c>
      <c r="E468" s="522">
        <v>34.96</v>
      </c>
      <c r="F468" s="522"/>
      <c r="G468" s="333">
        <f t="shared" si="13"/>
        <v>731.39999999998463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46156</v>
      </c>
      <c r="D469" s="299" t="s">
        <v>408</v>
      </c>
      <c r="E469" s="522">
        <v>23.9</v>
      </c>
      <c r="F469" s="522"/>
      <c r="G469" s="333">
        <f t="shared" si="13"/>
        <v>766.35999999998467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24</v>
      </c>
      <c r="C470" s="298">
        <v>46156</v>
      </c>
      <c r="D470" s="299" t="s">
        <v>860</v>
      </c>
      <c r="E470" s="522">
        <v>109.92</v>
      </c>
      <c r="F470" s="522"/>
      <c r="G470" s="333">
        <f t="shared" si="13"/>
        <v>790.25999999998464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2</v>
      </c>
      <c r="C471" s="298">
        <v>46156</v>
      </c>
      <c r="D471" s="299" t="s">
        <v>334</v>
      </c>
      <c r="E471" s="522">
        <v>24.34</v>
      </c>
      <c r="F471" s="522"/>
      <c r="G471" s="333">
        <f t="shared" si="13"/>
        <v>900.1799999999846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8</v>
      </c>
      <c r="C472" s="298">
        <v>46156</v>
      </c>
      <c r="D472" s="299" t="s">
        <v>846</v>
      </c>
      <c r="E472" s="522">
        <v>24.89</v>
      </c>
      <c r="F472" s="522"/>
      <c r="G472" s="333">
        <f t="shared" si="13"/>
        <v>924.51999999998463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5</v>
      </c>
      <c r="C473" s="298">
        <v>46156</v>
      </c>
      <c r="D473" s="299" t="s">
        <v>846</v>
      </c>
      <c r="E473" s="522">
        <v>11.2</v>
      </c>
      <c r="F473" s="522"/>
      <c r="G473" s="333">
        <f t="shared" si="13"/>
        <v>949.40999999998462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46156</v>
      </c>
      <c r="D474" s="299" t="s">
        <v>324</v>
      </c>
      <c r="E474" s="522">
        <v>22.04</v>
      </c>
      <c r="F474" s="522"/>
      <c r="G474" s="333">
        <f t="shared" si="13"/>
        <v>960.60999999998467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291</v>
      </c>
      <c r="B475" s="330">
        <v>39</v>
      </c>
      <c r="C475" s="298">
        <v>46156</v>
      </c>
      <c r="D475" s="299" t="s">
        <v>292</v>
      </c>
      <c r="E475" s="522"/>
      <c r="F475" s="522">
        <v>2763.78</v>
      </c>
      <c r="G475" s="333">
        <f t="shared" si="13"/>
        <v>982.64999999998463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291</v>
      </c>
      <c r="B476" s="330">
        <v>41</v>
      </c>
      <c r="C476" s="298">
        <v>46156</v>
      </c>
      <c r="D476" s="299" t="s">
        <v>299</v>
      </c>
      <c r="E476" s="522"/>
      <c r="F476" s="522">
        <v>250</v>
      </c>
      <c r="G476" s="333">
        <f t="shared" si="13"/>
        <v>-1781.1300000000156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335</v>
      </c>
      <c r="B477" s="330" t="s">
        <v>335</v>
      </c>
      <c r="C477" s="298">
        <v>46156</v>
      </c>
      <c r="D477" s="299" t="s">
        <v>460</v>
      </c>
      <c r="E477" s="522"/>
      <c r="F477" s="522">
        <v>100</v>
      </c>
      <c r="G477" s="333">
        <f t="shared" si="13"/>
        <v>-2031.1300000000156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6</v>
      </c>
      <c r="C478" s="298">
        <v>46156</v>
      </c>
      <c r="D478" s="299" t="s">
        <v>300</v>
      </c>
      <c r="E478" s="522">
        <v>13.3</v>
      </c>
      <c r="F478" s="522"/>
      <c r="G478" s="333">
        <f t="shared" si="13"/>
        <v>-2131.1300000000156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46155</v>
      </c>
      <c r="D479" s="299" t="s">
        <v>296</v>
      </c>
      <c r="E479" s="522">
        <v>14.67</v>
      </c>
      <c r="F479" s="522"/>
      <c r="G479" s="333">
        <f t="shared" si="13"/>
        <v>-2117.8300000000154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8</v>
      </c>
      <c r="C480" s="298">
        <v>46155</v>
      </c>
      <c r="D480" s="299" t="s">
        <v>319</v>
      </c>
      <c r="E480" s="522">
        <v>22.96</v>
      </c>
      <c r="F480" s="522"/>
      <c r="G480" s="333">
        <f t="shared" si="13"/>
        <v>-2103.1600000000153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287</v>
      </c>
      <c r="B481" s="330" t="s">
        <v>287</v>
      </c>
      <c r="C481" s="298">
        <v>46155</v>
      </c>
      <c r="D481" s="299" t="s">
        <v>855</v>
      </c>
      <c r="E481" s="522">
        <v>100</v>
      </c>
      <c r="F481" s="522">
        <v>100</v>
      </c>
      <c r="G481" s="333">
        <f t="shared" si="13"/>
        <v>-2080.2000000000153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4</v>
      </c>
      <c r="C482" s="298">
        <v>46154</v>
      </c>
      <c r="D482" s="299" t="s">
        <v>455</v>
      </c>
      <c r="E482" s="522">
        <v>43.14</v>
      </c>
      <c r="F482" s="522"/>
      <c r="G482" s="333">
        <f t="shared" si="13"/>
        <v>-2080.2000000000153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3</v>
      </c>
      <c r="C483" s="298">
        <v>46154</v>
      </c>
      <c r="D483" s="299" t="s">
        <v>455</v>
      </c>
      <c r="E483" s="522">
        <v>7.29</v>
      </c>
      <c r="F483" s="522"/>
      <c r="G483" s="333">
        <f t="shared" si="13"/>
        <v>-2037.0600000000154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19</v>
      </c>
      <c r="C484" s="298">
        <v>46154</v>
      </c>
      <c r="D484" s="299" t="s">
        <v>191</v>
      </c>
      <c r="E484" s="522">
        <v>200</v>
      </c>
      <c r="F484" s="522"/>
      <c r="G484" s="333">
        <f t="shared" si="13"/>
        <v>-2029.7700000000154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6</v>
      </c>
      <c r="C485" s="298">
        <v>46154</v>
      </c>
      <c r="D485" s="299" t="s">
        <v>446</v>
      </c>
      <c r="E485" s="522">
        <v>-0.06</v>
      </c>
      <c r="F485" s="522"/>
      <c r="G485" s="333">
        <f t="shared" si="13"/>
        <v>-1829.7700000000154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46154</v>
      </c>
      <c r="D486" s="299" t="s">
        <v>301</v>
      </c>
      <c r="E486" s="522">
        <v>21.55</v>
      </c>
      <c r="F486" s="522"/>
      <c r="G486" s="333">
        <f t="shared" si="13"/>
        <v>-1829.8300000000154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3</v>
      </c>
      <c r="C487" s="298">
        <v>46153</v>
      </c>
      <c r="D487" s="299" t="s">
        <v>296</v>
      </c>
      <c r="E487" s="522">
        <v>4.79</v>
      </c>
      <c r="F487" s="522"/>
      <c r="G487" s="333">
        <f t="shared" si="13"/>
        <v>-1808.2800000000154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4</v>
      </c>
      <c r="C488" s="298">
        <v>46153</v>
      </c>
      <c r="D488" s="299" t="s">
        <v>296</v>
      </c>
      <c r="E488" s="522">
        <v>66.59</v>
      </c>
      <c r="F488" s="522"/>
      <c r="G488" s="333">
        <f t="shared" si="13"/>
        <v>-1803.4900000000155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287</v>
      </c>
      <c r="B489" s="330" t="s">
        <v>287</v>
      </c>
      <c r="C489" s="298">
        <v>46153</v>
      </c>
      <c r="D489" s="299" t="s">
        <v>843</v>
      </c>
      <c r="E489" s="522">
        <v>-51.06</v>
      </c>
      <c r="F489" s="522">
        <v>-51.06</v>
      </c>
      <c r="G489" s="333">
        <f t="shared" si="13"/>
        <v>-1736.9000000000156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294</v>
      </c>
      <c r="B490" s="330">
        <v>22</v>
      </c>
      <c r="C490" s="298">
        <v>46153</v>
      </c>
      <c r="D490" s="299" t="s">
        <v>352</v>
      </c>
      <c r="E490" s="522">
        <v>21.29</v>
      </c>
      <c r="F490" s="522"/>
      <c r="G490" s="333">
        <f t="shared" si="13"/>
        <v>-1736.9000000000156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8</v>
      </c>
      <c r="C491" s="298">
        <v>46152</v>
      </c>
      <c r="D491" s="299" t="s">
        <v>319</v>
      </c>
      <c r="E491" s="522">
        <v>59.25</v>
      </c>
      <c r="F491" s="522"/>
      <c r="G491" s="333">
        <f t="shared" si="13"/>
        <v>-1715.6100000000156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1</v>
      </c>
      <c r="C492" s="298">
        <v>46152</v>
      </c>
      <c r="D492" s="299" t="s">
        <v>304</v>
      </c>
      <c r="E492" s="522">
        <v>145.94999999999999</v>
      </c>
      <c r="F492" s="522"/>
      <c r="G492" s="333">
        <f t="shared" si="13"/>
        <v>-1656.3600000000156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1</v>
      </c>
      <c r="C493" s="298">
        <v>46152</v>
      </c>
      <c r="D493" s="299" t="s">
        <v>311</v>
      </c>
      <c r="E493" s="522">
        <v>131.9</v>
      </c>
      <c r="F493" s="522"/>
      <c r="G493" s="333">
        <f t="shared" si="13"/>
        <v>-1510.4100000000155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2</v>
      </c>
      <c r="C494" s="298">
        <v>46152</v>
      </c>
      <c r="D494" s="299" t="s">
        <v>850</v>
      </c>
      <c r="E494" s="522">
        <v>96.46</v>
      </c>
      <c r="F494" s="522"/>
      <c r="G494" s="333">
        <f t="shared" si="13"/>
        <v>-1378.5100000000155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7</v>
      </c>
      <c r="C495" s="298">
        <v>46152</v>
      </c>
      <c r="D495" s="299" t="s">
        <v>851</v>
      </c>
      <c r="E495" s="522">
        <v>162</v>
      </c>
      <c r="F495" s="522"/>
      <c r="G495" s="333">
        <f t="shared" si="13"/>
        <v>-1282.0500000000154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3</v>
      </c>
      <c r="C496" s="298">
        <v>46152</v>
      </c>
      <c r="D496" s="299" t="s">
        <v>348</v>
      </c>
      <c r="E496" s="522">
        <v>25</v>
      </c>
      <c r="F496" s="522"/>
      <c r="G496" s="333">
        <f t="shared" si="13"/>
        <v>-1120.0500000000154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46151</v>
      </c>
      <c r="D497" s="299" t="s">
        <v>852</v>
      </c>
      <c r="E497" s="522">
        <v>35.83</v>
      </c>
      <c r="F497" s="522"/>
      <c r="G497" s="333">
        <f t="shared" si="13"/>
        <v>-1095.0500000000154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4</v>
      </c>
      <c r="C498" s="298">
        <v>46151</v>
      </c>
      <c r="D498" s="299" t="s">
        <v>310</v>
      </c>
      <c r="E498" s="522">
        <v>50.58</v>
      </c>
      <c r="F498" s="522"/>
      <c r="G498" s="333">
        <f t="shared" si="13"/>
        <v>-1059.2200000000155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46151</v>
      </c>
      <c r="D499" s="299" t="s">
        <v>853</v>
      </c>
      <c r="E499" s="522">
        <v>20.65</v>
      </c>
      <c r="F499" s="522"/>
      <c r="G499" s="333">
        <f t="shared" si="13"/>
        <v>-1008.6400000000156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8</v>
      </c>
      <c r="C500" s="298">
        <v>46151</v>
      </c>
      <c r="D500" s="299" t="s">
        <v>319</v>
      </c>
      <c r="E500" s="522">
        <v>38.770000000000003</v>
      </c>
      <c r="F500" s="522"/>
      <c r="G500" s="333">
        <f t="shared" si="13"/>
        <v>-987.99000000001558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287</v>
      </c>
      <c r="B501" s="330" t="s">
        <v>287</v>
      </c>
      <c r="C501" s="298">
        <v>46151</v>
      </c>
      <c r="D501" s="299" t="s">
        <v>843</v>
      </c>
      <c r="E501" s="522">
        <v>383.63</v>
      </c>
      <c r="F501" s="522">
        <v>383.63</v>
      </c>
      <c r="G501" s="333">
        <f t="shared" si="13"/>
        <v>-949.2200000000156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5</v>
      </c>
      <c r="C502" s="298">
        <v>46151</v>
      </c>
      <c r="D502" s="299" t="s">
        <v>854</v>
      </c>
      <c r="E502" s="522">
        <v>10.68</v>
      </c>
      <c r="F502" s="522"/>
      <c r="G502" s="333">
        <f t="shared" si="13"/>
        <v>-949.2200000000156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3</v>
      </c>
      <c r="C503" s="298">
        <v>46151</v>
      </c>
      <c r="D503" s="299" t="s">
        <v>348</v>
      </c>
      <c r="E503" s="522">
        <v>9.35</v>
      </c>
      <c r="F503" s="522"/>
      <c r="G503" s="333">
        <f t="shared" si="13"/>
        <v>-938.54000000001565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287</v>
      </c>
      <c r="B504" s="330" t="s">
        <v>287</v>
      </c>
      <c r="C504" s="298">
        <v>46151</v>
      </c>
      <c r="D504" s="299" t="s">
        <v>331</v>
      </c>
      <c r="E504" s="522">
        <v>-150.9</v>
      </c>
      <c r="F504" s="522">
        <v>-150.9</v>
      </c>
      <c r="G504" s="333">
        <f t="shared" si="13"/>
        <v>-929.19000000001563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287</v>
      </c>
      <c r="B505" s="330" t="s">
        <v>287</v>
      </c>
      <c r="C505" s="298">
        <v>46151</v>
      </c>
      <c r="D505" s="299" t="s">
        <v>847</v>
      </c>
      <c r="E505" s="522">
        <v>557.9</v>
      </c>
      <c r="F505" s="522">
        <v>557.9</v>
      </c>
      <c r="G505" s="333">
        <f t="shared" si="13"/>
        <v>-929.19000000001563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18</v>
      </c>
      <c r="C506" s="298">
        <v>46150</v>
      </c>
      <c r="D506" s="299" t="s">
        <v>361</v>
      </c>
      <c r="E506" s="522">
        <v>400</v>
      </c>
      <c r="F506" s="522"/>
      <c r="G506" s="333">
        <f t="shared" si="13"/>
        <v>-929.19000000001574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287</v>
      </c>
      <c r="B507" s="330" t="s">
        <v>287</v>
      </c>
      <c r="C507" s="298">
        <v>46150</v>
      </c>
      <c r="D507" s="299" t="s">
        <v>842</v>
      </c>
      <c r="E507" s="522">
        <v>200</v>
      </c>
      <c r="F507" s="522">
        <v>200</v>
      </c>
      <c r="G507" s="333">
        <f t="shared" si="13"/>
        <v>-529.19000000001574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46150</v>
      </c>
      <c r="D508" s="299" t="s">
        <v>473</v>
      </c>
      <c r="E508" s="522">
        <v>52.78</v>
      </c>
      <c r="F508" s="522"/>
      <c r="G508" s="333">
        <f t="shared" si="13"/>
        <v>-529.19000000001574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287</v>
      </c>
      <c r="B509" s="330" t="s">
        <v>287</v>
      </c>
      <c r="C509" s="298">
        <v>46150</v>
      </c>
      <c r="D509" s="299" t="s">
        <v>848</v>
      </c>
      <c r="E509" s="522">
        <v>137.07</v>
      </c>
      <c r="F509" s="522">
        <v>137.07</v>
      </c>
      <c r="G509" s="333">
        <f t="shared" si="13"/>
        <v>-476.41000000001571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2</v>
      </c>
      <c r="C510" s="298">
        <v>46150</v>
      </c>
      <c r="D510" s="299" t="s">
        <v>358</v>
      </c>
      <c r="E510" s="522">
        <v>17.440000000000001</v>
      </c>
      <c r="F510" s="522"/>
      <c r="G510" s="333">
        <f t="shared" si="13"/>
        <v>-476.41000000001566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287</v>
      </c>
      <c r="B511" s="330" t="s">
        <v>287</v>
      </c>
      <c r="C511" s="298">
        <v>46150</v>
      </c>
      <c r="D511" s="299" t="s">
        <v>849</v>
      </c>
      <c r="E511" s="522">
        <v>359.81</v>
      </c>
      <c r="F511" s="522">
        <v>359.81</v>
      </c>
      <c r="G511" s="333">
        <f t="shared" si="13"/>
        <v>-458.97000000001566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8</v>
      </c>
      <c r="C512" s="298">
        <v>46149</v>
      </c>
      <c r="D512" s="299" t="s">
        <v>846</v>
      </c>
      <c r="E512" s="522">
        <v>23.7</v>
      </c>
      <c r="F512" s="522"/>
      <c r="G512" s="333">
        <f t="shared" si="13"/>
        <v>-458.97000000001566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46149</v>
      </c>
      <c r="D513" s="299" t="s">
        <v>371</v>
      </c>
      <c r="E513" s="522">
        <v>13.43</v>
      </c>
      <c r="F513" s="522"/>
      <c r="G513" s="333">
        <f t="shared" si="13"/>
        <v>-435.27000000001567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13</v>
      </c>
      <c r="C514" s="298">
        <v>46149</v>
      </c>
      <c r="D514" s="299" t="s">
        <v>182</v>
      </c>
      <c r="E514" s="522">
        <v>122.18</v>
      </c>
      <c r="F514" s="522"/>
      <c r="G514" s="333">
        <f t="shared" si="13"/>
        <v>-421.84000000001566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335</v>
      </c>
      <c r="B515" s="330" t="s">
        <v>335</v>
      </c>
      <c r="C515" s="298">
        <v>46149</v>
      </c>
      <c r="D515" s="299" t="s">
        <v>447</v>
      </c>
      <c r="E515" s="522">
        <v>43.62</v>
      </c>
      <c r="F515" s="522"/>
      <c r="G515" s="333">
        <f t="shared" si="13"/>
        <v>-299.66000000001566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9</v>
      </c>
      <c r="C516" s="298">
        <v>46149</v>
      </c>
      <c r="D516" s="299" t="s">
        <v>58</v>
      </c>
      <c r="E516" s="522">
        <v>1231.68</v>
      </c>
      <c r="F516" s="522"/>
      <c r="G516" s="333">
        <f t="shared" si="13"/>
        <v>-256.04000000001565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3</v>
      </c>
      <c r="C517" s="298">
        <v>46149</v>
      </c>
      <c r="D517" s="299" t="s">
        <v>309</v>
      </c>
      <c r="E517" s="522">
        <v>4.49</v>
      </c>
      <c r="F517" s="522"/>
      <c r="G517" s="333">
        <f t="shared" si="13"/>
        <v>975.63999999998441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5</v>
      </c>
      <c r="C518" s="298">
        <v>46149</v>
      </c>
      <c r="D518" s="299" t="s">
        <v>846</v>
      </c>
      <c r="E518" s="522">
        <v>19.2</v>
      </c>
      <c r="F518" s="522"/>
      <c r="G518" s="333">
        <f t="shared" si="13"/>
        <v>980.12999999998442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8</v>
      </c>
      <c r="C519" s="298">
        <v>46149</v>
      </c>
      <c r="D519" s="299" t="s">
        <v>846</v>
      </c>
      <c r="E519" s="522">
        <v>35</v>
      </c>
      <c r="F519" s="522"/>
      <c r="G519" s="333">
        <f t="shared" si="13"/>
        <v>999.32999999998447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8</v>
      </c>
      <c r="C520" s="298">
        <v>46149</v>
      </c>
      <c r="D520" s="299" t="s">
        <v>319</v>
      </c>
      <c r="E520" s="522">
        <v>15.93</v>
      </c>
      <c r="F520" s="522"/>
      <c r="G520" s="333">
        <f t="shared" si="13"/>
        <v>1034.3299999999845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46149</v>
      </c>
      <c r="D521" s="299" t="s">
        <v>296</v>
      </c>
      <c r="E521" s="522">
        <v>11.18</v>
      </c>
      <c r="F521" s="522"/>
      <c r="G521" s="333">
        <f t="shared" si="13"/>
        <v>1050.2599999999845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46149</v>
      </c>
      <c r="D522" s="299" t="s">
        <v>301</v>
      </c>
      <c r="E522" s="522">
        <v>16.05</v>
      </c>
      <c r="F522" s="522"/>
      <c r="G522" s="333">
        <f t="shared" ref="G522:G561" si="14">G523-E522+F522</f>
        <v>1061.4399999999846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5</v>
      </c>
      <c r="C523" s="298">
        <v>46148</v>
      </c>
      <c r="D523" s="299" t="s">
        <v>340</v>
      </c>
      <c r="E523" s="522">
        <v>47.93</v>
      </c>
      <c r="F523" s="522"/>
      <c r="G523" s="333">
        <f t="shared" si="14"/>
        <v>1077.4899999999845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14</v>
      </c>
      <c r="C524" s="298">
        <v>46148</v>
      </c>
      <c r="D524" s="299" t="s">
        <v>366</v>
      </c>
      <c r="E524" s="522">
        <v>66.67</v>
      </c>
      <c r="F524" s="522"/>
      <c r="G524" s="333">
        <f t="shared" si="14"/>
        <v>1125.4199999999846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8</v>
      </c>
      <c r="C525" s="298">
        <v>46148</v>
      </c>
      <c r="D525" s="299" t="s">
        <v>319</v>
      </c>
      <c r="E525" s="522">
        <v>19.14</v>
      </c>
      <c r="F525" s="522"/>
      <c r="G525" s="333">
        <f t="shared" si="14"/>
        <v>1192.0899999999847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4</v>
      </c>
      <c r="C526" s="298">
        <v>46148</v>
      </c>
      <c r="D526" s="299" t="s">
        <v>310</v>
      </c>
      <c r="E526" s="522">
        <v>103.69</v>
      </c>
      <c r="F526" s="522"/>
      <c r="G526" s="333">
        <f t="shared" si="14"/>
        <v>1211.2299999999848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287</v>
      </c>
      <c r="B527" s="330" t="s">
        <v>287</v>
      </c>
      <c r="C527" s="298">
        <v>46148</v>
      </c>
      <c r="D527" s="299" t="s">
        <v>843</v>
      </c>
      <c r="E527" s="522">
        <v>513.29999999999995</v>
      </c>
      <c r="F527" s="522">
        <v>513.29999999999995</v>
      </c>
      <c r="G527" s="333">
        <f t="shared" si="14"/>
        <v>1314.9199999999848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6</v>
      </c>
      <c r="C528" s="298">
        <v>46148</v>
      </c>
      <c r="D528" s="299" t="s">
        <v>300</v>
      </c>
      <c r="E528" s="522">
        <v>41.52</v>
      </c>
      <c r="F528" s="522"/>
      <c r="G528" s="333">
        <f t="shared" si="14"/>
        <v>1314.9199999999848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287</v>
      </c>
      <c r="B529" s="330" t="s">
        <v>287</v>
      </c>
      <c r="C529" s="298">
        <v>46148</v>
      </c>
      <c r="D529" s="299" t="s">
        <v>844</v>
      </c>
      <c r="E529" s="522">
        <v>500.5</v>
      </c>
      <c r="F529" s="522">
        <v>500.5</v>
      </c>
      <c r="G529" s="333">
        <f t="shared" si="14"/>
        <v>1356.4399999999848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287</v>
      </c>
      <c r="B530" s="330" t="s">
        <v>287</v>
      </c>
      <c r="C530" s="298">
        <v>46148</v>
      </c>
      <c r="D530" s="299" t="s">
        <v>845</v>
      </c>
      <c r="E530" s="522">
        <v>457.94</v>
      </c>
      <c r="F530" s="522">
        <v>457.94</v>
      </c>
      <c r="G530" s="333">
        <f t="shared" si="14"/>
        <v>1356.4399999999848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1</v>
      </c>
      <c r="C531" s="298">
        <v>46148</v>
      </c>
      <c r="D531" s="299" t="s">
        <v>306</v>
      </c>
      <c r="E531" s="522">
        <v>23.48</v>
      </c>
      <c r="F531" s="522"/>
      <c r="G531" s="333">
        <f t="shared" si="14"/>
        <v>1356.4399999999848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2</v>
      </c>
      <c r="C532" s="298">
        <v>46147</v>
      </c>
      <c r="D532" s="299" t="s">
        <v>384</v>
      </c>
      <c r="E532" s="522">
        <v>59.03</v>
      </c>
      <c r="F532" s="522"/>
      <c r="G532" s="333">
        <f t="shared" si="14"/>
        <v>1379.9199999999848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46147</v>
      </c>
      <c r="D533" s="299" t="s">
        <v>334</v>
      </c>
      <c r="E533" s="522">
        <v>11.06</v>
      </c>
      <c r="F533" s="522"/>
      <c r="G533" s="333">
        <f t="shared" si="14"/>
        <v>1438.9499999999848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46147</v>
      </c>
      <c r="D534" s="299" t="s">
        <v>296</v>
      </c>
      <c r="E534" s="522">
        <v>8.7200000000000006</v>
      </c>
      <c r="F534" s="522"/>
      <c r="G534" s="333">
        <f t="shared" si="14"/>
        <v>1450.0099999999848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4</v>
      </c>
      <c r="C535" s="298">
        <v>46147</v>
      </c>
      <c r="D535" s="299" t="s">
        <v>296</v>
      </c>
      <c r="E535" s="522">
        <v>42.88</v>
      </c>
      <c r="F535" s="522"/>
      <c r="G535" s="333">
        <f t="shared" si="14"/>
        <v>1458.7299999999848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6</v>
      </c>
      <c r="C536" s="298">
        <v>46147</v>
      </c>
      <c r="D536" s="299" t="s">
        <v>300</v>
      </c>
      <c r="E536" s="522">
        <v>17.03</v>
      </c>
      <c r="F536" s="522"/>
      <c r="G536" s="333">
        <f t="shared" si="14"/>
        <v>1501.6099999999849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294</v>
      </c>
      <c r="B537" s="330">
        <v>22</v>
      </c>
      <c r="C537" s="298">
        <v>46146</v>
      </c>
      <c r="D537" s="299" t="s">
        <v>835</v>
      </c>
      <c r="E537" s="522">
        <v>13.83</v>
      </c>
      <c r="F537" s="522"/>
      <c r="G537" s="333">
        <f t="shared" si="14"/>
        <v>1518.6399999999849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5</v>
      </c>
      <c r="C538" s="298">
        <v>46146</v>
      </c>
      <c r="D538" s="299" t="s">
        <v>340</v>
      </c>
      <c r="E538" s="522">
        <v>47.93</v>
      </c>
      <c r="F538" s="522"/>
      <c r="G538" s="333">
        <f t="shared" si="14"/>
        <v>1532.4699999999848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2</v>
      </c>
      <c r="C539" s="298">
        <v>46146</v>
      </c>
      <c r="D539" s="299" t="s">
        <v>334</v>
      </c>
      <c r="E539" s="522">
        <v>11.06</v>
      </c>
      <c r="F539" s="522"/>
      <c r="G539" s="333">
        <f t="shared" si="14"/>
        <v>1580.3999999999849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294</v>
      </c>
      <c r="B540" s="330">
        <v>14</v>
      </c>
      <c r="C540" s="298">
        <v>46146</v>
      </c>
      <c r="D540" s="299" t="s">
        <v>367</v>
      </c>
      <c r="E540" s="522">
        <v>70.25</v>
      </c>
      <c r="F540" s="522"/>
      <c r="G540" s="333">
        <f t="shared" si="14"/>
        <v>1591.4599999999848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284</v>
      </c>
      <c r="B541" s="330">
        <v>36</v>
      </c>
      <c r="C541" s="298">
        <v>46146</v>
      </c>
      <c r="D541" s="299" t="s">
        <v>374</v>
      </c>
      <c r="E541" s="522">
        <v>50</v>
      </c>
      <c r="F541" s="522"/>
      <c r="G541" s="333">
        <f t="shared" si="14"/>
        <v>1661.7099999999848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294</v>
      </c>
      <c r="B542" s="330">
        <v>17</v>
      </c>
      <c r="C542" s="298">
        <v>46146</v>
      </c>
      <c r="D542" s="299" t="s">
        <v>370</v>
      </c>
      <c r="E542" s="522">
        <v>99</v>
      </c>
      <c r="F542" s="522"/>
      <c r="G542" s="333">
        <f t="shared" si="14"/>
        <v>1711.7099999999848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5</v>
      </c>
      <c r="C543" s="298">
        <v>46145</v>
      </c>
      <c r="D543" s="299" t="s">
        <v>834</v>
      </c>
      <c r="E543" s="522">
        <v>49.13</v>
      </c>
      <c r="F543" s="522"/>
      <c r="G543" s="333">
        <f t="shared" si="14"/>
        <v>1810.7099999999848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1</v>
      </c>
      <c r="C544" s="298">
        <v>46145</v>
      </c>
      <c r="D544" s="299" t="s">
        <v>831</v>
      </c>
      <c r="E544" s="522">
        <v>50</v>
      </c>
      <c r="F544" s="522"/>
      <c r="G544" s="333">
        <f t="shared" si="14"/>
        <v>1859.8399999999849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1</v>
      </c>
      <c r="C545" s="298">
        <v>46145</v>
      </c>
      <c r="D545" s="299" t="s">
        <v>311</v>
      </c>
      <c r="E545" s="522">
        <v>91.98</v>
      </c>
      <c r="F545" s="522"/>
      <c r="G545" s="333">
        <f t="shared" si="14"/>
        <v>1909.8399999999849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6</v>
      </c>
      <c r="C546" s="298">
        <v>46145</v>
      </c>
      <c r="D546" s="299" t="s">
        <v>832</v>
      </c>
      <c r="E546" s="522">
        <v>24.68</v>
      </c>
      <c r="F546" s="522"/>
      <c r="G546" s="333">
        <f t="shared" si="14"/>
        <v>2001.8199999999849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2</v>
      </c>
      <c r="C547" s="298">
        <v>46145</v>
      </c>
      <c r="D547" s="299" t="s">
        <v>358</v>
      </c>
      <c r="E547" s="522">
        <v>2.4900000000000002</v>
      </c>
      <c r="F547" s="522"/>
      <c r="G547" s="333">
        <f t="shared" si="14"/>
        <v>2026.499999999985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294</v>
      </c>
      <c r="B548" s="330">
        <v>22</v>
      </c>
      <c r="C548" s="298">
        <v>46145</v>
      </c>
      <c r="D548" s="299" t="s">
        <v>861</v>
      </c>
      <c r="E548" s="522">
        <v>12.77</v>
      </c>
      <c r="F548" s="522"/>
      <c r="G548" s="333">
        <f t="shared" si="14"/>
        <v>2028.989999999985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46145</v>
      </c>
      <c r="D549" s="299" t="s">
        <v>458</v>
      </c>
      <c r="E549" s="522">
        <v>192.97</v>
      </c>
      <c r="F549" s="522"/>
      <c r="G549" s="333">
        <f t="shared" si="14"/>
        <v>2041.759999999985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3</v>
      </c>
      <c r="C550" s="298">
        <v>46145</v>
      </c>
      <c r="D550" s="299" t="s">
        <v>348</v>
      </c>
      <c r="E550" s="522">
        <v>9.35</v>
      </c>
      <c r="F550" s="522"/>
      <c r="G550" s="333">
        <f t="shared" si="14"/>
        <v>2234.729999999985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4</v>
      </c>
      <c r="C551" s="298">
        <v>46144</v>
      </c>
      <c r="D551" s="299" t="s">
        <v>310</v>
      </c>
      <c r="E551" s="522">
        <v>57.69</v>
      </c>
      <c r="F551" s="522"/>
      <c r="G551" s="333">
        <f t="shared" si="14"/>
        <v>2244.0799999999849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8</v>
      </c>
      <c r="C552" s="298">
        <v>46144</v>
      </c>
      <c r="D552" s="299" t="s">
        <v>310</v>
      </c>
      <c r="E552" s="522">
        <v>6.37</v>
      </c>
      <c r="F552" s="522"/>
      <c r="G552" s="333">
        <f t="shared" si="14"/>
        <v>2301.769999999985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294</v>
      </c>
      <c r="B553" s="330">
        <v>22</v>
      </c>
      <c r="C553" s="298">
        <v>46144</v>
      </c>
      <c r="D553" s="299" t="s">
        <v>375</v>
      </c>
      <c r="E553" s="522">
        <v>6.37</v>
      </c>
      <c r="F553" s="522"/>
      <c r="G553" s="333">
        <f t="shared" si="14"/>
        <v>2308.1399999999849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6</v>
      </c>
      <c r="C554" s="298">
        <v>46144</v>
      </c>
      <c r="D554" s="299" t="s">
        <v>300</v>
      </c>
      <c r="E554" s="522">
        <v>41.51</v>
      </c>
      <c r="F554" s="522"/>
      <c r="G554" s="333">
        <f t="shared" si="14"/>
        <v>2314.5099999999848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7</v>
      </c>
      <c r="C555" s="298">
        <v>46144</v>
      </c>
      <c r="D555" s="299" t="s">
        <v>833</v>
      </c>
      <c r="E555" s="522">
        <v>74.53</v>
      </c>
      <c r="F555" s="522"/>
      <c r="G555" s="333">
        <f t="shared" si="14"/>
        <v>2356.019999999985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1</v>
      </c>
      <c r="C556" s="298">
        <v>46144</v>
      </c>
      <c r="D556" s="299" t="s">
        <v>306</v>
      </c>
      <c r="E556" s="522">
        <v>72.73</v>
      </c>
      <c r="F556" s="522"/>
      <c r="G556" s="333">
        <f t="shared" si="14"/>
        <v>2430.5499999999852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3</v>
      </c>
      <c r="C557" s="298">
        <v>46144</v>
      </c>
      <c r="D557" s="299" t="s">
        <v>348</v>
      </c>
      <c r="E557" s="522">
        <v>25</v>
      </c>
      <c r="F557" s="522"/>
      <c r="G557" s="333">
        <f t="shared" si="14"/>
        <v>2503.2799999999852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287</v>
      </c>
      <c r="B558" s="330" t="s">
        <v>287</v>
      </c>
      <c r="C558" s="298">
        <v>46144</v>
      </c>
      <c r="D558" s="299" t="s">
        <v>485</v>
      </c>
      <c r="E558" s="522">
        <v>121.4</v>
      </c>
      <c r="F558" s="522">
        <v>121.4</v>
      </c>
      <c r="G558" s="333">
        <f t="shared" si="14"/>
        <v>2528.2799999999852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3</v>
      </c>
      <c r="C559" s="298">
        <v>46144</v>
      </c>
      <c r="D559" s="299" t="s">
        <v>348</v>
      </c>
      <c r="E559" s="522">
        <v>9.73</v>
      </c>
      <c r="F559" s="522"/>
      <c r="G559" s="333">
        <f t="shared" si="14"/>
        <v>2528.2799999999852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46143</v>
      </c>
      <c r="D560" s="299" t="s">
        <v>358</v>
      </c>
      <c r="E560" s="522">
        <v>8.9700000000000006</v>
      </c>
      <c r="F560" s="522"/>
      <c r="G560" s="333">
        <f t="shared" si="14"/>
        <v>2538.0099999999852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s="540" customFormat="1" ht="12" customHeight="1" x14ac:dyDescent="0.3">
      <c r="A561" s="530" t="s">
        <v>284</v>
      </c>
      <c r="B561" s="531">
        <v>37</v>
      </c>
      <c r="C561" s="532">
        <v>46142</v>
      </c>
      <c r="D561" s="533" t="s">
        <v>285</v>
      </c>
      <c r="E561" s="534">
        <v>5616.82</v>
      </c>
      <c r="F561" s="534"/>
      <c r="G561" s="535">
        <f t="shared" si="14"/>
        <v>2546.979999999985</v>
      </c>
      <c r="H561" s="536"/>
      <c r="I561" s="537"/>
      <c r="J561" s="538"/>
      <c r="K561" s="539"/>
      <c r="L561" s="538"/>
      <c r="M561" s="539"/>
      <c r="N561" s="538"/>
      <c r="O561" s="539"/>
      <c r="P561" s="538"/>
      <c r="Q561" s="539"/>
      <c r="R561" s="538"/>
      <c r="S561" s="539"/>
      <c r="T561" s="538"/>
    </row>
    <row r="562" spans="1:20" ht="12" customHeight="1" x14ac:dyDescent="0.3">
      <c r="A562" s="329" t="s">
        <v>286</v>
      </c>
      <c r="B562" s="330">
        <v>25</v>
      </c>
      <c r="C562" s="298">
        <v>46142</v>
      </c>
      <c r="D562" s="298" t="s">
        <v>204</v>
      </c>
      <c r="E562" s="331">
        <v>350</v>
      </c>
      <c r="F562" s="331"/>
      <c r="G562" s="333">
        <f t="shared" ref="G562:G563" si="15">G563-E562+F562</f>
        <v>8163.7999999999847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286</v>
      </c>
      <c r="B563" s="330">
        <v>26</v>
      </c>
      <c r="C563" s="298">
        <v>46142</v>
      </c>
      <c r="D563" s="298" t="s">
        <v>205</v>
      </c>
      <c r="E563" s="331">
        <v>320</v>
      </c>
      <c r="F563" s="331"/>
      <c r="G563" s="333">
        <f t="shared" si="15"/>
        <v>8513.7999999999847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286</v>
      </c>
      <c r="B564" s="330">
        <v>27</v>
      </c>
      <c r="C564" s="298">
        <v>46142</v>
      </c>
      <c r="D564" s="298" t="s">
        <v>206</v>
      </c>
      <c r="E564" s="331">
        <v>25</v>
      </c>
      <c r="F564" s="331"/>
      <c r="G564" s="333">
        <f t="shared" ref="G564:G815" si="16">G565-E564+F564</f>
        <v>8833.7999999999847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286</v>
      </c>
      <c r="B565" s="330">
        <v>28</v>
      </c>
      <c r="C565" s="298">
        <v>46142</v>
      </c>
      <c r="D565" s="298" t="s">
        <v>207</v>
      </c>
      <c r="E565" s="331">
        <v>25</v>
      </c>
      <c r="F565" s="331"/>
      <c r="G565" s="333">
        <f t="shared" si="16"/>
        <v>8858.7999999999847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286</v>
      </c>
      <c r="B566" s="330">
        <v>29</v>
      </c>
      <c r="C566" s="298">
        <v>46142</v>
      </c>
      <c r="D566" s="298" t="s">
        <v>208</v>
      </c>
      <c r="E566" s="331">
        <v>45</v>
      </c>
      <c r="F566" s="331"/>
      <c r="G566" s="333">
        <f t="shared" si="16"/>
        <v>8883.7999999999847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286</v>
      </c>
      <c r="B567" s="330">
        <v>30</v>
      </c>
      <c r="C567" s="298">
        <v>46142</v>
      </c>
      <c r="D567" s="298" t="s">
        <v>209</v>
      </c>
      <c r="E567" s="331">
        <v>400</v>
      </c>
      <c r="F567" s="331"/>
      <c r="G567" s="333">
        <f t="shared" si="16"/>
        <v>8928.7999999999847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286</v>
      </c>
      <c r="B568" s="330">
        <v>31</v>
      </c>
      <c r="C568" s="298">
        <v>46142</v>
      </c>
      <c r="D568" s="298" t="s">
        <v>210</v>
      </c>
      <c r="E568" s="331">
        <v>375</v>
      </c>
      <c r="F568" s="331"/>
      <c r="G568" s="333">
        <f t="shared" si="16"/>
        <v>9328.7999999999847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286</v>
      </c>
      <c r="B569" s="330">
        <v>32</v>
      </c>
      <c r="C569" s="298">
        <v>46142</v>
      </c>
      <c r="D569" s="298" t="s">
        <v>211</v>
      </c>
      <c r="E569" s="331">
        <v>100</v>
      </c>
      <c r="F569" s="331"/>
      <c r="G569" s="333">
        <f t="shared" si="16"/>
        <v>9703.7999999999847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286</v>
      </c>
      <c r="B570" s="330">
        <v>33</v>
      </c>
      <c r="C570" s="298">
        <v>46142</v>
      </c>
      <c r="D570" s="298" t="s">
        <v>212</v>
      </c>
      <c r="E570" s="331">
        <v>85</v>
      </c>
      <c r="F570" s="331"/>
      <c r="G570" s="333">
        <f t="shared" si="16"/>
        <v>9803.7999999999847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286</v>
      </c>
      <c r="B571" s="330">
        <v>34</v>
      </c>
      <c r="C571" s="298">
        <v>46142</v>
      </c>
      <c r="D571" s="298" t="s">
        <v>213</v>
      </c>
      <c r="E571" s="331">
        <v>230</v>
      </c>
      <c r="F571" s="331"/>
      <c r="G571" s="333">
        <f t="shared" si="16"/>
        <v>9888.7999999999847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286</v>
      </c>
      <c r="B572" s="330">
        <v>35</v>
      </c>
      <c r="C572" s="298">
        <v>46142</v>
      </c>
      <c r="D572" s="298" t="s">
        <v>214</v>
      </c>
      <c r="E572" s="331">
        <v>45</v>
      </c>
      <c r="F572" s="331"/>
      <c r="G572" s="333">
        <f t="shared" si="16"/>
        <v>10118.799999999985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287</v>
      </c>
      <c r="B573" s="330" t="s">
        <v>287</v>
      </c>
      <c r="C573" s="298">
        <v>46142</v>
      </c>
      <c r="D573" s="299" t="s">
        <v>288</v>
      </c>
      <c r="E573" s="331">
        <v>185.64</v>
      </c>
      <c r="F573" s="331">
        <v>185.64</v>
      </c>
      <c r="G573" s="333">
        <f t="shared" si="16"/>
        <v>10163.799999999985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6</v>
      </c>
      <c r="C574" s="298">
        <v>46142</v>
      </c>
      <c r="D574" s="299" t="s">
        <v>290</v>
      </c>
      <c r="E574" s="331">
        <v>30</v>
      </c>
      <c r="F574" s="331"/>
      <c r="G574" s="333">
        <f t="shared" si="16"/>
        <v>10163.799999999985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291</v>
      </c>
      <c r="B575" s="330">
        <v>39</v>
      </c>
      <c r="C575" s="298">
        <v>46142</v>
      </c>
      <c r="D575" s="299" t="s">
        <v>292</v>
      </c>
      <c r="E575" s="331"/>
      <c r="F575" s="331">
        <v>2763.78</v>
      </c>
      <c r="G575" s="333">
        <f t="shared" si="16"/>
        <v>10193.799999999985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291</v>
      </c>
      <c r="B576" s="330">
        <v>38</v>
      </c>
      <c r="C576" s="298">
        <v>46142</v>
      </c>
      <c r="D576" s="299" t="s">
        <v>293</v>
      </c>
      <c r="E576" s="331"/>
      <c r="F576" s="331">
        <v>4597.82</v>
      </c>
      <c r="G576" s="333">
        <f t="shared" si="16"/>
        <v>7430.019999999985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294</v>
      </c>
      <c r="B577" s="330">
        <v>42</v>
      </c>
      <c r="C577" s="298">
        <v>46142</v>
      </c>
      <c r="D577" s="299" t="s">
        <v>200</v>
      </c>
      <c r="E577" s="331">
        <v>50.92</v>
      </c>
      <c r="F577" s="331"/>
      <c r="G577" s="333">
        <f t="shared" si="16"/>
        <v>2832.1999999999853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294</v>
      </c>
      <c r="B578" s="330">
        <v>43</v>
      </c>
      <c r="C578" s="298">
        <v>46142</v>
      </c>
      <c r="D578" s="299" t="s">
        <v>201</v>
      </c>
      <c r="E578" s="331">
        <v>50.92</v>
      </c>
      <c r="F578" s="331"/>
      <c r="G578" s="333">
        <f t="shared" si="16"/>
        <v>2883.1199999999853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4</v>
      </c>
      <c r="C579" s="298">
        <v>46142</v>
      </c>
      <c r="D579" s="299" t="s">
        <v>295</v>
      </c>
      <c r="E579" s="331">
        <v>35.799999999999997</v>
      </c>
      <c r="F579" s="331"/>
      <c r="G579" s="333">
        <f t="shared" si="16"/>
        <v>2934.0399999999854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294</v>
      </c>
      <c r="B580" s="330">
        <v>10</v>
      </c>
      <c r="C580" s="298">
        <v>46142</v>
      </c>
      <c r="D580" s="299" t="s">
        <v>176</v>
      </c>
      <c r="E580" s="331">
        <v>17.899999999999999</v>
      </c>
      <c r="F580" s="331"/>
      <c r="G580" s="333">
        <f t="shared" si="16"/>
        <v>2969.8399999999856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46142</v>
      </c>
      <c r="D581" s="299" t="s">
        <v>296</v>
      </c>
      <c r="E581" s="331">
        <v>8.7200000000000006</v>
      </c>
      <c r="F581" s="331"/>
      <c r="G581" s="333">
        <f t="shared" si="16"/>
        <v>2987.7399999999857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2</v>
      </c>
      <c r="C582" s="298">
        <v>46142</v>
      </c>
      <c r="D582" s="299" t="s">
        <v>297</v>
      </c>
      <c r="E582" s="331">
        <v>100</v>
      </c>
      <c r="F582" s="331"/>
      <c r="G582" s="333">
        <f t="shared" si="16"/>
        <v>2996.4599999999855</v>
      </c>
      <c r="H582" s="334" t="s">
        <v>298</v>
      </c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5</v>
      </c>
      <c r="C583" s="298">
        <v>46142</v>
      </c>
      <c r="D583" s="299" t="s">
        <v>297</v>
      </c>
      <c r="E583" s="331">
        <v>100</v>
      </c>
      <c r="F583" s="331"/>
      <c r="G583" s="333">
        <f t="shared" si="16"/>
        <v>3096.4599999999855</v>
      </c>
      <c r="H583" s="334" t="s">
        <v>298</v>
      </c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6</v>
      </c>
      <c r="C584" s="298">
        <v>46142</v>
      </c>
      <c r="D584" s="299" t="s">
        <v>297</v>
      </c>
      <c r="E584" s="331">
        <v>100</v>
      </c>
      <c r="F584" s="331"/>
      <c r="G584" s="333">
        <f t="shared" si="16"/>
        <v>3196.4599999999855</v>
      </c>
      <c r="H584" s="334" t="s">
        <v>298</v>
      </c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8</v>
      </c>
      <c r="C585" s="298">
        <v>46142</v>
      </c>
      <c r="D585" s="299" t="s">
        <v>297</v>
      </c>
      <c r="E585" s="331">
        <v>100</v>
      </c>
      <c r="F585" s="331"/>
      <c r="G585" s="333">
        <f t="shared" si="16"/>
        <v>3296.4599999999855</v>
      </c>
      <c r="H585" s="334" t="s">
        <v>298</v>
      </c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291</v>
      </c>
      <c r="B586" s="330">
        <v>41</v>
      </c>
      <c r="C586" s="298">
        <v>46142</v>
      </c>
      <c r="D586" s="299" t="s">
        <v>299</v>
      </c>
      <c r="E586" s="331"/>
      <c r="F586" s="331">
        <v>250</v>
      </c>
      <c r="G586" s="333">
        <f t="shared" si="16"/>
        <v>3396.4599999999855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6</v>
      </c>
      <c r="C587" s="298">
        <v>46142</v>
      </c>
      <c r="D587" s="299" t="s">
        <v>300</v>
      </c>
      <c r="E587" s="331">
        <v>42.44</v>
      </c>
      <c r="F587" s="331"/>
      <c r="G587" s="333">
        <f t="shared" si="16"/>
        <v>3146.4599999999855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46142</v>
      </c>
      <c r="D588" s="299" t="s">
        <v>300</v>
      </c>
      <c r="E588" s="331">
        <v>24.05</v>
      </c>
      <c r="F588" s="331"/>
      <c r="G588" s="333">
        <f t="shared" si="16"/>
        <v>3188.8999999999855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46141</v>
      </c>
      <c r="D589" s="299" t="s">
        <v>301</v>
      </c>
      <c r="E589" s="331">
        <v>31.8</v>
      </c>
      <c r="F589" s="331"/>
      <c r="G589" s="333">
        <f t="shared" si="16"/>
        <v>3212.9499999999857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6</v>
      </c>
      <c r="C590" s="298">
        <v>46141</v>
      </c>
      <c r="D590" s="299" t="s">
        <v>302</v>
      </c>
      <c r="E590" s="331">
        <v>100</v>
      </c>
      <c r="F590" s="331"/>
      <c r="G590" s="333">
        <f t="shared" si="16"/>
        <v>3244.7499999999859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6</v>
      </c>
      <c r="C591" s="298">
        <v>46141</v>
      </c>
      <c r="D591" s="299" t="s">
        <v>303</v>
      </c>
      <c r="E591" s="331">
        <v>75</v>
      </c>
      <c r="F591" s="331"/>
      <c r="G591" s="333">
        <f t="shared" si="16"/>
        <v>3344.7499999999859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1</v>
      </c>
      <c r="C592" s="298">
        <v>46141</v>
      </c>
      <c r="D592" s="299" t="s">
        <v>304</v>
      </c>
      <c r="E592" s="331">
        <v>52.5</v>
      </c>
      <c r="F592" s="331"/>
      <c r="G592" s="333">
        <f t="shared" si="16"/>
        <v>3419.7499999999859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6</v>
      </c>
      <c r="C593" s="298">
        <v>46141</v>
      </c>
      <c r="D593" s="299" t="s">
        <v>305</v>
      </c>
      <c r="E593" s="331">
        <v>-256</v>
      </c>
      <c r="F593" s="331"/>
      <c r="G593" s="333">
        <f t="shared" si="16"/>
        <v>3472.2499999999859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46140</v>
      </c>
      <c r="D594" s="299" t="s">
        <v>300</v>
      </c>
      <c r="E594" s="331">
        <v>20.38</v>
      </c>
      <c r="F594" s="331"/>
      <c r="G594" s="333">
        <f t="shared" si="16"/>
        <v>3216.2499999999859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46140</v>
      </c>
      <c r="D595" s="299" t="s">
        <v>296</v>
      </c>
      <c r="E595" s="331">
        <v>15.41</v>
      </c>
      <c r="F595" s="331"/>
      <c r="G595" s="333">
        <f t="shared" si="16"/>
        <v>3236.629999999986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4</v>
      </c>
      <c r="C596" s="298">
        <v>46140</v>
      </c>
      <c r="D596" s="299" t="s">
        <v>296</v>
      </c>
      <c r="E596" s="331">
        <v>33.840000000000003</v>
      </c>
      <c r="F596" s="331"/>
      <c r="G596" s="333">
        <f t="shared" si="16"/>
        <v>3252.0399999999859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1</v>
      </c>
      <c r="C597" s="298">
        <v>46140</v>
      </c>
      <c r="D597" s="299" t="s">
        <v>306</v>
      </c>
      <c r="E597" s="331">
        <v>5.3</v>
      </c>
      <c r="F597" s="331"/>
      <c r="G597" s="333">
        <f t="shared" si="16"/>
        <v>3285.879999999986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5</v>
      </c>
      <c r="C598" s="298">
        <v>46140</v>
      </c>
      <c r="D598" s="299" t="s">
        <v>307</v>
      </c>
      <c r="E598" s="331">
        <v>500</v>
      </c>
      <c r="F598" s="331"/>
      <c r="G598" s="333">
        <f t="shared" si="16"/>
        <v>3291.1799999999862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8</v>
      </c>
      <c r="C599" s="298">
        <v>46140</v>
      </c>
      <c r="D599" s="299" t="s">
        <v>308</v>
      </c>
      <c r="E599" s="331">
        <v>47.99</v>
      </c>
      <c r="F599" s="331"/>
      <c r="G599" s="333">
        <f t="shared" si="16"/>
        <v>3791.1799999999862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3</v>
      </c>
      <c r="C600" s="298">
        <v>46139</v>
      </c>
      <c r="D600" s="299" t="s">
        <v>309</v>
      </c>
      <c r="E600" s="331">
        <v>13.11</v>
      </c>
      <c r="F600" s="331"/>
      <c r="G600" s="333">
        <f t="shared" si="16"/>
        <v>3839.169999999986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4</v>
      </c>
      <c r="C601" s="298">
        <v>46139</v>
      </c>
      <c r="D601" s="299" t="s">
        <v>310</v>
      </c>
      <c r="E601" s="331">
        <v>30.54</v>
      </c>
      <c r="F601" s="331"/>
      <c r="G601" s="333">
        <f t="shared" si="16"/>
        <v>3852.2799999999861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1</v>
      </c>
      <c r="C602" s="298">
        <v>46139</v>
      </c>
      <c r="D602" s="299" t="s">
        <v>311</v>
      </c>
      <c r="E602" s="331">
        <v>163.01</v>
      </c>
      <c r="F602" s="331"/>
      <c r="G602" s="333">
        <f t="shared" si="16"/>
        <v>3882.8199999999861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6</v>
      </c>
      <c r="C603" s="298">
        <v>46139</v>
      </c>
      <c r="D603" s="299" t="s">
        <v>312</v>
      </c>
      <c r="E603" s="331">
        <v>54.97</v>
      </c>
      <c r="F603" s="331"/>
      <c r="G603" s="333">
        <f t="shared" si="16"/>
        <v>4045.8299999999858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1</v>
      </c>
      <c r="C604" s="298">
        <v>46139</v>
      </c>
      <c r="D604" s="299" t="s">
        <v>306</v>
      </c>
      <c r="E604" s="331">
        <v>51.28</v>
      </c>
      <c r="F604" s="331"/>
      <c r="G604" s="333">
        <f t="shared" si="16"/>
        <v>4100.7999999999856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6</v>
      </c>
      <c r="C605" s="298">
        <v>46138</v>
      </c>
      <c r="D605" s="299" t="s">
        <v>312</v>
      </c>
      <c r="E605" s="331">
        <v>38.979999999999997</v>
      </c>
      <c r="F605" s="331"/>
      <c r="G605" s="333">
        <f t="shared" si="16"/>
        <v>4152.0799999999854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46138</v>
      </c>
      <c r="D606" s="299" t="s">
        <v>313</v>
      </c>
      <c r="E606" s="331">
        <v>39.83</v>
      </c>
      <c r="F606" s="331"/>
      <c r="G606" s="333">
        <f t="shared" si="16"/>
        <v>4191.0599999999849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8</v>
      </c>
      <c r="C607" s="298">
        <v>46138</v>
      </c>
      <c r="D607" s="299" t="s">
        <v>313</v>
      </c>
      <c r="E607" s="331">
        <v>51.24</v>
      </c>
      <c r="F607" s="331"/>
      <c r="G607" s="333">
        <f t="shared" si="16"/>
        <v>4230.8899999999849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12</v>
      </c>
      <c r="C608" s="298">
        <v>46137</v>
      </c>
      <c r="D608" s="299" t="s">
        <v>314</v>
      </c>
      <c r="E608" s="331">
        <v>214.74</v>
      </c>
      <c r="F608" s="331"/>
      <c r="G608" s="333">
        <f t="shared" si="16"/>
        <v>4282.1299999999846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287</v>
      </c>
      <c r="B609" s="330" t="s">
        <v>287</v>
      </c>
      <c r="C609" s="298">
        <v>46136</v>
      </c>
      <c r="D609" s="299" t="s">
        <v>315</v>
      </c>
      <c r="E609" s="331">
        <v>127.68</v>
      </c>
      <c r="F609" s="331">
        <v>127.68</v>
      </c>
      <c r="G609" s="333">
        <f t="shared" si="16"/>
        <v>4496.8699999999844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8</v>
      </c>
      <c r="C610" s="298">
        <v>46135</v>
      </c>
      <c r="D610" s="299" t="s">
        <v>863</v>
      </c>
      <c r="E610" s="331">
        <v>65</v>
      </c>
      <c r="F610" s="331"/>
      <c r="G610" s="333">
        <f t="shared" si="16"/>
        <v>4496.8699999999844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291</v>
      </c>
      <c r="B611" s="330">
        <v>40</v>
      </c>
      <c r="C611" s="298">
        <v>46134</v>
      </c>
      <c r="D611" s="299" t="s">
        <v>316</v>
      </c>
      <c r="E611" s="331"/>
      <c r="F611" s="331">
        <v>838.69</v>
      </c>
      <c r="G611" s="333">
        <f t="shared" si="16"/>
        <v>4561.8699999999844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46134</v>
      </c>
      <c r="D612" s="299" t="s">
        <v>317</v>
      </c>
      <c r="E612" s="331">
        <v>17.03</v>
      </c>
      <c r="F612" s="331"/>
      <c r="G612" s="333">
        <f t="shared" si="16"/>
        <v>3723.1799999999848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6</v>
      </c>
      <c r="C613" s="298">
        <v>46134</v>
      </c>
      <c r="D613" s="299" t="s">
        <v>312</v>
      </c>
      <c r="E613" s="331">
        <v>51.94</v>
      </c>
      <c r="F613" s="331"/>
      <c r="G613" s="333">
        <f t="shared" si="16"/>
        <v>3740.209999999985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1</v>
      </c>
      <c r="C614" s="298">
        <v>46134</v>
      </c>
      <c r="D614" s="299" t="s">
        <v>306</v>
      </c>
      <c r="E614" s="331">
        <v>226.7</v>
      </c>
      <c r="F614" s="331"/>
      <c r="G614" s="333">
        <f t="shared" si="16"/>
        <v>3792.1499999999851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46133</v>
      </c>
      <c r="D615" s="299" t="s">
        <v>318</v>
      </c>
      <c r="E615" s="331">
        <v>70</v>
      </c>
      <c r="F615" s="331"/>
      <c r="G615" s="333">
        <f t="shared" si="16"/>
        <v>4018.8499999999849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8</v>
      </c>
      <c r="C616" s="298">
        <v>46133</v>
      </c>
      <c r="D616" s="299" t="s">
        <v>319</v>
      </c>
      <c r="E616" s="331">
        <v>14.26</v>
      </c>
      <c r="F616" s="331"/>
      <c r="G616" s="333">
        <f t="shared" si="16"/>
        <v>4088.8499999999849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1</v>
      </c>
      <c r="C617" s="298">
        <v>46133</v>
      </c>
      <c r="D617" s="299" t="s">
        <v>320</v>
      </c>
      <c r="E617" s="331">
        <v>8.51</v>
      </c>
      <c r="F617" s="331"/>
      <c r="G617" s="333">
        <f t="shared" si="16"/>
        <v>4103.1099999999851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5</v>
      </c>
      <c r="C618" s="298">
        <v>46133</v>
      </c>
      <c r="D618" s="299" t="s">
        <v>321</v>
      </c>
      <c r="E618" s="331">
        <v>20</v>
      </c>
      <c r="F618" s="331"/>
      <c r="G618" s="333">
        <f t="shared" si="16"/>
        <v>4111.6199999999853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294</v>
      </c>
      <c r="B619" s="330">
        <v>23</v>
      </c>
      <c r="C619" s="298">
        <v>46133</v>
      </c>
      <c r="D619" s="299" t="s">
        <v>67</v>
      </c>
      <c r="E619" s="331">
        <v>650.88</v>
      </c>
      <c r="F619" s="331"/>
      <c r="G619" s="333">
        <f t="shared" si="16"/>
        <v>4131.6199999999853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6</v>
      </c>
      <c r="C620" s="298">
        <v>46133</v>
      </c>
      <c r="D620" s="299" t="s">
        <v>322</v>
      </c>
      <c r="E620" s="331">
        <v>15</v>
      </c>
      <c r="F620" s="331"/>
      <c r="G620" s="333">
        <f t="shared" si="16"/>
        <v>4782.4999999999854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5</v>
      </c>
      <c r="C621" s="298">
        <v>46133</v>
      </c>
      <c r="D621" s="299" t="s">
        <v>322</v>
      </c>
      <c r="E621" s="331">
        <v>250</v>
      </c>
      <c r="F621" s="331"/>
      <c r="G621" s="333">
        <f t="shared" si="16"/>
        <v>4797.4999999999854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294</v>
      </c>
      <c r="B622" s="330">
        <v>22</v>
      </c>
      <c r="C622" s="298">
        <v>46132</v>
      </c>
      <c r="D622" s="299" t="s">
        <v>323</v>
      </c>
      <c r="E622" s="331">
        <v>20.22</v>
      </c>
      <c r="F622" s="331"/>
      <c r="G622" s="333">
        <f t="shared" si="16"/>
        <v>5047.4999999999854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6</v>
      </c>
      <c r="C623" s="298">
        <v>46132</v>
      </c>
      <c r="D623" s="299" t="s">
        <v>403</v>
      </c>
      <c r="E623" s="331">
        <v>44</v>
      </c>
      <c r="F623" s="331"/>
      <c r="G623" s="333">
        <f t="shared" si="16"/>
        <v>5067.7199999999857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46132</v>
      </c>
      <c r="D624" s="299" t="s">
        <v>324</v>
      </c>
      <c r="E624" s="331">
        <v>12.01</v>
      </c>
      <c r="F624" s="331"/>
      <c r="G624" s="333">
        <f t="shared" si="16"/>
        <v>5111.7199999999857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46132</v>
      </c>
      <c r="D625" s="299" t="s">
        <v>296</v>
      </c>
      <c r="E625" s="331">
        <v>12.21</v>
      </c>
      <c r="F625" s="331"/>
      <c r="G625" s="333">
        <f t="shared" si="16"/>
        <v>5123.7299999999859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2</v>
      </c>
      <c r="C626" s="298">
        <v>46132</v>
      </c>
      <c r="D626" s="299" t="s">
        <v>325</v>
      </c>
      <c r="E626" s="331">
        <v>46.4</v>
      </c>
      <c r="F626" s="331"/>
      <c r="G626" s="333">
        <f t="shared" si="16"/>
        <v>5135.939999999986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46131</v>
      </c>
      <c r="D627" s="299" t="s">
        <v>326</v>
      </c>
      <c r="E627" s="331">
        <v>31.7</v>
      </c>
      <c r="F627" s="331"/>
      <c r="G627" s="333">
        <f t="shared" si="16"/>
        <v>5182.3399999999856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8</v>
      </c>
      <c r="C628" s="298">
        <v>46131</v>
      </c>
      <c r="D628" s="299" t="s">
        <v>327</v>
      </c>
      <c r="E628" s="331">
        <v>11.11</v>
      </c>
      <c r="F628" s="331"/>
      <c r="G628" s="333">
        <f t="shared" si="16"/>
        <v>5214.0399999999854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1</v>
      </c>
      <c r="C629" s="298">
        <v>46131</v>
      </c>
      <c r="D629" s="299" t="s">
        <v>306</v>
      </c>
      <c r="E629" s="331">
        <v>79.16</v>
      </c>
      <c r="F629" s="331"/>
      <c r="G629" s="333">
        <f t="shared" si="16"/>
        <v>5225.1499999999851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294</v>
      </c>
      <c r="B630" s="330">
        <v>22</v>
      </c>
      <c r="C630" s="298">
        <v>46131</v>
      </c>
      <c r="D630" s="299" t="s">
        <v>328</v>
      </c>
      <c r="E630" s="331">
        <v>7.46</v>
      </c>
      <c r="F630" s="331"/>
      <c r="G630" s="333">
        <f t="shared" si="16"/>
        <v>5304.3099999999849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46131</v>
      </c>
      <c r="D631" s="299" t="s">
        <v>300</v>
      </c>
      <c r="E631" s="331">
        <v>13.83</v>
      </c>
      <c r="F631" s="331"/>
      <c r="G631" s="333">
        <f t="shared" si="16"/>
        <v>5311.769999999985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6</v>
      </c>
      <c r="C632" s="298">
        <v>46131</v>
      </c>
      <c r="D632" s="299" t="s">
        <v>300</v>
      </c>
      <c r="E632" s="331">
        <v>30</v>
      </c>
      <c r="F632" s="331"/>
      <c r="G632" s="333">
        <f t="shared" si="16"/>
        <v>5325.5999999999849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6</v>
      </c>
      <c r="C633" s="298">
        <v>46131</v>
      </c>
      <c r="D633" s="299" t="s">
        <v>300</v>
      </c>
      <c r="E633" s="331">
        <v>15.17</v>
      </c>
      <c r="F633" s="331"/>
      <c r="G633" s="333">
        <f t="shared" si="16"/>
        <v>5355.5999999999849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1</v>
      </c>
      <c r="C634" s="298">
        <v>46130</v>
      </c>
      <c r="D634" s="299" t="s">
        <v>329</v>
      </c>
      <c r="E634" s="331">
        <v>75.55</v>
      </c>
      <c r="F634" s="331"/>
      <c r="G634" s="333">
        <f t="shared" si="16"/>
        <v>5370.769999999985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2</v>
      </c>
      <c r="C635" s="298">
        <v>46130</v>
      </c>
      <c r="D635" s="299" t="s">
        <v>330</v>
      </c>
      <c r="E635" s="331">
        <v>26</v>
      </c>
      <c r="F635" s="331"/>
      <c r="G635" s="333">
        <f t="shared" si="16"/>
        <v>5446.3199999999852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1</v>
      </c>
      <c r="C636" s="298">
        <v>46130</v>
      </c>
      <c r="D636" s="299" t="s">
        <v>311</v>
      </c>
      <c r="E636" s="331">
        <v>25.28</v>
      </c>
      <c r="F636" s="331"/>
      <c r="G636" s="333">
        <f t="shared" si="16"/>
        <v>5472.3199999999852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3</v>
      </c>
      <c r="C637" s="298">
        <v>46130</v>
      </c>
      <c r="D637" s="299" t="s">
        <v>296</v>
      </c>
      <c r="E637" s="331">
        <v>7.76</v>
      </c>
      <c r="F637" s="331"/>
      <c r="G637" s="333">
        <f t="shared" si="16"/>
        <v>5497.5999999999849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294</v>
      </c>
      <c r="B638" s="330">
        <v>22</v>
      </c>
      <c r="C638" s="298">
        <v>46130</v>
      </c>
      <c r="D638" s="299" t="s">
        <v>401</v>
      </c>
      <c r="E638" s="331">
        <v>13.84</v>
      </c>
      <c r="F638" s="331"/>
      <c r="G638" s="333">
        <f t="shared" si="16"/>
        <v>5505.3599999999851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287</v>
      </c>
      <c r="B639" s="330" t="s">
        <v>287</v>
      </c>
      <c r="C639" s="298">
        <v>46130</v>
      </c>
      <c r="D639" s="299" t="s">
        <v>331</v>
      </c>
      <c r="E639" s="331">
        <v>578.57000000000005</v>
      </c>
      <c r="F639" s="331">
        <v>578.57000000000005</v>
      </c>
      <c r="G639" s="333">
        <f t="shared" si="16"/>
        <v>5519.1999999999853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46129</v>
      </c>
      <c r="D640" s="299" t="s">
        <v>324</v>
      </c>
      <c r="E640" s="331">
        <v>12.84</v>
      </c>
      <c r="F640" s="331"/>
      <c r="G640" s="333">
        <f t="shared" si="16"/>
        <v>5519.1999999999853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2</v>
      </c>
      <c r="C641" s="298">
        <v>46129</v>
      </c>
      <c r="D641" s="299" t="s">
        <v>332</v>
      </c>
      <c r="E641" s="331">
        <v>59.71</v>
      </c>
      <c r="F641" s="331"/>
      <c r="G641" s="333">
        <f t="shared" si="16"/>
        <v>5532.0399999999854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294</v>
      </c>
      <c r="B642" s="330">
        <v>21</v>
      </c>
      <c r="C642" s="298">
        <v>46129</v>
      </c>
      <c r="D642" s="299" t="s">
        <v>194</v>
      </c>
      <c r="E642" s="331">
        <v>75.599999999999994</v>
      </c>
      <c r="F642" s="331"/>
      <c r="G642" s="333">
        <f t="shared" si="16"/>
        <v>5591.7499999999854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294</v>
      </c>
      <c r="B643" s="330">
        <v>43</v>
      </c>
      <c r="C643" s="298">
        <v>46129</v>
      </c>
      <c r="D643" s="299" t="s">
        <v>333</v>
      </c>
      <c r="E643" s="331">
        <v>22.35</v>
      </c>
      <c r="F643" s="331"/>
      <c r="G643" s="333">
        <f t="shared" si="16"/>
        <v>5667.3499999999858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42</v>
      </c>
      <c r="C644" s="298">
        <v>46129</v>
      </c>
      <c r="D644" s="299" t="s">
        <v>333</v>
      </c>
      <c r="E644" s="331">
        <v>37.25</v>
      </c>
      <c r="F644" s="331"/>
      <c r="G644" s="333">
        <f t="shared" si="16"/>
        <v>5689.6999999999862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8</v>
      </c>
      <c r="C645" s="298">
        <v>46129</v>
      </c>
      <c r="D645" s="299" t="s">
        <v>319</v>
      </c>
      <c r="E645" s="331">
        <v>35.119999999999997</v>
      </c>
      <c r="F645" s="331"/>
      <c r="G645" s="333">
        <f t="shared" si="16"/>
        <v>5726.9499999999862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3</v>
      </c>
      <c r="C646" s="298">
        <v>46129</v>
      </c>
      <c r="D646" s="299" t="s">
        <v>296</v>
      </c>
      <c r="E646" s="331">
        <v>8.7200000000000006</v>
      </c>
      <c r="F646" s="331"/>
      <c r="G646" s="333">
        <f t="shared" si="16"/>
        <v>5762.0699999999861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46129</v>
      </c>
      <c r="D647" s="299" t="s">
        <v>334</v>
      </c>
      <c r="E647" s="331">
        <v>13.21</v>
      </c>
      <c r="F647" s="331"/>
      <c r="G647" s="333">
        <f t="shared" si="16"/>
        <v>5770.7899999999863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17</v>
      </c>
      <c r="C648" s="298">
        <v>46129</v>
      </c>
      <c r="D648" s="299" t="s">
        <v>188</v>
      </c>
      <c r="E648" s="331">
        <v>42.65</v>
      </c>
      <c r="F648" s="331"/>
      <c r="G648" s="333">
        <f t="shared" si="16"/>
        <v>5783.9999999999864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335</v>
      </c>
      <c r="B649" s="330" t="s">
        <v>335</v>
      </c>
      <c r="C649" s="298">
        <v>46129</v>
      </c>
      <c r="D649" s="299" t="s">
        <v>336</v>
      </c>
      <c r="E649" s="331">
        <v>130.31</v>
      </c>
      <c r="F649" s="331"/>
      <c r="G649" s="333">
        <f t="shared" si="16"/>
        <v>5826.649999999986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15</v>
      </c>
      <c r="C650" s="298">
        <v>46129</v>
      </c>
      <c r="D650" s="299" t="s">
        <v>185</v>
      </c>
      <c r="E650" s="331">
        <v>131.22999999999999</v>
      </c>
      <c r="F650" s="331"/>
      <c r="G650" s="333">
        <f t="shared" si="16"/>
        <v>5956.9599999999864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6</v>
      </c>
      <c r="C651" s="298">
        <v>46129</v>
      </c>
      <c r="D651" s="299" t="s">
        <v>337</v>
      </c>
      <c r="E651" s="331">
        <v>210</v>
      </c>
      <c r="F651" s="331"/>
      <c r="G651" s="333">
        <f t="shared" si="16"/>
        <v>6088.189999999986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294</v>
      </c>
      <c r="B652" s="330">
        <v>23</v>
      </c>
      <c r="C652" s="298">
        <v>46129</v>
      </c>
      <c r="D652" s="299" t="s">
        <v>63</v>
      </c>
      <c r="E652" s="331">
        <v>529.46</v>
      </c>
      <c r="F652" s="331"/>
      <c r="G652" s="333">
        <f t="shared" si="16"/>
        <v>6298.189999999986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7</v>
      </c>
      <c r="C653" s="298">
        <v>46129</v>
      </c>
      <c r="D653" s="299" t="s">
        <v>338</v>
      </c>
      <c r="E653" s="331">
        <v>32.78</v>
      </c>
      <c r="F653" s="331"/>
      <c r="G653" s="333">
        <f t="shared" si="16"/>
        <v>6827.649999999986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4</v>
      </c>
      <c r="C654" s="298">
        <v>46128</v>
      </c>
      <c r="D654" s="299" t="s">
        <v>310</v>
      </c>
      <c r="E654" s="331">
        <v>44.41</v>
      </c>
      <c r="F654" s="331"/>
      <c r="G654" s="333">
        <f t="shared" si="16"/>
        <v>6860.4299999999857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294</v>
      </c>
      <c r="B655" s="330">
        <v>16</v>
      </c>
      <c r="C655" s="298">
        <v>46128</v>
      </c>
      <c r="D655" s="299" t="s">
        <v>339</v>
      </c>
      <c r="E655" s="331">
        <v>15</v>
      </c>
      <c r="F655" s="331"/>
      <c r="G655" s="333">
        <f t="shared" si="16"/>
        <v>6904.8399999999856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2</v>
      </c>
      <c r="C656" s="298">
        <v>46128</v>
      </c>
      <c r="D656" s="299" t="s">
        <v>301</v>
      </c>
      <c r="E656" s="331">
        <v>41.95</v>
      </c>
      <c r="F656" s="331"/>
      <c r="G656" s="333">
        <f t="shared" si="16"/>
        <v>6919.8399999999856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5</v>
      </c>
      <c r="C657" s="298">
        <v>46128</v>
      </c>
      <c r="D657" s="299" t="s">
        <v>340</v>
      </c>
      <c r="E657" s="331">
        <v>21.3</v>
      </c>
      <c r="F657" s="331"/>
      <c r="G657" s="333">
        <f t="shared" si="16"/>
        <v>6961.7899999999854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4</v>
      </c>
      <c r="C658" s="298">
        <v>46128</v>
      </c>
      <c r="D658" s="299" t="s">
        <v>296</v>
      </c>
      <c r="E658" s="331">
        <v>70.03</v>
      </c>
      <c r="F658" s="331"/>
      <c r="G658" s="333">
        <f t="shared" si="16"/>
        <v>6983.0899999999856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46128</v>
      </c>
      <c r="D659" s="299" t="s">
        <v>296</v>
      </c>
      <c r="E659" s="331">
        <v>11.48</v>
      </c>
      <c r="F659" s="331"/>
      <c r="G659" s="333">
        <f t="shared" si="16"/>
        <v>7053.1199999999853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6</v>
      </c>
      <c r="C660" s="298">
        <v>46128</v>
      </c>
      <c r="D660" s="299" t="s">
        <v>341</v>
      </c>
      <c r="E660" s="331">
        <v>26.61</v>
      </c>
      <c r="F660" s="331"/>
      <c r="G660" s="333">
        <f t="shared" si="16"/>
        <v>7064.5999999999849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6</v>
      </c>
      <c r="C661" s="298">
        <v>46128</v>
      </c>
      <c r="D661" s="299" t="s">
        <v>342</v>
      </c>
      <c r="E661" s="331">
        <v>42.59</v>
      </c>
      <c r="F661" s="331"/>
      <c r="G661" s="333">
        <f t="shared" si="16"/>
        <v>7091.2099999999846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6</v>
      </c>
      <c r="C662" s="298">
        <v>46128</v>
      </c>
      <c r="D662" s="299" t="s">
        <v>300</v>
      </c>
      <c r="E662" s="331">
        <v>20.58</v>
      </c>
      <c r="F662" s="331"/>
      <c r="G662" s="333">
        <f t="shared" si="16"/>
        <v>7133.7999999999847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294</v>
      </c>
      <c r="B663" s="330">
        <v>11</v>
      </c>
      <c r="C663" s="298">
        <v>46128</v>
      </c>
      <c r="D663" s="299" t="s">
        <v>178</v>
      </c>
      <c r="E663" s="331">
        <v>267.91000000000003</v>
      </c>
      <c r="F663" s="331"/>
      <c r="G663" s="333">
        <f t="shared" si="16"/>
        <v>7154.3799999999846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291</v>
      </c>
      <c r="B664" s="330">
        <v>41</v>
      </c>
      <c r="C664" s="298">
        <v>46128</v>
      </c>
      <c r="D664" s="299" t="s">
        <v>299</v>
      </c>
      <c r="E664" s="331"/>
      <c r="F664" s="331">
        <v>300</v>
      </c>
      <c r="G664" s="333">
        <f t="shared" si="16"/>
        <v>7422.2899999999845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291</v>
      </c>
      <c r="B665" s="330">
        <v>39</v>
      </c>
      <c r="C665" s="298">
        <v>46128</v>
      </c>
      <c r="D665" s="299" t="s">
        <v>292</v>
      </c>
      <c r="E665" s="331"/>
      <c r="F665" s="331">
        <v>2763.78</v>
      </c>
      <c r="G665" s="333">
        <f t="shared" si="16"/>
        <v>7122.2899999999845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287</v>
      </c>
      <c r="B666" s="330" t="s">
        <v>287</v>
      </c>
      <c r="C666" s="298">
        <v>46127</v>
      </c>
      <c r="D666" s="299" t="s">
        <v>343</v>
      </c>
      <c r="E666" s="331">
        <v>93.71</v>
      </c>
      <c r="F666" s="331">
        <v>93.71</v>
      </c>
      <c r="G666" s="333">
        <f t="shared" si="16"/>
        <v>4358.5099999999848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6</v>
      </c>
      <c r="C667" s="298">
        <v>46127</v>
      </c>
      <c r="D667" s="299" t="s">
        <v>344</v>
      </c>
      <c r="E667" s="331">
        <v>27</v>
      </c>
      <c r="F667" s="331"/>
      <c r="G667" s="333">
        <f t="shared" si="16"/>
        <v>4358.5099999999848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291</v>
      </c>
      <c r="B668" s="330">
        <v>38</v>
      </c>
      <c r="C668" s="298">
        <v>46127</v>
      </c>
      <c r="D668" s="299" t="s">
        <v>293</v>
      </c>
      <c r="E668" s="331"/>
      <c r="F668" s="331">
        <v>4597.82</v>
      </c>
      <c r="G668" s="333">
        <f t="shared" si="16"/>
        <v>4385.5099999999848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46127</v>
      </c>
      <c r="D669" s="299" t="s">
        <v>296</v>
      </c>
      <c r="E669" s="331">
        <v>14.67</v>
      </c>
      <c r="F669" s="331"/>
      <c r="G669" s="333">
        <f t="shared" si="16"/>
        <v>-212.31000000001481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2</v>
      </c>
      <c r="C670" s="298">
        <v>46127</v>
      </c>
      <c r="D670" s="299" t="s">
        <v>345</v>
      </c>
      <c r="E670" s="331">
        <v>102.2</v>
      </c>
      <c r="F670" s="331"/>
      <c r="G670" s="333">
        <f t="shared" si="16"/>
        <v>-197.64000000001482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8</v>
      </c>
      <c r="C671" s="298">
        <v>46126</v>
      </c>
      <c r="D671" s="299" t="s">
        <v>319</v>
      </c>
      <c r="E671" s="331">
        <v>15.53</v>
      </c>
      <c r="F671" s="331"/>
      <c r="G671" s="333">
        <f t="shared" si="16"/>
        <v>-95.440000000014805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294</v>
      </c>
      <c r="B672" s="330">
        <v>24</v>
      </c>
      <c r="C672" s="298">
        <v>46126</v>
      </c>
      <c r="D672" s="299" t="s">
        <v>860</v>
      </c>
      <c r="E672" s="331">
        <v>105.33</v>
      </c>
      <c r="F672" s="331"/>
      <c r="G672" s="333">
        <f t="shared" si="16"/>
        <v>-79.910000000014804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46125</v>
      </c>
      <c r="D673" s="299" t="s">
        <v>346</v>
      </c>
      <c r="E673" s="331">
        <v>11.64</v>
      </c>
      <c r="F673" s="331"/>
      <c r="G673" s="333">
        <f t="shared" si="16"/>
        <v>25.419999999985201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1</v>
      </c>
      <c r="C674" s="298">
        <v>46125</v>
      </c>
      <c r="D674" s="299" t="s">
        <v>306</v>
      </c>
      <c r="E674" s="331">
        <v>50.71</v>
      </c>
      <c r="F674" s="331"/>
      <c r="G674" s="333">
        <f t="shared" si="16"/>
        <v>37.059999999985202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46125</v>
      </c>
      <c r="D675" s="299" t="s">
        <v>334</v>
      </c>
      <c r="E675" s="331">
        <v>11.06</v>
      </c>
      <c r="F675" s="331"/>
      <c r="G675" s="333">
        <f t="shared" si="16"/>
        <v>87.769999999985203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4</v>
      </c>
      <c r="C676" s="298">
        <v>46125</v>
      </c>
      <c r="D676" s="299" t="s">
        <v>295</v>
      </c>
      <c r="E676" s="331">
        <v>35.979999999999997</v>
      </c>
      <c r="F676" s="331"/>
      <c r="G676" s="333">
        <f t="shared" si="16"/>
        <v>98.829999999985205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8</v>
      </c>
      <c r="C677" s="298">
        <v>46125</v>
      </c>
      <c r="D677" s="299" t="s">
        <v>347</v>
      </c>
      <c r="E677" s="331">
        <v>7.83</v>
      </c>
      <c r="F677" s="331"/>
      <c r="G677" s="333">
        <f t="shared" si="16"/>
        <v>134.80999999998519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3</v>
      </c>
      <c r="C678" s="298">
        <v>46125</v>
      </c>
      <c r="D678" s="299" t="s">
        <v>348</v>
      </c>
      <c r="E678" s="331">
        <v>4.1900000000000004</v>
      </c>
      <c r="F678" s="331"/>
      <c r="G678" s="333">
        <f t="shared" si="16"/>
        <v>142.63999999998521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8</v>
      </c>
      <c r="C679" s="298">
        <v>46125</v>
      </c>
      <c r="D679" s="299" t="s">
        <v>349</v>
      </c>
      <c r="E679" s="331">
        <v>39.25</v>
      </c>
      <c r="F679" s="331"/>
      <c r="G679" s="333">
        <f t="shared" si="16"/>
        <v>146.8299999999852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287</v>
      </c>
      <c r="B680" s="330" t="s">
        <v>287</v>
      </c>
      <c r="C680" s="298">
        <v>46125</v>
      </c>
      <c r="D680" s="299" t="s">
        <v>350</v>
      </c>
      <c r="E680" s="331">
        <v>318.36</v>
      </c>
      <c r="F680" s="331">
        <v>318.36</v>
      </c>
      <c r="G680" s="333">
        <f t="shared" si="16"/>
        <v>186.0799999999852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294</v>
      </c>
      <c r="B681" s="330">
        <v>19</v>
      </c>
      <c r="C681" s="298">
        <v>46125</v>
      </c>
      <c r="D681" s="299" t="s">
        <v>191</v>
      </c>
      <c r="E681" s="331">
        <v>200</v>
      </c>
      <c r="F681" s="331"/>
      <c r="G681" s="333">
        <f t="shared" si="16"/>
        <v>186.0799999999852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1</v>
      </c>
      <c r="C682" s="298">
        <v>46124</v>
      </c>
      <c r="D682" s="299" t="s">
        <v>304</v>
      </c>
      <c r="E682" s="331">
        <v>136.05000000000001</v>
      </c>
      <c r="F682" s="331"/>
      <c r="G682" s="333">
        <f t="shared" si="16"/>
        <v>386.0799999999852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3</v>
      </c>
      <c r="C683" s="298">
        <v>46124</v>
      </c>
      <c r="D683" s="299" t="s">
        <v>348</v>
      </c>
      <c r="E683" s="331">
        <v>13.09</v>
      </c>
      <c r="F683" s="331"/>
      <c r="G683" s="333">
        <f t="shared" si="16"/>
        <v>522.12999999998522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8</v>
      </c>
      <c r="C684" s="298">
        <v>46124</v>
      </c>
      <c r="D684" s="299" t="s">
        <v>319</v>
      </c>
      <c r="E684" s="331">
        <v>24.47</v>
      </c>
      <c r="F684" s="331"/>
      <c r="G684" s="333">
        <f t="shared" si="16"/>
        <v>535.21999999998525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8</v>
      </c>
      <c r="C685" s="298">
        <v>46124</v>
      </c>
      <c r="D685" s="299" t="s">
        <v>319</v>
      </c>
      <c r="E685" s="331">
        <v>14.29</v>
      </c>
      <c r="F685" s="331"/>
      <c r="G685" s="333">
        <f t="shared" si="16"/>
        <v>559.68999999998528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294</v>
      </c>
      <c r="B686" s="330">
        <v>22</v>
      </c>
      <c r="C686" s="298">
        <v>46124</v>
      </c>
      <c r="D686" s="299" t="s">
        <v>835</v>
      </c>
      <c r="E686" s="331">
        <v>9.57</v>
      </c>
      <c r="F686" s="331"/>
      <c r="G686" s="333">
        <f t="shared" si="16"/>
        <v>573.97999999998524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3</v>
      </c>
      <c r="C687" s="298">
        <v>46124</v>
      </c>
      <c r="D687" s="299" t="s">
        <v>351</v>
      </c>
      <c r="E687" s="331">
        <v>25</v>
      </c>
      <c r="F687" s="331"/>
      <c r="G687" s="333">
        <f t="shared" si="16"/>
        <v>583.54999999998529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22</v>
      </c>
      <c r="C688" s="298">
        <v>46123</v>
      </c>
      <c r="D688" s="299" t="s">
        <v>352</v>
      </c>
      <c r="E688" s="331">
        <v>19.16</v>
      </c>
      <c r="F688" s="331"/>
      <c r="G688" s="333">
        <f t="shared" si="16"/>
        <v>608.54999999998529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46123</v>
      </c>
      <c r="D689" s="299" t="s">
        <v>301</v>
      </c>
      <c r="E689" s="331">
        <v>20.91</v>
      </c>
      <c r="F689" s="331"/>
      <c r="G689" s="333">
        <f t="shared" si="16"/>
        <v>627.70999999998526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46123</v>
      </c>
      <c r="D690" s="299" t="s">
        <v>296</v>
      </c>
      <c r="E690" s="331">
        <v>12.44</v>
      </c>
      <c r="F690" s="331"/>
      <c r="G690" s="333">
        <f t="shared" si="16"/>
        <v>648.61999999998523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46123</v>
      </c>
      <c r="D691" s="299" t="s">
        <v>353</v>
      </c>
      <c r="E691" s="331">
        <v>41.34</v>
      </c>
      <c r="F691" s="331"/>
      <c r="G691" s="333">
        <f t="shared" si="16"/>
        <v>661.05999999998528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6</v>
      </c>
      <c r="C692" s="298">
        <v>46122</v>
      </c>
      <c r="D692" s="299" t="s">
        <v>446</v>
      </c>
      <c r="E692" s="331">
        <v>-0.04</v>
      </c>
      <c r="F692" s="331"/>
      <c r="G692" s="333">
        <f t="shared" si="16"/>
        <v>702.39999999998531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5</v>
      </c>
      <c r="C693" s="298">
        <v>46122</v>
      </c>
      <c r="D693" s="299" t="s">
        <v>354</v>
      </c>
      <c r="E693" s="331">
        <v>372</v>
      </c>
      <c r="F693" s="331"/>
      <c r="G693" s="333">
        <f t="shared" si="16"/>
        <v>702.35999999998535</v>
      </c>
      <c r="H693" s="334" t="s">
        <v>298</v>
      </c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2</v>
      </c>
      <c r="C694" s="298">
        <v>46122</v>
      </c>
      <c r="D694" s="299" t="s">
        <v>355</v>
      </c>
      <c r="E694" s="331">
        <v>15.22</v>
      </c>
      <c r="F694" s="331"/>
      <c r="G694" s="333">
        <f t="shared" si="16"/>
        <v>1074.3599999999853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3</v>
      </c>
      <c r="C695" s="298">
        <v>46122</v>
      </c>
      <c r="D695" s="299" t="s">
        <v>296</v>
      </c>
      <c r="E695" s="331">
        <v>9.5500000000000007</v>
      </c>
      <c r="F695" s="331"/>
      <c r="G695" s="333">
        <f t="shared" si="16"/>
        <v>1089.5799999999854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8</v>
      </c>
      <c r="C696" s="298">
        <v>46122</v>
      </c>
      <c r="D696" s="299" t="s">
        <v>356</v>
      </c>
      <c r="E696" s="331">
        <v>52.65</v>
      </c>
      <c r="F696" s="331"/>
      <c r="G696" s="333">
        <f t="shared" si="16"/>
        <v>1099.1299999999853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1</v>
      </c>
      <c r="C697" s="298">
        <v>46122</v>
      </c>
      <c r="D697" s="299" t="s">
        <v>311</v>
      </c>
      <c r="E697" s="331">
        <v>68.989999999999995</v>
      </c>
      <c r="F697" s="331"/>
      <c r="G697" s="333">
        <f t="shared" si="16"/>
        <v>1151.7799999999854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46122</v>
      </c>
      <c r="D698" s="299" t="s">
        <v>324</v>
      </c>
      <c r="E698" s="331">
        <v>17.37</v>
      </c>
      <c r="F698" s="331"/>
      <c r="G698" s="333">
        <f t="shared" si="16"/>
        <v>1220.7699999999854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8</v>
      </c>
      <c r="C699" s="298">
        <v>46121</v>
      </c>
      <c r="D699" s="299" t="s">
        <v>357</v>
      </c>
      <c r="E699" s="331">
        <v>64.42</v>
      </c>
      <c r="F699" s="331"/>
      <c r="G699" s="333">
        <f t="shared" si="16"/>
        <v>1238.1399999999853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46121</v>
      </c>
      <c r="D700" s="299" t="s">
        <v>358</v>
      </c>
      <c r="E700" s="331">
        <v>9.4700000000000006</v>
      </c>
      <c r="F700" s="331"/>
      <c r="G700" s="333">
        <f t="shared" si="16"/>
        <v>1302.5599999999854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5</v>
      </c>
      <c r="C701" s="298">
        <v>46121</v>
      </c>
      <c r="D701" s="299" t="s">
        <v>854</v>
      </c>
      <c r="E701" s="331">
        <v>10.68</v>
      </c>
      <c r="F701" s="331"/>
      <c r="G701" s="333">
        <f t="shared" si="16"/>
        <v>1312.0299999999854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7</v>
      </c>
      <c r="C702" s="298">
        <v>46121</v>
      </c>
      <c r="D702" s="299" t="s">
        <v>359</v>
      </c>
      <c r="E702" s="331">
        <v>68.010000000000005</v>
      </c>
      <c r="F702" s="331"/>
      <c r="G702" s="333">
        <f t="shared" si="16"/>
        <v>1322.7099999999855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4</v>
      </c>
      <c r="C703" s="298">
        <v>46121</v>
      </c>
      <c r="D703" s="299" t="s">
        <v>310</v>
      </c>
      <c r="E703" s="331">
        <v>40.85</v>
      </c>
      <c r="F703" s="331"/>
      <c r="G703" s="333">
        <f t="shared" si="16"/>
        <v>1390.7199999999855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6</v>
      </c>
      <c r="C704" s="298">
        <v>46121</v>
      </c>
      <c r="D704" s="299" t="s">
        <v>360</v>
      </c>
      <c r="E704" s="331">
        <v>25</v>
      </c>
      <c r="F704" s="331"/>
      <c r="G704" s="333">
        <f t="shared" si="16"/>
        <v>1431.5699999999854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18</v>
      </c>
      <c r="C705" s="298">
        <v>46120</v>
      </c>
      <c r="D705" s="299" t="s">
        <v>361</v>
      </c>
      <c r="E705" s="331">
        <v>400</v>
      </c>
      <c r="F705" s="331"/>
      <c r="G705" s="333">
        <f t="shared" si="16"/>
        <v>1456.5699999999854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335</v>
      </c>
      <c r="B706" s="330" t="s">
        <v>335</v>
      </c>
      <c r="C706" s="298">
        <v>46120</v>
      </c>
      <c r="D706" s="299" t="s">
        <v>447</v>
      </c>
      <c r="E706" s="331">
        <v>44.96</v>
      </c>
      <c r="F706" s="331"/>
      <c r="G706" s="333">
        <f t="shared" si="16"/>
        <v>1856.5699999999854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294</v>
      </c>
      <c r="B707" s="330">
        <v>13</v>
      </c>
      <c r="C707" s="298">
        <v>46120</v>
      </c>
      <c r="D707" s="299" t="s">
        <v>182</v>
      </c>
      <c r="E707" s="331">
        <v>104.98</v>
      </c>
      <c r="F707" s="331"/>
      <c r="G707" s="333">
        <f t="shared" si="16"/>
        <v>1901.5299999999854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2</v>
      </c>
      <c r="C708" s="298">
        <v>46120</v>
      </c>
      <c r="D708" s="299" t="s">
        <v>296</v>
      </c>
      <c r="E708" s="331">
        <v>13.8</v>
      </c>
      <c r="F708" s="331"/>
      <c r="G708" s="333">
        <f t="shared" si="16"/>
        <v>2006.5099999999854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4</v>
      </c>
      <c r="C709" s="298">
        <v>46120</v>
      </c>
      <c r="D709" s="299" t="s">
        <v>295</v>
      </c>
      <c r="E709" s="331">
        <v>37.92</v>
      </c>
      <c r="F709" s="331"/>
      <c r="G709" s="333">
        <f t="shared" si="16"/>
        <v>2020.3099999999854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6</v>
      </c>
      <c r="C710" s="298">
        <v>46120</v>
      </c>
      <c r="D710" s="299" t="s">
        <v>300</v>
      </c>
      <c r="E710" s="331">
        <v>56.68</v>
      </c>
      <c r="F710" s="331"/>
      <c r="G710" s="333">
        <f t="shared" si="16"/>
        <v>2058.2299999999855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6</v>
      </c>
      <c r="C711" s="298">
        <v>46120</v>
      </c>
      <c r="D711" s="299" t="s">
        <v>362</v>
      </c>
      <c r="E711" s="331">
        <v>29.26</v>
      </c>
      <c r="F711" s="331"/>
      <c r="G711" s="333">
        <f t="shared" si="16"/>
        <v>2114.9099999999853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294</v>
      </c>
      <c r="B712" s="330">
        <v>9</v>
      </c>
      <c r="C712" s="298">
        <v>46119</v>
      </c>
      <c r="D712" s="299" t="s">
        <v>58</v>
      </c>
      <c r="E712" s="331">
        <v>1281.53</v>
      </c>
      <c r="F712" s="331"/>
      <c r="G712" s="333">
        <f t="shared" si="16"/>
        <v>2144.1699999999855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4</v>
      </c>
      <c r="C713" s="298">
        <v>46119</v>
      </c>
      <c r="D713" s="299" t="s">
        <v>363</v>
      </c>
      <c r="E713" s="331">
        <v>25.84</v>
      </c>
      <c r="F713" s="331"/>
      <c r="G713" s="333">
        <f t="shared" si="16"/>
        <v>3425.6999999999853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8</v>
      </c>
      <c r="C714" s="298">
        <v>46119</v>
      </c>
      <c r="D714" s="299" t="s">
        <v>319</v>
      </c>
      <c r="E714" s="331">
        <v>12.05</v>
      </c>
      <c r="F714" s="331"/>
      <c r="G714" s="333">
        <f t="shared" si="16"/>
        <v>3451.5399999999854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4</v>
      </c>
      <c r="C715" s="298">
        <v>46119</v>
      </c>
      <c r="D715" s="299" t="s">
        <v>334</v>
      </c>
      <c r="E715" s="331">
        <v>82.04</v>
      </c>
      <c r="F715" s="331"/>
      <c r="G715" s="333">
        <f t="shared" si="16"/>
        <v>3463.5899999999856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2</v>
      </c>
      <c r="C716" s="298">
        <v>46119</v>
      </c>
      <c r="D716" s="299" t="s">
        <v>364</v>
      </c>
      <c r="E716" s="331">
        <v>22.92</v>
      </c>
      <c r="F716" s="331"/>
      <c r="G716" s="333">
        <f t="shared" si="16"/>
        <v>3545.6299999999856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5</v>
      </c>
      <c r="C717" s="298">
        <v>46118</v>
      </c>
      <c r="D717" s="299" t="s">
        <v>365</v>
      </c>
      <c r="E717" s="331">
        <v>400</v>
      </c>
      <c r="F717" s="331"/>
      <c r="G717" s="333">
        <f t="shared" si="16"/>
        <v>3568.5499999999856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294</v>
      </c>
      <c r="B718" s="330">
        <v>14</v>
      </c>
      <c r="C718" s="298">
        <v>46118</v>
      </c>
      <c r="D718" s="299" t="s">
        <v>366</v>
      </c>
      <c r="E718" s="331">
        <v>66.67</v>
      </c>
      <c r="F718" s="331"/>
      <c r="G718" s="333">
        <f t="shared" si="16"/>
        <v>3968.5499999999856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14</v>
      </c>
      <c r="C719" s="298">
        <v>46118</v>
      </c>
      <c r="D719" s="299" t="s">
        <v>367</v>
      </c>
      <c r="E719" s="331">
        <v>70.25</v>
      </c>
      <c r="F719" s="331"/>
      <c r="G719" s="333">
        <f t="shared" si="16"/>
        <v>4035.2199999999857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1</v>
      </c>
      <c r="C720" s="298">
        <v>46117</v>
      </c>
      <c r="D720" s="299" t="s">
        <v>368</v>
      </c>
      <c r="E720" s="331">
        <v>25.6</v>
      </c>
      <c r="F720" s="331"/>
      <c r="G720" s="333">
        <f t="shared" si="16"/>
        <v>4105.4699999999857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8</v>
      </c>
      <c r="C721" s="298">
        <v>46117</v>
      </c>
      <c r="D721" s="299" t="s">
        <v>319</v>
      </c>
      <c r="E721" s="331">
        <v>8.56</v>
      </c>
      <c r="F721" s="331"/>
      <c r="G721" s="333">
        <f t="shared" si="16"/>
        <v>4131.0699999999861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6</v>
      </c>
      <c r="C722" s="298">
        <v>46117</v>
      </c>
      <c r="D722" s="299" t="s">
        <v>369</v>
      </c>
      <c r="E722" s="331">
        <v>301.67</v>
      </c>
      <c r="F722" s="331"/>
      <c r="G722" s="333">
        <f t="shared" si="16"/>
        <v>4139.6299999999865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1</v>
      </c>
      <c r="C723" s="298">
        <v>46116</v>
      </c>
      <c r="D723" s="299" t="s">
        <v>306</v>
      </c>
      <c r="E723" s="331">
        <v>176.85</v>
      </c>
      <c r="F723" s="331"/>
      <c r="G723" s="333">
        <f t="shared" si="16"/>
        <v>4441.2999999999865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1</v>
      </c>
      <c r="C724" s="298">
        <v>46116</v>
      </c>
      <c r="D724" s="299" t="s">
        <v>311</v>
      </c>
      <c r="E724" s="331">
        <v>139.34</v>
      </c>
      <c r="F724" s="331"/>
      <c r="G724" s="333">
        <f t="shared" si="16"/>
        <v>4618.1499999999869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294</v>
      </c>
      <c r="B725" s="330">
        <v>17</v>
      </c>
      <c r="C725" s="298">
        <v>46116</v>
      </c>
      <c r="D725" s="299" t="s">
        <v>370</v>
      </c>
      <c r="E725" s="331">
        <v>99</v>
      </c>
      <c r="F725" s="331"/>
      <c r="G725" s="333">
        <f t="shared" si="16"/>
        <v>4757.489999999987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2</v>
      </c>
      <c r="C726" s="298">
        <v>46116</v>
      </c>
      <c r="D726" s="299" t="s">
        <v>371</v>
      </c>
      <c r="E726" s="331">
        <v>34</v>
      </c>
      <c r="F726" s="331"/>
      <c r="G726" s="333">
        <f t="shared" si="16"/>
        <v>4856.489999999987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3</v>
      </c>
      <c r="C727" s="298">
        <v>46116</v>
      </c>
      <c r="D727" s="299" t="s">
        <v>348</v>
      </c>
      <c r="E727" s="331">
        <v>10.24</v>
      </c>
      <c r="F727" s="331"/>
      <c r="G727" s="333">
        <f t="shared" si="16"/>
        <v>4890.489999999987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7</v>
      </c>
      <c r="C728" s="298">
        <v>46115</v>
      </c>
      <c r="D728" s="299" t="s">
        <v>372</v>
      </c>
      <c r="E728" s="331">
        <v>100</v>
      </c>
      <c r="F728" s="331"/>
      <c r="G728" s="333">
        <f t="shared" si="16"/>
        <v>4900.7299999999868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46115</v>
      </c>
      <c r="D729" s="299" t="s">
        <v>300</v>
      </c>
      <c r="E729" s="331">
        <v>7.68</v>
      </c>
      <c r="F729" s="331"/>
      <c r="G729" s="333">
        <f t="shared" si="16"/>
        <v>5000.7299999999868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2</v>
      </c>
      <c r="C730" s="298">
        <v>46115</v>
      </c>
      <c r="D730" s="299" t="s">
        <v>296</v>
      </c>
      <c r="E730" s="331">
        <v>8.7200000000000006</v>
      </c>
      <c r="F730" s="331"/>
      <c r="G730" s="333">
        <f t="shared" si="16"/>
        <v>5008.4099999999871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8</v>
      </c>
      <c r="C731" s="298">
        <v>46114</v>
      </c>
      <c r="D731" s="299" t="s">
        <v>373</v>
      </c>
      <c r="E731" s="331">
        <v>81.739999999999995</v>
      </c>
      <c r="F731" s="331"/>
      <c r="G731" s="333">
        <f t="shared" si="16"/>
        <v>5017.1299999999874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284</v>
      </c>
      <c r="B732" s="330">
        <v>36</v>
      </c>
      <c r="C732" s="298">
        <v>46114</v>
      </c>
      <c r="D732" s="299" t="s">
        <v>374</v>
      </c>
      <c r="E732" s="331">
        <v>50</v>
      </c>
      <c r="F732" s="331"/>
      <c r="G732" s="333">
        <f t="shared" si="16"/>
        <v>5098.8699999999872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22</v>
      </c>
      <c r="C733" s="298">
        <v>46114</v>
      </c>
      <c r="D733" s="299" t="s">
        <v>375</v>
      </c>
      <c r="E733" s="331">
        <v>6.37</v>
      </c>
      <c r="F733" s="331"/>
      <c r="G733" s="333">
        <f t="shared" si="16"/>
        <v>5148.8699999999872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46114</v>
      </c>
      <c r="D734" s="299" t="s">
        <v>326</v>
      </c>
      <c r="E734" s="331">
        <v>55.22</v>
      </c>
      <c r="F734" s="331"/>
      <c r="G734" s="333">
        <f t="shared" si="16"/>
        <v>5155.239999999987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8</v>
      </c>
      <c r="C735" s="298">
        <v>46114</v>
      </c>
      <c r="D735" s="299" t="s">
        <v>319</v>
      </c>
      <c r="E735" s="331">
        <v>8.5</v>
      </c>
      <c r="F735" s="331"/>
      <c r="G735" s="333">
        <f t="shared" si="16"/>
        <v>5210.4599999999873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4</v>
      </c>
      <c r="C736" s="298">
        <v>46114</v>
      </c>
      <c r="D736" s="299" t="s">
        <v>334</v>
      </c>
      <c r="E736" s="331">
        <v>38.99</v>
      </c>
      <c r="F736" s="331"/>
      <c r="G736" s="333">
        <f t="shared" si="16"/>
        <v>5218.9599999999873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291</v>
      </c>
      <c r="B737" s="330">
        <v>39</v>
      </c>
      <c r="C737" s="298">
        <v>46113</v>
      </c>
      <c r="D737" s="299" t="s">
        <v>292</v>
      </c>
      <c r="E737" s="331"/>
      <c r="F737" s="331">
        <v>2763.78</v>
      </c>
      <c r="G737" s="333">
        <f t="shared" si="16"/>
        <v>5257.9499999999871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4</v>
      </c>
      <c r="C738" s="298">
        <v>46113</v>
      </c>
      <c r="D738" s="299" t="s">
        <v>296</v>
      </c>
      <c r="E738" s="331">
        <v>36.090000000000003</v>
      </c>
      <c r="F738" s="331"/>
      <c r="G738" s="333">
        <f t="shared" si="16"/>
        <v>2494.1699999999869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4</v>
      </c>
      <c r="C739" s="298">
        <v>46113</v>
      </c>
      <c r="D739" s="299" t="s">
        <v>310</v>
      </c>
      <c r="E739" s="331">
        <v>80</v>
      </c>
      <c r="F739" s="331"/>
      <c r="G739" s="333">
        <f t="shared" si="16"/>
        <v>2530.259999999987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7</v>
      </c>
      <c r="C740" s="298">
        <v>46113</v>
      </c>
      <c r="D740" s="299" t="s">
        <v>320</v>
      </c>
      <c r="E740" s="331">
        <v>47.84</v>
      </c>
      <c r="F740" s="331"/>
      <c r="G740" s="333">
        <f t="shared" si="16"/>
        <v>2610.259999999987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7</v>
      </c>
      <c r="C741" s="298">
        <v>46113</v>
      </c>
      <c r="D741" s="299" t="s">
        <v>320</v>
      </c>
      <c r="E741" s="331">
        <v>21.25</v>
      </c>
      <c r="F741" s="331"/>
      <c r="G741" s="333">
        <f t="shared" si="16"/>
        <v>2658.0999999999872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46113</v>
      </c>
      <c r="D742" s="299" t="s">
        <v>376</v>
      </c>
      <c r="E742" s="331">
        <v>42.9</v>
      </c>
      <c r="F742" s="331"/>
      <c r="G742" s="333">
        <f t="shared" si="16"/>
        <v>2679.3499999999872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284</v>
      </c>
      <c r="B743" s="330">
        <v>37</v>
      </c>
      <c r="C743" s="298">
        <v>46112</v>
      </c>
      <c r="D743" s="299" t="s">
        <v>377</v>
      </c>
      <c r="E743" s="331">
        <v>4309.58</v>
      </c>
      <c r="F743" s="331"/>
      <c r="G743" s="333">
        <f t="shared" si="16"/>
        <v>2722.2499999999873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286</v>
      </c>
      <c r="B744" s="330">
        <v>25</v>
      </c>
      <c r="C744" s="298">
        <v>46112</v>
      </c>
      <c r="D744" s="298" t="s">
        <v>204</v>
      </c>
      <c r="E744" s="331">
        <v>350</v>
      </c>
      <c r="F744" s="331"/>
      <c r="G744" s="333">
        <f t="shared" si="16"/>
        <v>7031.8299999999872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286</v>
      </c>
      <c r="B745" s="330">
        <v>26</v>
      </c>
      <c r="C745" s="298">
        <v>46112</v>
      </c>
      <c r="D745" s="298" t="s">
        <v>205</v>
      </c>
      <c r="E745" s="331">
        <v>320</v>
      </c>
      <c r="F745" s="331"/>
      <c r="G745" s="333">
        <f t="shared" si="16"/>
        <v>7381.8299999999872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286</v>
      </c>
      <c r="B746" s="330">
        <v>27</v>
      </c>
      <c r="C746" s="298">
        <v>46112</v>
      </c>
      <c r="D746" s="298" t="s">
        <v>206</v>
      </c>
      <c r="E746" s="331">
        <v>25</v>
      </c>
      <c r="F746" s="331"/>
      <c r="G746" s="333">
        <f t="shared" si="16"/>
        <v>7701.8299999999872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286</v>
      </c>
      <c r="B747" s="330">
        <v>28</v>
      </c>
      <c r="C747" s="298">
        <v>46112</v>
      </c>
      <c r="D747" s="298" t="s">
        <v>207</v>
      </c>
      <c r="E747" s="331">
        <v>25</v>
      </c>
      <c r="F747" s="331"/>
      <c r="G747" s="333">
        <f t="shared" si="16"/>
        <v>7726.8299999999872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286</v>
      </c>
      <c r="B748" s="330">
        <v>29</v>
      </c>
      <c r="C748" s="298">
        <v>46112</v>
      </c>
      <c r="D748" s="298" t="s">
        <v>208</v>
      </c>
      <c r="E748" s="331">
        <v>45</v>
      </c>
      <c r="F748" s="331"/>
      <c r="G748" s="333">
        <f t="shared" si="16"/>
        <v>7751.8299999999872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286</v>
      </c>
      <c r="B749" s="330">
        <v>30</v>
      </c>
      <c r="C749" s="298">
        <v>46112</v>
      </c>
      <c r="D749" s="298" t="s">
        <v>209</v>
      </c>
      <c r="E749" s="331">
        <v>400</v>
      </c>
      <c r="F749" s="331"/>
      <c r="G749" s="333">
        <f t="shared" si="16"/>
        <v>7796.8299999999872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286</v>
      </c>
      <c r="B750" s="330">
        <v>31</v>
      </c>
      <c r="C750" s="298">
        <v>46112</v>
      </c>
      <c r="D750" s="298" t="s">
        <v>210</v>
      </c>
      <c r="E750" s="331">
        <v>375</v>
      </c>
      <c r="F750" s="331"/>
      <c r="G750" s="333">
        <f t="shared" si="16"/>
        <v>8196.8299999999872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286</v>
      </c>
      <c r="B751" s="330">
        <v>32</v>
      </c>
      <c r="C751" s="298">
        <v>46112</v>
      </c>
      <c r="D751" s="298" t="s">
        <v>211</v>
      </c>
      <c r="E751" s="331">
        <v>100</v>
      </c>
      <c r="F751" s="331"/>
      <c r="G751" s="333">
        <f t="shared" si="16"/>
        <v>8571.8299999999872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286</v>
      </c>
      <c r="B752" s="330">
        <v>33</v>
      </c>
      <c r="C752" s="298">
        <v>46112</v>
      </c>
      <c r="D752" s="298" t="s">
        <v>212</v>
      </c>
      <c r="E752" s="331">
        <v>85</v>
      </c>
      <c r="F752" s="331"/>
      <c r="G752" s="333">
        <f t="shared" si="16"/>
        <v>8671.8299999999872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286</v>
      </c>
      <c r="B753" s="330">
        <v>34</v>
      </c>
      <c r="C753" s="298">
        <v>46112</v>
      </c>
      <c r="D753" s="298" t="s">
        <v>213</v>
      </c>
      <c r="E753" s="331">
        <v>230</v>
      </c>
      <c r="F753" s="331"/>
      <c r="G753" s="333">
        <f t="shared" si="16"/>
        <v>8756.8299999999872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286</v>
      </c>
      <c r="B754" s="330">
        <v>35</v>
      </c>
      <c r="C754" s="298">
        <v>46112</v>
      </c>
      <c r="D754" s="298" t="s">
        <v>214</v>
      </c>
      <c r="E754" s="331">
        <v>45</v>
      </c>
      <c r="F754" s="331"/>
      <c r="G754" s="333">
        <f t="shared" si="16"/>
        <v>8986.8299999999872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6</v>
      </c>
      <c r="C755" s="298">
        <v>46112</v>
      </c>
      <c r="D755" s="298" t="s">
        <v>378</v>
      </c>
      <c r="E755" s="331">
        <v>40</v>
      </c>
      <c r="F755" s="331"/>
      <c r="G755" s="333">
        <f t="shared" si="16"/>
        <v>9031.8299999999872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294</v>
      </c>
      <c r="B756" s="330">
        <v>42</v>
      </c>
      <c r="C756" s="298">
        <v>46112</v>
      </c>
      <c r="D756" s="298" t="s">
        <v>200</v>
      </c>
      <c r="E756" s="331">
        <v>59</v>
      </c>
      <c r="F756" s="331"/>
      <c r="G756" s="333">
        <f t="shared" si="16"/>
        <v>9071.8299999999872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294</v>
      </c>
      <c r="B757" s="330">
        <v>43</v>
      </c>
      <c r="C757" s="298">
        <v>46112</v>
      </c>
      <c r="D757" s="298" t="s">
        <v>201</v>
      </c>
      <c r="E757" s="331">
        <v>42.84</v>
      </c>
      <c r="F757" s="331"/>
      <c r="G757" s="333">
        <f t="shared" si="16"/>
        <v>9130.8299999999872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6</v>
      </c>
      <c r="C758" s="298">
        <v>46112</v>
      </c>
      <c r="D758" s="298" t="s">
        <v>300</v>
      </c>
      <c r="E758" s="331">
        <v>57.21</v>
      </c>
      <c r="F758" s="331"/>
      <c r="G758" s="333">
        <f t="shared" si="16"/>
        <v>9173.6699999999873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8</v>
      </c>
      <c r="C759" s="298">
        <v>46112</v>
      </c>
      <c r="D759" s="298" t="s">
        <v>296</v>
      </c>
      <c r="E759" s="331">
        <v>11.18</v>
      </c>
      <c r="F759" s="331"/>
      <c r="G759" s="333">
        <f t="shared" si="16"/>
        <v>9230.8799999999865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294</v>
      </c>
      <c r="B760" s="330">
        <v>10</v>
      </c>
      <c r="C760" s="298">
        <v>46112</v>
      </c>
      <c r="D760" s="298" t="s">
        <v>176</v>
      </c>
      <c r="E760" s="331">
        <v>17.899999999999999</v>
      </c>
      <c r="F760" s="331"/>
      <c r="G760" s="333">
        <f t="shared" si="16"/>
        <v>9242.0599999999868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2</v>
      </c>
      <c r="C761" s="298">
        <v>46111</v>
      </c>
      <c r="D761" s="298" t="s">
        <v>334</v>
      </c>
      <c r="E761" s="331">
        <v>23.83</v>
      </c>
      <c r="F761" s="331"/>
      <c r="G761" s="333">
        <f t="shared" si="16"/>
        <v>9259.9599999999864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291</v>
      </c>
      <c r="B762" s="330">
        <v>38</v>
      </c>
      <c r="C762" s="298">
        <v>46111</v>
      </c>
      <c r="D762" s="299" t="s">
        <v>293</v>
      </c>
      <c r="E762" s="331"/>
      <c r="F762" s="331">
        <v>4278.1400000000003</v>
      </c>
      <c r="G762" s="333">
        <f t="shared" si="16"/>
        <v>9283.7899999999863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3</v>
      </c>
      <c r="C763" s="298">
        <v>46111</v>
      </c>
      <c r="D763" s="299" t="s">
        <v>351</v>
      </c>
      <c r="E763" s="331">
        <v>30</v>
      </c>
      <c r="F763" s="331"/>
      <c r="G763" s="333">
        <f t="shared" si="16"/>
        <v>5005.649999999986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6</v>
      </c>
      <c r="C764" s="298">
        <v>46111</v>
      </c>
      <c r="D764" s="299" t="s">
        <v>300</v>
      </c>
      <c r="E764" s="331">
        <v>15.96</v>
      </c>
      <c r="F764" s="331"/>
      <c r="G764" s="333">
        <f t="shared" si="16"/>
        <v>5035.649999999986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3</v>
      </c>
      <c r="C765" s="298">
        <v>46111</v>
      </c>
      <c r="D765" s="299" t="s">
        <v>379</v>
      </c>
      <c r="E765" s="331">
        <v>18.96</v>
      </c>
      <c r="F765" s="331"/>
      <c r="G765" s="333">
        <f t="shared" si="16"/>
        <v>5051.609999999986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1</v>
      </c>
      <c r="C766" s="298">
        <v>46110</v>
      </c>
      <c r="D766" s="299" t="s">
        <v>311</v>
      </c>
      <c r="E766" s="331">
        <v>144.22</v>
      </c>
      <c r="F766" s="331"/>
      <c r="G766" s="333">
        <f t="shared" si="16"/>
        <v>5070.5699999999861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7</v>
      </c>
      <c r="C767" s="298">
        <v>46110</v>
      </c>
      <c r="D767" s="299" t="s">
        <v>380</v>
      </c>
      <c r="E767" s="331">
        <v>181.04</v>
      </c>
      <c r="F767" s="331"/>
      <c r="G767" s="333">
        <f t="shared" si="16"/>
        <v>5214.7899999999863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6</v>
      </c>
      <c r="C768" s="298">
        <v>46110</v>
      </c>
      <c r="D768" s="299" t="s">
        <v>381</v>
      </c>
      <c r="E768" s="331">
        <v>196.9</v>
      </c>
      <c r="F768" s="331"/>
      <c r="G768" s="333">
        <f t="shared" si="16"/>
        <v>5395.8299999999863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3</v>
      </c>
      <c r="C769" s="298">
        <v>46110</v>
      </c>
      <c r="D769" s="299" t="s">
        <v>382</v>
      </c>
      <c r="E769" s="331">
        <v>7.5</v>
      </c>
      <c r="F769" s="331"/>
      <c r="G769" s="333">
        <f t="shared" si="16"/>
        <v>5592.7299999999859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8</v>
      </c>
      <c r="C770" s="298">
        <v>46109</v>
      </c>
      <c r="D770" s="299" t="s">
        <v>319</v>
      </c>
      <c r="E770" s="331">
        <v>11.7</v>
      </c>
      <c r="F770" s="331"/>
      <c r="G770" s="333">
        <f t="shared" si="16"/>
        <v>5600.2299999999859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46109</v>
      </c>
      <c r="D771" s="299" t="s">
        <v>308</v>
      </c>
      <c r="E771" s="331">
        <v>210.76</v>
      </c>
      <c r="F771" s="331"/>
      <c r="G771" s="333">
        <f t="shared" si="16"/>
        <v>5611.9299999999857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4</v>
      </c>
      <c r="C772" s="298">
        <v>46109</v>
      </c>
      <c r="D772" s="299" t="s">
        <v>310</v>
      </c>
      <c r="E772" s="331">
        <v>46.9</v>
      </c>
      <c r="F772" s="331"/>
      <c r="G772" s="333">
        <f t="shared" si="16"/>
        <v>5822.689999999986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1</v>
      </c>
      <c r="C773" s="298">
        <v>46109</v>
      </c>
      <c r="D773" s="299" t="s">
        <v>329</v>
      </c>
      <c r="E773" s="331">
        <v>179.1</v>
      </c>
      <c r="F773" s="331"/>
      <c r="G773" s="333">
        <f t="shared" si="16"/>
        <v>5869.5899999999856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8</v>
      </c>
      <c r="C774" s="298">
        <v>46109</v>
      </c>
      <c r="D774" s="299" t="s">
        <v>308</v>
      </c>
      <c r="E774" s="331">
        <v>31.97</v>
      </c>
      <c r="F774" s="331"/>
      <c r="G774" s="333">
        <f t="shared" si="16"/>
        <v>6048.689999999986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46109</v>
      </c>
      <c r="D775" s="299" t="s">
        <v>308</v>
      </c>
      <c r="E775" s="331">
        <v>12.19</v>
      </c>
      <c r="F775" s="331"/>
      <c r="G775" s="333">
        <f t="shared" si="16"/>
        <v>6080.6599999999862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291</v>
      </c>
      <c r="B776" s="330">
        <v>41</v>
      </c>
      <c r="C776" s="298">
        <v>46108</v>
      </c>
      <c r="D776" s="299" t="s">
        <v>383</v>
      </c>
      <c r="E776" s="331"/>
      <c r="F776" s="331">
        <v>400</v>
      </c>
      <c r="G776" s="333">
        <f t="shared" si="16"/>
        <v>6092.8499999999858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46108</v>
      </c>
      <c r="D777" s="299" t="s">
        <v>301</v>
      </c>
      <c r="E777" s="331">
        <v>19.5</v>
      </c>
      <c r="F777" s="331"/>
      <c r="G777" s="333">
        <f t="shared" si="16"/>
        <v>5692.8499999999858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46108</v>
      </c>
      <c r="D778" s="299" t="s">
        <v>296</v>
      </c>
      <c r="E778" s="331">
        <v>11.48</v>
      </c>
      <c r="F778" s="331"/>
      <c r="G778" s="333">
        <f t="shared" si="16"/>
        <v>5712.3499999999858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46108</v>
      </c>
      <c r="D779" s="299" t="s">
        <v>334</v>
      </c>
      <c r="E779" s="331">
        <v>11.46</v>
      </c>
      <c r="F779" s="331"/>
      <c r="G779" s="333">
        <f t="shared" si="16"/>
        <v>5723.8299999999854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4</v>
      </c>
      <c r="C780" s="298">
        <v>46108</v>
      </c>
      <c r="D780" s="299" t="s">
        <v>334</v>
      </c>
      <c r="E780" s="331">
        <v>38.21</v>
      </c>
      <c r="F780" s="331"/>
      <c r="G780" s="333">
        <f t="shared" si="16"/>
        <v>5735.2899999999854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46108</v>
      </c>
      <c r="D781" s="299" t="s">
        <v>384</v>
      </c>
      <c r="E781" s="331">
        <v>69.95</v>
      </c>
      <c r="F781" s="331"/>
      <c r="G781" s="333">
        <f t="shared" si="16"/>
        <v>5773.4999999999854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3</v>
      </c>
      <c r="C782" s="298">
        <v>46108</v>
      </c>
      <c r="D782" s="299" t="s">
        <v>348</v>
      </c>
      <c r="E782" s="331">
        <v>10.78</v>
      </c>
      <c r="F782" s="331"/>
      <c r="G782" s="333">
        <f t="shared" si="16"/>
        <v>5843.4499999999853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6</v>
      </c>
      <c r="C783" s="298">
        <v>46108</v>
      </c>
      <c r="D783" s="299" t="s">
        <v>300</v>
      </c>
      <c r="E783" s="331">
        <v>15.84</v>
      </c>
      <c r="F783" s="331"/>
      <c r="G783" s="333">
        <f t="shared" si="16"/>
        <v>5854.229999999985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8</v>
      </c>
      <c r="C784" s="298">
        <v>46108</v>
      </c>
      <c r="D784" s="299" t="s">
        <v>385</v>
      </c>
      <c r="E784" s="331">
        <v>22.48</v>
      </c>
      <c r="F784" s="331"/>
      <c r="G784" s="333">
        <f t="shared" si="16"/>
        <v>5870.0699999999852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46107</v>
      </c>
      <c r="D785" s="299" t="s">
        <v>358</v>
      </c>
      <c r="E785" s="331">
        <v>11.17</v>
      </c>
      <c r="F785" s="331"/>
      <c r="G785" s="333">
        <f t="shared" si="16"/>
        <v>5892.5499999999847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46107</v>
      </c>
      <c r="D786" s="299" t="s">
        <v>386</v>
      </c>
      <c r="E786" s="331">
        <v>14.38</v>
      </c>
      <c r="F786" s="331"/>
      <c r="G786" s="333">
        <f t="shared" si="16"/>
        <v>5903.7199999999848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8</v>
      </c>
      <c r="C787" s="298">
        <v>46107</v>
      </c>
      <c r="D787" s="299" t="s">
        <v>387</v>
      </c>
      <c r="E787" s="331">
        <v>45</v>
      </c>
      <c r="F787" s="331"/>
      <c r="G787" s="333">
        <f t="shared" si="16"/>
        <v>5918.0999999999849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46107</v>
      </c>
      <c r="D788" s="299" t="s">
        <v>324</v>
      </c>
      <c r="E788" s="331">
        <v>9.0299999999999994</v>
      </c>
      <c r="F788" s="331"/>
      <c r="G788" s="333">
        <f t="shared" si="16"/>
        <v>5963.0999999999849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2</v>
      </c>
      <c r="C789" s="298">
        <v>46107</v>
      </c>
      <c r="D789" s="299" t="s">
        <v>301</v>
      </c>
      <c r="E789" s="331">
        <v>30</v>
      </c>
      <c r="F789" s="331"/>
      <c r="G789" s="333">
        <f t="shared" si="16"/>
        <v>5972.1299999999846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6</v>
      </c>
      <c r="C790" s="298">
        <v>46106</v>
      </c>
      <c r="D790" s="299" t="s">
        <v>388</v>
      </c>
      <c r="E790" s="331">
        <v>12</v>
      </c>
      <c r="F790" s="331"/>
      <c r="G790" s="333">
        <f t="shared" si="16"/>
        <v>6002.1299999999846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6</v>
      </c>
      <c r="C791" s="298">
        <v>46106</v>
      </c>
      <c r="D791" s="299" t="s">
        <v>389</v>
      </c>
      <c r="E791" s="331">
        <v>20</v>
      </c>
      <c r="F791" s="331"/>
      <c r="G791" s="333">
        <f t="shared" si="16"/>
        <v>6014.1299999999846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46106</v>
      </c>
      <c r="D792" s="299" t="s">
        <v>296</v>
      </c>
      <c r="E792" s="331">
        <v>21.05</v>
      </c>
      <c r="F792" s="331"/>
      <c r="G792" s="333">
        <f t="shared" si="16"/>
        <v>6034.1299999999846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4</v>
      </c>
      <c r="C793" s="298">
        <v>46106</v>
      </c>
      <c r="D793" s="299" t="s">
        <v>296</v>
      </c>
      <c r="E793" s="331">
        <v>38.58</v>
      </c>
      <c r="F793" s="331"/>
      <c r="G793" s="333">
        <f t="shared" si="16"/>
        <v>6055.1799999999848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294</v>
      </c>
      <c r="B794" s="330">
        <v>12</v>
      </c>
      <c r="C794" s="298">
        <v>46106</v>
      </c>
      <c r="D794" s="299" t="s">
        <v>314</v>
      </c>
      <c r="E794" s="331">
        <v>204.47</v>
      </c>
      <c r="F794" s="331"/>
      <c r="G794" s="333">
        <f t="shared" si="16"/>
        <v>6093.7599999999848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294</v>
      </c>
      <c r="B795" s="330">
        <v>24</v>
      </c>
      <c r="C795" s="298">
        <v>46105</v>
      </c>
      <c r="D795" s="299" t="s">
        <v>860</v>
      </c>
      <c r="E795" s="331">
        <v>86.58</v>
      </c>
      <c r="F795" s="331"/>
      <c r="G795" s="333">
        <f t="shared" si="16"/>
        <v>6298.229999999985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6</v>
      </c>
      <c r="C796" s="298">
        <v>46105</v>
      </c>
      <c r="D796" s="299" t="s">
        <v>389</v>
      </c>
      <c r="E796" s="331">
        <v>20</v>
      </c>
      <c r="F796" s="331"/>
      <c r="G796" s="333">
        <f t="shared" si="16"/>
        <v>6384.8099999999849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46105</v>
      </c>
      <c r="D797" s="299" t="s">
        <v>390</v>
      </c>
      <c r="E797" s="331">
        <v>15.29</v>
      </c>
      <c r="F797" s="331"/>
      <c r="G797" s="333">
        <f t="shared" si="16"/>
        <v>6404.8099999999849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8</v>
      </c>
      <c r="C798" s="298">
        <v>46105</v>
      </c>
      <c r="D798" s="299" t="s">
        <v>308</v>
      </c>
      <c r="E798" s="331">
        <v>47.99</v>
      </c>
      <c r="F798" s="331"/>
      <c r="G798" s="333">
        <f t="shared" si="16"/>
        <v>6420.0999999999849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294</v>
      </c>
      <c r="B799" s="330">
        <v>23</v>
      </c>
      <c r="C799" s="298">
        <v>46104</v>
      </c>
      <c r="D799" s="299" t="s">
        <v>67</v>
      </c>
      <c r="E799" s="331">
        <v>650.88</v>
      </c>
      <c r="F799" s="331"/>
      <c r="G799" s="333">
        <f t="shared" si="16"/>
        <v>6468.0899999999847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46104</v>
      </c>
      <c r="D800" s="299" t="s">
        <v>391</v>
      </c>
      <c r="E800" s="331">
        <v>46</v>
      </c>
      <c r="F800" s="331"/>
      <c r="G800" s="333">
        <f t="shared" si="16"/>
        <v>7118.9699999999848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46103</v>
      </c>
      <c r="D801" s="299" t="s">
        <v>392</v>
      </c>
      <c r="E801" s="331">
        <v>24.81</v>
      </c>
      <c r="F801" s="331"/>
      <c r="G801" s="333">
        <f t="shared" si="16"/>
        <v>7164.9699999999848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4</v>
      </c>
      <c r="C802" s="298">
        <v>46103</v>
      </c>
      <c r="D802" s="299" t="s">
        <v>296</v>
      </c>
      <c r="E802" s="331">
        <v>28.77</v>
      </c>
      <c r="F802" s="331"/>
      <c r="G802" s="333">
        <f t="shared" si="16"/>
        <v>7189.7799999999852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8</v>
      </c>
      <c r="C803" s="298">
        <v>46103</v>
      </c>
      <c r="D803" s="299" t="s">
        <v>296</v>
      </c>
      <c r="E803" s="331">
        <v>11.9</v>
      </c>
      <c r="F803" s="331"/>
      <c r="G803" s="333">
        <f t="shared" si="16"/>
        <v>7218.5499999999856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1</v>
      </c>
      <c r="C804" s="298">
        <v>46103</v>
      </c>
      <c r="D804" s="299" t="s">
        <v>300</v>
      </c>
      <c r="E804" s="331">
        <v>42.59</v>
      </c>
      <c r="F804" s="331"/>
      <c r="G804" s="333">
        <f t="shared" si="16"/>
        <v>7230.4499999999853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6</v>
      </c>
      <c r="C805" s="298">
        <v>46103</v>
      </c>
      <c r="D805" s="299" t="s">
        <v>300</v>
      </c>
      <c r="E805" s="331">
        <v>17.579999999999998</v>
      </c>
      <c r="F805" s="331"/>
      <c r="G805" s="333">
        <f t="shared" si="16"/>
        <v>7273.0399999999854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1</v>
      </c>
      <c r="C806" s="298">
        <v>46103</v>
      </c>
      <c r="D806" s="299" t="s">
        <v>300</v>
      </c>
      <c r="E806" s="331">
        <v>11.99</v>
      </c>
      <c r="F806" s="331"/>
      <c r="G806" s="333">
        <f t="shared" si="16"/>
        <v>7290.6199999999853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1</v>
      </c>
      <c r="C807" s="298">
        <v>46103</v>
      </c>
      <c r="D807" s="299" t="s">
        <v>311</v>
      </c>
      <c r="E807" s="331">
        <v>81.31</v>
      </c>
      <c r="F807" s="331"/>
      <c r="G807" s="333">
        <f t="shared" si="16"/>
        <v>7302.6099999999851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1</v>
      </c>
      <c r="C808" s="298">
        <v>46103</v>
      </c>
      <c r="D808" s="299" t="s">
        <v>393</v>
      </c>
      <c r="E808" s="331">
        <v>38.44</v>
      </c>
      <c r="F808" s="331"/>
      <c r="G808" s="333">
        <f t="shared" si="16"/>
        <v>7383.9199999999855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2</v>
      </c>
      <c r="C809" s="298">
        <v>46103</v>
      </c>
      <c r="D809" s="299" t="s">
        <v>394</v>
      </c>
      <c r="E809" s="331">
        <v>35.700000000000003</v>
      </c>
      <c r="F809" s="331"/>
      <c r="G809" s="333">
        <f t="shared" si="16"/>
        <v>7422.3599999999851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6</v>
      </c>
      <c r="C810" s="298">
        <v>46102</v>
      </c>
      <c r="D810" s="299" t="s">
        <v>300</v>
      </c>
      <c r="E810" s="331">
        <v>10.64</v>
      </c>
      <c r="F810" s="331"/>
      <c r="G810" s="333">
        <f t="shared" si="16"/>
        <v>7458.0599999999849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1</v>
      </c>
      <c r="C811" s="298">
        <v>46102</v>
      </c>
      <c r="D811" s="299" t="s">
        <v>300</v>
      </c>
      <c r="E811" s="331">
        <v>28.69</v>
      </c>
      <c r="F811" s="331"/>
      <c r="G811" s="333">
        <f t="shared" si="16"/>
        <v>7468.6999999999853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3</v>
      </c>
      <c r="C812" s="298">
        <v>46102</v>
      </c>
      <c r="D812" s="299" t="s">
        <v>348</v>
      </c>
      <c r="E812" s="331">
        <v>11.59</v>
      </c>
      <c r="F812" s="331"/>
      <c r="G812" s="333">
        <f t="shared" si="16"/>
        <v>7497.3899999999849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291</v>
      </c>
      <c r="B813" s="330">
        <v>41</v>
      </c>
      <c r="C813" s="298">
        <v>46102</v>
      </c>
      <c r="D813" s="299" t="s">
        <v>383</v>
      </c>
      <c r="E813" s="331"/>
      <c r="F813" s="331">
        <v>400</v>
      </c>
      <c r="G813" s="333">
        <f t="shared" si="16"/>
        <v>7508.979999999985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5</v>
      </c>
      <c r="C814" s="298">
        <v>46102</v>
      </c>
      <c r="D814" s="299" t="s">
        <v>395</v>
      </c>
      <c r="E814" s="331">
        <v>170</v>
      </c>
      <c r="F814" s="331"/>
      <c r="G814" s="333">
        <f t="shared" si="16"/>
        <v>7108.979999999985</v>
      </c>
      <c r="H814" s="334" t="s">
        <v>298</v>
      </c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5</v>
      </c>
      <c r="C815" s="298">
        <v>46102</v>
      </c>
      <c r="D815" s="299" t="s">
        <v>354</v>
      </c>
      <c r="E815" s="331">
        <v>70</v>
      </c>
      <c r="F815" s="331"/>
      <c r="G815" s="333">
        <f t="shared" si="16"/>
        <v>7278.979999999985</v>
      </c>
      <c r="H815" s="334" t="s">
        <v>298</v>
      </c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5</v>
      </c>
      <c r="C816" s="298">
        <v>46102</v>
      </c>
      <c r="D816" s="299" t="s">
        <v>396</v>
      </c>
      <c r="E816" s="331">
        <v>40</v>
      </c>
      <c r="F816" s="331"/>
      <c r="G816" s="333">
        <f t="shared" ref="G816:G1070" si="17">G817-E816+F816</f>
        <v>7348.979999999985</v>
      </c>
      <c r="H816" s="334" t="s">
        <v>298</v>
      </c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3</v>
      </c>
      <c r="C817" s="298">
        <v>46102</v>
      </c>
      <c r="D817" s="299" t="s">
        <v>348</v>
      </c>
      <c r="E817" s="331">
        <v>25</v>
      </c>
      <c r="F817" s="331"/>
      <c r="G817" s="333">
        <f t="shared" si="17"/>
        <v>7388.979999999985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1</v>
      </c>
      <c r="C818" s="298">
        <v>46102</v>
      </c>
      <c r="D818" s="299" t="s">
        <v>304</v>
      </c>
      <c r="E818" s="331">
        <v>65.19</v>
      </c>
      <c r="F818" s="331"/>
      <c r="G818" s="333">
        <f t="shared" si="17"/>
        <v>7413.979999999985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4</v>
      </c>
      <c r="C819" s="298">
        <v>46102</v>
      </c>
      <c r="D819" s="299" t="s">
        <v>310</v>
      </c>
      <c r="E819" s="331">
        <v>37.450000000000003</v>
      </c>
      <c r="F819" s="331"/>
      <c r="G819" s="333">
        <f t="shared" si="17"/>
        <v>7479.1699999999846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8</v>
      </c>
      <c r="C820" s="298">
        <v>46101</v>
      </c>
      <c r="D820" s="299" t="s">
        <v>356</v>
      </c>
      <c r="E820" s="331">
        <v>65.099999999999994</v>
      </c>
      <c r="F820" s="331"/>
      <c r="G820" s="333">
        <f t="shared" si="17"/>
        <v>7516.6199999999844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22</v>
      </c>
      <c r="C821" s="298">
        <v>46101</v>
      </c>
      <c r="D821" s="299" t="s">
        <v>323</v>
      </c>
      <c r="E821" s="331">
        <v>20.22</v>
      </c>
      <c r="F821" s="331"/>
      <c r="G821" s="333">
        <f t="shared" si="17"/>
        <v>7581.7199999999848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6</v>
      </c>
      <c r="C822" s="298">
        <v>46101</v>
      </c>
      <c r="D822" s="299" t="s">
        <v>433</v>
      </c>
      <c r="E822" s="331">
        <v>-73</v>
      </c>
      <c r="F822" s="331"/>
      <c r="G822" s="333">
        <f t="shared" si="17"/>
        <v>7601.939999999985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6</v>
      </c>
      <c r="C823" s="298">
        <v>46101</v>
      </c>
      <c r="D823" s="299" t="s">
        <v>300</v>
      </c>
      <c r="E823" s="331">
        <v>34.68</v>
      </c>
      <c r="F823" s="331"/>
      <c r="G823" s="333">
        <f t="shared" si="17"/>
        <v>7528.939999999985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6</v>
      </c>
      <c r="C824" s="298">
        <v>46101</v>
      </c>
      <c r="D824" s="299" t="s">
        <v>397</v>
      </c>
      <c r="E824" s="331">
        <v>10.63</v>
      </c>
      <c r="F824" s="331"/>
      <c r="G824" s="333">
        <f t="shared" si="17"/>
        <v>7563.6199999999853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5</v>
      </c>
      <c r="C825" s="298">
        <v>46101</v>
      </c>
      <c r="D825" s="299" t="s">
        <v>398</v>
      </c>
      <c r="E825" s="331">
        <v>106.49</v>
      </c>
      <c r="F825" s="331"/>
      <c r="G825" s="333">
        <f t="shared" si="17"/>
        <v>7574.2499999999854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8</v>
      </c>
      <c r="C826" s="298">
        <v>46100</v>
      </c>
      <c r="D826" s="299" t="s">
        <v>357</v>
      </c>
      <c r="E826" s="331">
        <v>16.739999999999998</v>
      </c>
      <c r="F826" s="331"/>
      <c r="G826" s="333">
        <f t="shared" si="17"/>
        <v>7680.7399999999852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8</v>
      </c>
      <c r="C827" s="298">
        <v>46100</v>
      </c>
      <c r="D827" s="299" t="s">
        <v>399</v>
      </c>
      <c r="E827" s="331">
        <v>108.54</v>
      </c>
      <c r="F827" s="331"/>
      <c r="G827" s="333">
        <f t="shared" si="17"/>
        <v>7697.479999999985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22</v>
      </c>
      <c r="C828" s="298">
        <v>46100</v>
      </c>
      <c r="D828" s="299" t="s">
        <v>835</v>
      </c>
      <c r="E828" s="331">
        <v>12.77</v>
      </c>
      <c r="F828" s="331"/>
      <c r="G828" s="333">
        <f t="shared" si="17"/>
        <v>7806.019999999985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8</v>
      </c>
      <c r="C829" s="298">
        <v>46100</v>
      </c>
      <c r="D829" s="299" t="s">
        <v>334</v>
      </c>
      <c r="E829" s="331">
        <v>28.33</v>
      </c>
      <c r="F829" s="331"/>
      <c r="G829" s="333">
        <f t="shared" si="17"/>
        <v>7818.7899999999854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46100</v>
      </c>
      <c r="D830" s="299" t="s">
        <v>358</v>
      </c>
      <c r="E830" s="331">
        <v>17.45</v>
      </c>
      <c r="F830" s="331"/>
      <c r="G830" s="333">
        <f t="shared" si="17"/>
        <v>7847.1199999999853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294</v>
      </c>
      <c r="B831" s="330">
        <v>22</v>
      </c>
      <c r="C831" s="298">
        <v>46100</v>
      </c>
      <c r="D831" s="299" t="s">
        <v>328</v>
      </c>
      <c r="E831" s="331">
        <v>7.46</v>
      </c>
      <c r="F831" s="331"/>
      <c r="G831" s="333">
        <f t="shared" si="17"/>
        <v>7864.5699999999852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335</v>
      </c>
      <c r="B832" s="330" t="s">
        <v>335</v>
      </c>
      <c r="C832" s="298">
        <v>46100</v>
      </c>
      <c r="D832" s="299" t="s">
        <v>336</v>
      </c>
      <c r="E832" s="331">
        <v>172.29</v>
      </c>
      <c r="F832" s="331"/>
      <c r="G832" s="333">
        <f t="shared" si="17"/>
        <v>7872.0299999999852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294</v>
      </c>
      <c r="B833" s="330">
        <v>15</v>
      </c>
      <c r="C833" s="298">
        <v>46100</v>
      </c>
      <c r="D833" s="299" t="s">
        <v>185</v>
      </c>
      <c r="E833" s="331">
        <v>175.09</v>
      </c>
      <c r="F833" s="331"/>
      <c r="G833" s="333">
        <f t="shared" si="17"/>
        <v>8044.3199999999852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291</v>
      </c>
      <c r="B834" s="330">
        <v>39</v>
      </c>
      <c r="C834" s="298">
        <v>46100</v>
      </c>
      <c r="D834" s="299" t="s">
        <v>292</v>
      </c>
      <c r="E834" s="331"/>
      <c r="F834" s="331">
        <v>2763.78</v>
      </c>
      <c r="G834" s="333">
        <f t="shared" si="17"/>
        <v>8219.4099999999853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46099</v>
      </c>
      <c r="D835" s="299" t="s">
        <v>400</v>
      </c>
      <c r="E835" s="331">
        <v>47.46</v>
      </c>
      <c r="F835" s="331"/>
      <c r="G835" s="333">
        <f t="shared" si="17"/>
        <v>5455.6299999999856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8</v>
      </c>
      <c r="C836" s="298">
        <v>46099</v>
      </c>
      <c r="D836" s="299" t="s">
        <v>400</v>
      </c>
      <c r="E836" s="331">
        <v>15.01</v>
      </c>
      <c r="F836" s="331"/>
      <c r="G836" s="333">
        <f t="shared" si="17"/>
        <v>5503.0899999999856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291</v>
      </c>
      <c r="B837" s="330">
        <v>40</v>
      </c>
      <c r="C837" s="298">
        <v>46099</v>
      </c>
      <c r="D837" s="299" t="s">
        <v>316</v>
      </c>
      <c r="E837" s="331"/>
      <c r="F837" s="331">
        <v>838.67</v>
      </c>
      <c r="G837" s="333">
        <f t="shared" si="17"/>
        <v>5518.0999999999858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46099</v>
      </c>
      <c r="D838" s="299" t="s">
        <v>296</v>
      </c>
      <c r="E838" s="331">
        <v>14.67</v>
      </c>
      <c r="F838" s="331"/>
      <c r="G838" s="333">
        <f t="shared" si="17"/>
        <v>4679.4299999999857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4</v>
      </c>
      <c r="C839" s="298">
        <v>46099</v>
      </c>
      <c r="D839" s="299" t="s">
        <v>296</v>
      </c>
      <c r="E839" s="331">
        <v>40.22</v>
      </c>
      <c r="F839" s="331"/>
      <c r="G839" s="333">
        <f t="shared" si="17"/>
        <v>4694.0999999999858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8</v>
      </c>
      <c r="C840" s="298">
        <v>46099</v>
      </c>
      <c r="D840" s="299" t="s">
        <v>295</v>
      </c>
      <c r="E840" s="331">
        <v>3.49</v>
      </c>
      <c r="F840" s="331"/>
      <c r="G840" s="333">
        <f t="shared" si="17"/>
        <v>4734.3199999999861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294</v>
      </c>
      <c r="B841" s="330">
        <v>22</v>
      </c>
      <c r="C841" s="298">
        <v>46099</v>
      </c>
      <c r="D841" s="299" t="s">
        <v>401</v>
      </c>
      <c r="E841" s="331">
        <v>13.84</v>
      </c>
      <c r="F841" s="331"/>
      <c r="G841" s="333">
        <f t="shared" si="17"/>
        <v>4737.8099999999858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294</v>
      </c>
      <c r="B842" s="330">
        <v>17</v>
      </c>
      <c r="C842" s="298">
        <v>46098</v>
      </c>
      <c r="D842" s="299" t="s">
        <v>188</v>
      </c>
      <c r="E842" s="331">
        <v>42.65</v>
      </c>
      <c r="F842" s="331"/>
      <c r="G842" s="333">
        <f t="shared" si="17"/>
        <v>4751.649999999986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294</v>
      </c>
      <c r="B843" s="330">
        <v>23</v>
      </c>
      <c r="C843" s="298">
        <v>46098</v>
      </c>
      <c r="D843" s="299" t="s">
        <v>402</v>
      </c>
      <c r="E843" s="331">
        <v>529.46</v>
      </c>
      <c r="F843" s="331"/>
      <c r="G843" s="333">
        <f t="shared" si="17"/>
        <v>4794.2999999999856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294</v>
      </c>
      <c r="B844" s="330">
        <v>43</v>
      </c>
      <c r="C844" s="298">
        <v>46098</v>
      </c>
      <c r="D844" s="299" t="s">
        <v>333</v>
      </c>
      <c r="E844" s="331">
        <v>22.35</v>
      </c>
      <c r="F844" s="331"/>
      <c r="G844" s="333">
        <f t="shared" si="17"/>
        <v>5323.7599999999857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294</v>
      </c>
      <c r="B845" s="330">
        <v>42</v>
      </c>
      <c r="C845" s="298">
        <v>46098</v>
      </c>
      <c r="D845" s="299" t="s">
        <v>333</v>
      </c>
      <c r="E845" s="331">
        <v>37.25</v>
      </c>
      <c r="F845" s="331"/>
      <c r="G845" s="333">
        <f t="shared" si="17"/>
        <v>5346.109999999986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8</v>
      </c>
      <c r="C846" s="298">
        <v>46098</v>
      </c>
      <c r="D846" s="299" t="s">
        <v>319</v>
      </c>
      <c r="E846" s="331">
        <v>3.99</v>
      </c>
      <c r="F846" s="331"/>
      <c r="G846" s="333">
        <f t="shared" si="17"/>
        <v>5383.359999999986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8</v>
      </c>
      <c r="C847" s="298">
        <v>46098</v>
      </c>
      <c r="D847" s="299" t="s">
        <v>319</v>
      </c>
      <c r="E847" s="331">
        <v>24.47</v>
      </c>
      <c r="F847" s="331"/>
      <c r="G847" s="333">
        <f t="shared" si="17"/>
        <v>5387.3499999999858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294</v>
      </c>
      <c r="B848" s="330">
        <v>21</v>
      </c>
      <c r="C848" s="298">
        <v>46098</v>
      </c>
      <c r="D848" s="299" t="s">
        <v>194</v>
      </c>
      <c r="E848" s="331">
        <v>75.599999999999994</v>
      </c>
      <c r="F848" s="331"/>
      <c r="G848" s="333">
        <f t="shared" si="17"/>
        <v>5411.8199999999861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5</v>
      </c>
      <c r="C849" s="298">
        <v>46097</v>
      </c>
      <c r="D849" s="299" t="s">
        <v>340</v>
      </c>
      <c r="E849" s="331">
        <v>21.3</v>
      </c>
      <c r="F849" s="331"/>
      <c r="G849" s="333">
        <f t="shared" si="17"/>
        <v>5487.4199999999864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11</v>
      </c>
      <c r="C850" s="298">
        <v>46097</v>
      </c>
      <c r="D850" s="299" t="s">
        <v>178</v>
      </c>
      <c r="E850" s="331">
        <v>267.91000000000003</v>
      </c>
      <c r="F850" s="331"/>
      <c r="G850" s="333">
        <f t="shared" si="17"/>
        <v>5508.7199999999866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287</v>
      </c>
      <c r="B851" s="330" t="s">
        <v>287</v>
      </c>
      <c r="C851" s="298">
        <v>46097</v>
      </c>
      <c r="D851" s="299" t="s">
        <v>403</v>
      </c>
      <c r="E851" s="331"/>
      <c r="F851" s="331">
        <v>80</v>
      </c>
      <c r="G851" s="333">
        <f t="shared" si="17"/>
        <v>5776.6299999999865</v>
      </c>
      <c r="H851" s="334" t="s">
        <v>298</v>
      </c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287</v>
      </c>
      <c r="B852" s="330" t="s">
        <v>287</v>
      </c>
      <c r="C852" s="298">
        <v>46097</v>
      </c>
      <c r="D852" s="299" t="s">
        <v>302</v>
      </c>
      <c r="E852" s="331">
        <v>80</v>
      </c>
      <c r="F852" s="331"/>
      <c r="G852" s="333">
        <f t="shared" si="17"/>
        <v>5696.6299999999865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4</v>
      </c>
      <c r="C853" s="298">
        <v>46097</v>
      </c>
      <c r="D853" s="299" t="s">
        <v>310</v>
      </c>
      <c r="E853" s="331">
        <v>42.47</v>
      </c>
      <c r="F853" s="331"/>
      <c r="G853" s="333">
        <f t="shared" si="17"/>
        <v>5776.6299999999865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46097</v>
      </c>
      <c r="D854" s="299" t="s">
        <v>296</v>
      </c>
      <c r="E854" s="331">
        <v>11.18</v>
      </c>
      <c r="F854" s="331"/>
      <c r="G854" s="333">
        <f t="shared" si="17"/>
        <v>5819.0999999999867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46096</v>
      </c>
      <c r="D855" s="299" t="s">
        <v>404</v>
      </c>
      <c r="E855" s="331">
        <v>38.67</v>
      </c>
      <c r="F855" s="331"/>
      <c r="G855" s="333">
        <f t="shared" si="17"/>
        <v>5830.279999999987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3</v>
      </c>
      <c r="C856" s="298">
        <v>46096</v>
      </c>
      <c r="D856" s="299" t="s">
        <v>348</v>
      </c>
      <c r="E856" s="331">
        <v>7.11</v>
      </c>
      <c r="F856" s="331"/>
      <c r="G856" s="333">
        <f t="shared" si="17"/>
        <v>5868.9499999999871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1</v>
      </c>
      <c r="C857" s="298">
        <v>46096</v>
      </c>
      <c r="D857" s="299" t="s">
        <v>304</v>
      </c>
      <c r="E857" s="331">
        <v>126.64</v>
      </c>
      <c r="F857" s="331"/>
      <c r="G857" s="333">
        <f t="shared" si="17"/>
        <v>5876.0599999999868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1</v>
      </c>
      <c r="C858" s="298">
        <v>46096</v>
      </c>
      <c r="D858" s="299" t="s">
        <v>311</v>
      </c>
      <c r="E858" s="331">
        <v>125.2</v>
      </c>
      <c r="F858" s="331"/>
      <c r="G858" s="333">
        <f t="shared" si="17"/>
        <v>6002.6999999999871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1</v>
      </c>
      <c r="C859" s="298">
        <v>46096</v>
      </c>
      <c r="D859" s="299" t="s">
        <v>306</v>
      </c>
      <c r="E859" s="331">
        <v>37.159999999999997</v>
      </c>
      <c r="F859" s="331"/>
      <c r="G859" s="333">
        <f t="shared" si="17"/>
        <v>6127.8999999999869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294</v>
      </c>
      <c r="B860" s="330">
        <v>16</v>
      </c>
      <c r="C860" s="298">
        <v>46096</v>
      </c>
      <c r="D860" s="299" t="s">
        <v>405</v>
      </c>
      <c r="E860" s="331">
        <v>713.06</v>
      </c>
      <c r="F860" s="331"/>
      <c r="G860" s="333">
        <f t="shared" si="17"/>
        <v>6165.0599999999868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5</v>
      </c>
      <c r="C861" s="298">
        <v>46095</v>
      </c>
      <c r="D861" s="299" t="s">
        <v>406</v>
      </c>
      <c r="E861" s="331">
        <v>24</v>
      </c>
      <c r="F861" s="331"/>
      <c r="G861" s="333">
        <f t="shared" si="17"/>
        <v>6878.1199999999862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3</v>
      </c>
      <c r="C862" s="298">
        <v>46095</v>
      </c>
      <c r="D862" s="299" t="s">
        <v>348</v>
      </c>
      <c r="E862" s="331">
        <v>14.58</v>
      </c>
      <c r="F862" s="331"/>
      <c r="G862" s="333">
        <f t="shared" si="17"/>
        <v>6902.1199999999862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291</v>
      </c>
      <c r="B863" s="330">
        <v>41</v>
      </c>
      <c r="C863" s="298">
        <v>46094</v>
      </c>
      <c r="D863" s="299" t="s">
        <v>407</v>
      </c>
      <c r="E863" s="331"/>
      <c r="F863" s="331">
        <v>300</v>
      </c>
      <c r="G863" s="333">
        <f t="shared" si="17"/>
        <v>6916.6999999999862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1</v>
      </c>
      <c r="C864" s="298">
        <v>46094</v>
      </c>
      <c r="D864" s="299" t="s">
        <v>311</v>
      </c>
      <c r="E864" s="331">
        <v>17.71</v>
      </c>
      <c r="F864" s="331"/>
      <c r="G864" s="333">
        <f t="shared" si="17"/>
        <v>6616.6999999999862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4</v>
      </c>
      <c r="C865" s="298">
        <v>46094</v>
      </c>
      <c r="D865" s="299" t="s">
        <v>296</v>
      </c>
      <c r="E865" s="331">
        <v>31.56</v>
      </c>
      <c r="F865" s="331"/>
      <c r="G865" s="333">
        <f t="shared" si="17"/>
        <v>6634.4099999999862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46094</v>
      </c>
      <c r="D866" s="299" t="s">
        <v>296</v>
      </c>
      <c r="E866" s="331">
        <v>34.79</v>
      </c>
      <c r="F866" s="331"/>
      <c r="G866" s="333">
        <f t="shared" si="17"/>
        <v>6665.9699999999866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46094</v>
      </c>
      <c r="D867" s="299" t="s">
        <v>408</v>
      </c>
      <c r="E867" s="331">
        <v>23.9</v>
      </c>
      <c r="F867" s="331"/>
      <c r="G867" s="333">
        <f t="shared" si="17"/>
        <v>6700.7599999999866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3</v>
      </c>
      <c r="C868" s="298">
        <v>46094</v>
      </c>
      <c r="D868" s="299" t="s">
        <v>348</v>
      </c>
      <c r="E868" s="331">
        <v>7.26</v>
      </c>
      <c r="F868" s="331"/>
      <c r="G868" s="333">
        <f t="shared" si="17"/>
        <v>6724.6599999999862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5</v>
      </c>
      <c r="C869" s="298">
        <v>46094</v>
      </c>
      <c r="D869" s="299" t="s">
        <v>354</v>
      </c>
      <c r="E869" s="331">
        <v>85</v>
      </c>
      <c r="F869" s="331"/>
      <c r="G869" s="333">
        <f t="shared" si="17"/>
        <v>6731.9199999999864</v>
      </c>
      <c r="H869" s="334" t="s">
        <v>298</v>
      </c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8</v>
      </c>
      <c r="C870" s="298">
        <v>46093</v>
      </c>
      <c r="D870" s="299" t="s">
        <v>409</v>
      </c>
      <c r="E870" s="331">
        <v>51.22</v>
      </c>
      <c r="F870" s="331"/>
      <c r="G870" s="333">
        <f t="shared" si="17"/>
        <v>6816.9199999999864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2</v>
      </c>
      <c r="C871" s="298">
        <v>46093</v>
      </c>
      <c r="D871" s="299" t="s">
        <v>410</v>
      </c>
      <c r="E871" s="331">
        <v>57.43</v>
      </c>
      <c r="F871" s="331"/>
      <c r="G871" s="333">
        <f t="shared" si="17"/>
        <v>6868.1399999999867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46093</v>
      </c>
      <c r="D872" s="299" t="s">
        <v>358</v>
      </c>
      <c r="E872" s="331">
        <v>17.45</v>
      </c>
      <c r="F872" s="331"/>
      <c r="G872" s="333">
        <f t="shared" si="17"/>
        <v>6925.569999999987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8</v>
      </c>
      <c r="C873" s="298">
        <v>46093</v>
      </c>
      <c r="D873" s="299" t="s">
        <v>319</v>
      </c>
      <c r="E873" s="331">
        <v>7.92</v>
      </c>
      <c r="F873" s="331"/>
      <c r="G873" s="333">
        <f t="shared" si="17"/>
        <v>6943.0199999999868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291</v>
      </c>
      <c r="B874" s="330">
        <v>38</v>
      </c>
      <c r="C874" s="298">
        <v>46093</v>
      </c>
      <c r="D874" s="299" t="s">
        <v>293</v>
      </c>
      <c r="E874" s="331"/>
      <c r="F874" s="331">
        <v>4726.92</v>
      </c>
      <c r="G874" s="333">
        <f t="shared" si="17"/>
        <v>6950.9399999999869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46093</v>
      </c>
      <c r="D875" s="299" t="s">
        <v>386</v>
      </c>
      <c r="E875" s="331">
        <v>15</v>
      </c>
      <c r="F875" s="331"/>
      <c r="G875" s="333">
        <f t="shared" si="17"/>
        <v>2224.0199999999868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6</v>
      </c>
      <c r="C876" s="298">
        <v>46093</v>
      </c>
      <c r="D876" s="299" t="s">
        <v>411</v>
      </c>
      <c r="E876" s="331">
        <v>12</v>
      </c>
      <c r="F876" s="331"/>
      <c r="G876" s="333">
        <f t="shared" si="17"/>
        <v>2239.0199999999868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294</v>
      </c>
      <c r="B877" s="330">
        <v>19</v>
      </c>
      <c r="C877" s="298">
        <v>46093</v>
      </c>
      <c r="D877" s="299" t="s">
        <v>191</v>
      </c>
      <c r="E877" s="331">
        <v>200</v>
      </c>
      <c r="F877" s="331"/>
      <c r="G877" s="333">
        <f t="shared" si="17"/>
        <v>2251.0199999999868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6</v>
      </c>
      <c r="C878" s="298">
        <v>46092</v>
      </c>
      <c r="D878" s="299" t="s">
        <v>412</v>
      </c>
      <c r="E878" s="331">
        <v>-10.050000000000001</v>
      </c>
      <c r="F878" s="331"/>
      <c r="G878" s="333">
        <f t="shared" si="17"/>
        <v>2451.0199999999868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6</v>
      </c>
      <c r="C879" s="298">
        <v>46092</v>
      </c>
      <c r="D879" s="299" t="s">
        <v>413</v>
      </c>
      <c r="E879" s="331">
        <v>25</v>
      </c>
      <c r="F879" s="331"/>
      <c r="G879" s="333">
        <f t="shared" si="17"/>
        <v>2440.9699999999866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46092</v>
      </c>
      <c r="D880" s="299" t="s">
        <v>301</v>
      </c>
      <c r="E880" s="331">
        <v>-9</v>
      </c>
      <c r="F880" s="331"/>
      <c r="G880" s="333">
        <f t="shared" si="17"/>
        <v>2465.9699999999866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291</v>
      </c>
      <c r="B881" s="330">
        <v>41</v>
      </c>
      <c r="C881" s="298">
        <v>46092</v>
      </c>
      <c r="D881" s="299" t="s">
        <v>407</v>
      </c>
      <c r="E881" s="331"/>
      <c r="F881" s="331">
        <v>500</v>
      </c>
      <c r="G881" s="333">
        <f t="shared" si="17"/>
        <v>2456.9699999999866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46092</v>
      </c>
      <c r="D882" s="299" t="s">
        <v>296</v>
      </c>
      <c r="E882" s="331">
        <v>16.170000000000002</v>
      </c>
      <c r="F882" s="331"/>
      <c r="G882" s="333">
        <f t="shared" si="17"/>
        <v>1956.9699999999864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294</v>
      </c>
      <c r="B883" s="330">
        <v>22</v>
      </c>
      <c r="C883" s="298">
        <v>46092</v>
      </c>
      <c r="D883" s="299" t="s">
        <v>352</v>
      </c>
      <c r="E883" s="331">
        <v>19.16</v>
      </c>
      <c r="F883" s="331"/>
      <c r="G883" s="333">
        <f t="shared" si="17"/>
        <v>1973.1399999999865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335</v>
      </c>
      <c r="B884" s="330" t="s">
        <v>335</v>
      </c>
      <c r="C884" s="298">
        <v>46091</v>
      </c>
      <c r="D884" s="299" t="s">
        <v>447</v>
      </c>
      <c r="E884" s="331">
        <v>47.28</v>
      </c>
      <c r="F884" s="331"/>
      <c r="G884" s="333">
        <f t="shared" si="17"/>
        <v>1992.2999999999865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294</v>
      </c>
      <c r="B885" s="330">
        <v>13</v>
      </c>
      <c r="C885" s="298">
        <v>46091</v>
      </c>
      <c r="D885" s="299" t="s">
        <v>182</v>
      </c>
      <c r="E885" s="331">
        <v>134.93</v>
      </c>
      <c r="F885" s="331"/>
      <c r="G885" s="333">
        <f t="shared" si="17"/>
        <v>2039.5799999999865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8</v>
      </c>
      <c r="C886" s="298">
        <v>46091</v>
      </c>
      <c r="D886" s="299" t="s">
        <v>295</v>
      </c>
      <c r="E886" s="331">
        <v>7.44</v>
      </c>
      <c r="F886" s="331"/>
      <c r="G886" s="333">
        <f t="shared" si="17"/>
        <v>2174.5099999999866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4</v>
      </c>
      <c r="C887" s="298">
        <v>46091</v>
      </c>
      <c r="D887" s="299" t="s">
        <v>295</v>
      </c>
      <c r="E887" s="331">
        <v>29.53</v>
      </c>
      <c r="F887" s="331"/>
      <c r="G887" s="333">
        <f t="shared" si="17"/>
        <v>2181.9499999999866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4</v>
      </c>
      <c r="C888" s="298">
        <v>46091</v>
      </c>
      <c r="D888" s="299" t="s">
        <v>310</v>
      </c>
      <c r="E888" s="331">
        <v>34.119999999999997</v>
      </c>
      <c r="F888" s="331"/>
      <c r="G888" s="333">
        <f t="shared" si="17"/>
        <v>2211.4799999999868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46091</v>
      </c>
      <c r="D889" s="299" t="s">
        <v>414</v>
      </c>
      <c r="E889" s="331">
        <v>18.57</v>
      </c>
      <c r="F889" s="331"/>
      <c r="G889" s="333">
        <f t="shared" si="17"/>
        <v>2245.5999999999867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294</v>
      </c>
      <c r="B890" s="330">
        <v>16</v>
      </c>
      <c r="C890" s="298">
        <v>46091</v>
      </c>
      <c r="D890" s="299" t="s">
        <v>415</v>
      </c>
      <c r="E890" s="331">
        <v>107</v>
      </c>
      <c r="F890" s="331"/>
      <c r="G890" s="333">
        <f t="shared" si="17"/>
        <v>2264.1699999999869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18</v>
      </c>
      <c r="C891" s="298">
        <v>46090</v>
      </c>
      <c r="D891" s="299" t="s">
        <v>361</v>
      </c>
      <c r="E891" s="331">
        <v>400</v>
      </c>
      <c r="F891" s="331"/>
      <c r="G891" s="333">
        <f t="shared" si="17"/>
        <v>2371.1699999999869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4</v>
      </c>
      <c r="C892" s="298">
        <v>46090</v>
      </c>
      <c r="D892" s="299" t="s">
        <v>296</v>
      </c>
      <c r="E892" s="331">
        <v>24.69</v>
      </c>
      <c r="F892" s="331"/>
      <c r="G892" s="333">
        <f t="shared" si="17"/>
        <v>2771.1699999999869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3</v>
      </c>
      <c r="C893" s="298">
        <v>46090</v>
      </c>
      <c r="D893" s="299" t="s">
        <v>416</v>
      </c>
      <c r="E893" s="331">
        <v>4.59</v>
      </c>
      <c r="F893" s="331"/>
      <c r="G893" s="333">
        <f t="shared" si="17"/>
        <v>2795.8599999999869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9</v>
      </c>
      <c r="C894" s="298">
        <v>46090</v>
      </c>
      <c r="D894" s="299" t="s">
        <v>58</v>
      </c>
      <c r="E894" s="331">
        <v>1281.53</v>
      </c>
      <c r="F894" s="331"/>
      <c r="G894" s="333">
        <f t="shared" si="17"/>
        <v>2800.4499999999871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7</v>
      </c>
      <c r="C895" s="298">
        <v>46090</v>
      </c>
      <c r="D895" s="299" t="s">
        <v>338</v>
      </c>
      <c r="E895" s="331">
        <v>40.61</v>
      </c>
      <c r="F895" s="331"/>
      <c r="G895" s="333">
        <f t="shared" si="17"/>
        <v>4081.9799999999873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287</v>
      </c>
      <c r="B896" s="330" t="s">
        <v>287</v>
      </c>
      <c r="C896" s="298">
        <v>46090</v>
      </c>
      <c r="D896" s="299" t="s">
        <v>417</v>
      </c>
      <c r="E896" s="331">
        <v>380</v>
      </c>
      <c r="F896" s="331">
        <v>380</v>
      </c>
      <c r="G896" s="333">
        <f t="shared" si="17"/>
        <v>4122.5899999999874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2</v>
      </c>
      <c r="C897" s="298">
        <v>46090</v>
      </c>
      <c r="D897" s="299" t="s">
        <v>418</v>
      </c>
      <c r="E897" s="331">
        <v>15</v>
      </c>
      <c r="F897" s="331"/>
      <c r="G897" s="333">
        <f t="shared" si="17"/>
        <v>4122.5899999999874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46090</v>
      </c>
      <c r="D898" s="299" t="s">
        <v>386</v>
      </c>
      <c r="E898" s="331">
        <v>15</v>
      </c>
      <c r="F898" s="331"/>
      <c r="G898" s="333">
        <f t="shared" si="17"/>
        <v>4137.5899999999874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6</v>
      </c>
      <c r="C899" s="298">
        <v>46090</v>
      </c>
      <c r="D899" s="299" t="s">
        <v>300</v>
      </c>
      <c r="E899" s="331">
        <v>70.66</v>
      </c>
      <c r="F899" s="331"/>
      <c r="G899" s="333">
        <f t="shared" si="17"/>
        <v>4152.5899999999874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1</v>
      </c>
      <c r="C900" s="298">
        <v>46089</v>
      </c>
      <c r="D900" s="299" t="s">
        <v>311</v>
      </c>
      <c r="E900" s="331">
        <v>109.77</v>
      </c>
      <c r="F900" s="331"/>
      <c r="G900" s="333">
        <f t="shared" si="17"/>
        <v>4223.2499999999873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6</v>
      </c>
      <c r="C901" s="298">
        <v>46089</v>
      </c>
      <c r="D901" s="299" t="s">
        <v>306</v>
      </c>
      <c r="E901" s="331">
        <v>9.3800000000000008</v>
      </c>
      <c r="F901" s="331"/>
      <c r="G901" s="333">
        <f t="shared" si="17"/>
        <v>4333.0199999999877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3</v>
      </c>
      <c r="C902" s="298">
        <v>46089</v>
      </c>
      <c r="D902" s="299" t="s">
        <v>419</v>
      </c>
      <c r="E902" s="331">
        <v>3.85</v>
      </c>
      <c r="F902" s="331"/>
      <c r="G902" s="333">
        <f t="shared" si="17"/>
        <v>4342.3999999999878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2</v>
      </c>
      <c r="C903" s="298">
        <v>46089</v>
      </c>
      <c r="D903" s="299" t="s">
        <v>404</v>
      </c>
      <c r="E903" s="331">
        <v>88.54</v>
      </c>
      <c r="F903" s="331"/>
      <c r="G903" s="333">
        <f t="shared" si="17"/>
        <v>4346.2499999999882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2</v>
      </c>
      <c r="C904" s="298">
        <v>46089</v>
      </c>
      <c r="D904" s="299" t="s">
        <v>358</v>
      </c>
      <c r="E904" s="331">
        <v>8.3800000000000008</v>
      </c>
      <c r="F904" s="331"/>
      <c r="G904" s="333">
        <f t="shared" si="17"/>
        <v>4434.7899999999881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46089</v>
      </c>
      <c r="D905" s="299" t="s">
        <v>301</v>
      </c>
      <c r="E905" s="331">
        <v>39.549999999999997</v>
      </c>
      <c r="F905" s="331"/>
      <c r="G905" s="333">
        <f t="shared" si="17"/>
        <v>4443.1699999999882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4</v>
      </c>
      <c r="C906" s="298">
        <v>46089</v>
      </c>
      <c r="D906" s="299" t="s">
        <v>420</v>
      </c>
      <c r="E906" s="331">
        <v>31.68</v>
      </c>
      <c r="F906" s="331"/>
      <c r="G906" s="333">
        <f t="shared" si="17"/>
        <v>4482.7199999999884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8</v>
      </c>
      <c r="C907" s="298">
        <v>46088</v>
      </c>
      <c r="D907" s="299" t="s">
        <v>308</v>
      </c>
      <c r="E907" s="331">
        <v>24.65</v>
      </c>
      <c r="F907" s="331"/>
      <c r="G907" s="333">
        <f t="shared" si="17"/>
        <v>4514.3999999999887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2</v>
      </c>
      <c r="C908" s="298">
        <v>46088</v>
      </c>
      <c r="D908" s="299" t="s">
        <v>346</v>
      </c>
      <c r="E908" s="331">
        <v>11.04</v>
      </c>
      <c r="F908" s="331"/>
      <c r="G908" s="333">
        <f t="shared" si="17"/>
        <v>4539.0499999999884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8</v>
      </c>
      <c r="C909" s="298">
        <v>46088</v>
      </c>
      <c r="D909" s="299" t="s">
        <v>319</v>
      </c>
      <c r="E909" s="331">
        <v>11.5</v>
      </c>
      <c r="F909" s="331"/>
      <c r="G909" s="333">
        <f t="shared" si="17"/>
        <v>4550.0899999999883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8</v>
      </c>
      <c r="C910" s="298">
        <v>46088</v>
      </c>
      <c r="D910" s="299" t="s">
        <v>296</v>
      </c>
      <c r="E910" s="331">
        <v>12.44</v>
      </c>
      <c r="F910" s="331"/>
      <c r="G910" s="333">
        <f t="shared" si="17"/>
        <v>4561.5899999999883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4</v>
      </c>
      <c r="C911" s="298">
        <v>46088</v>
      </c>
      <c r="D911" s="299" t="s">
        <v>296</v>
      </c>
      <c r="E911" s="331">
        <v>23.62</v>
      </c>
      <c r="F911" s="331"/>
      <c r="G911" s="333">
        <f t="shared" si="17"/>
        <v>4574.0299999999879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46088</v>
      </c>
      <c r="D912" s="299" t="s">
        <v>301</v>
      </c>
      <c r="E912" s="331">
        <v>36.049999999999997</v>
      </c>
      <c r="F912" s="331"/>
      <c r="G912" s="333">
        <f t="shared" si="17"/>
        <v>4597.6499999999878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294</v>
      </c>
      <c r="B913" s="330">
        <v>14</v>
      </c>
      <c r="C913" s="298">
        <v>46087</v>
      </c>
      <c r="D913" s="299" t="s">
        <v>366</v>
      </c>
      <c r="E913" s="331">
        <v>66.67</v>
      </c>
      <c r="F913" s="331"/>
      <c r="G913" s="333">
        <f t="shared" si="17"/>
        <v>4633.699999999988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2</v>
      </c>
      <c r="C914" s="298">
        <v>46087</v>
      </c>
      <c r="D914" s="299" t="s">
        <v>296</v>
      </c>
      <c r="E914" s="331">
        <v>17.850000000000001</v>
      </c>
      <c r="F914" s="331"/>
      <c r="G914" s="333">
        <f t="shared" si="17"/>
        <v>4700.3699999999881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1</v>
      </c>
      <c r="C915" s="298">
        <v>46087</v>
      </c>
      <c r="D915" s="299" t="s">
        <v>304</v>
      </c>
      <c r="E915" s="331">
        <v>112.13</v>
      </c>
      <c r="F915" s="331"/>
      <c r="G915" s="333">
        <f t="shared" si="17"/>
        <v>4718.2199999999884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3</v>
      </c>
      <c r="C916" s="298">
        <v>46087</v>
      </c>
      <c r="D916" s="299" t="s">
        <v>324</v>
      </c>
      <c r="E916" s="331">
        <v>7.31</v>
      </c>
      <c r="F916" s="331"/>
      <c r="G916" s="333">
        <f t="shared" si="17"/>
        <v>4830.3499999999885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291</v>
      </c>
      <c r="B917" s="330">
        <v>39</v>
      </c>
      <c r="C917" s="298">
        <v>46086</v>
      </c>
      <c r="D917" s="299" t="s">
        <v>292</v>
      </c>
      <c r="E917" s="331"/>
      <c r="F917" s="331">
        <v>2763.78</v>
      </c>
      <c r="G917" s="333">
        <f t="shared" si="17"/>
        <v>4837.6599999999889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4</v>
      </c>
      <c r="C918" s="298">
        <v>46086</v>
      </c>
      <c r="D918" s="299" t="s">
        <v>295</v>
      </c>
      <c r="E918" s="331">
        <v>31.52</v>
      </c>
      <c r="F918" s="331"/>
      <c r="G918" s="333">
        <f t="shared" si="17"/>
        <v>2073.8799999999892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46086</v>
      </c>
      <c r="D919" s="299" t="s">
        <v>358</v>
      </c>
      <c r="E919" s="331">
        <v>14.86</v>
      </c>
      <c r="F919" s="331"/>
      <c r="G919" s="333">
        <f t="shared" si="17"/>
        <v>2105.3999999999892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8</v>
      </c>
      <c r="C920" s="298">
        <v>46086</v>
      </c>
      <c r="D920" s="299" t="s">
        <v>409</v>
      </c>
      <c r="E920" s="331">
        <v>44.99</v>
      </c>
      <c r="F920" s="331"/>
      <c r="G920" s="333">
        <f t="shared" si="17"/>
        <v>2120.2599999999893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46085</v>
      </c>
      <c r="D921" s="299" t="s">
        <v>421</v>
      </c>
      <c r="E921" s="331">
        <v>15</v>
      </c>
      <c r="F921" s="331"/>
      <c r="G921" s="333">
        <f t="shared" si="17"/>
        <v>2165.2499999999891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46085</v>
      </c>
      <c r="D922" s="299" t="s">
        <v>296</v>
      </c>
      <c r="E922" s="331">
        <v>10.84</v>
      </c>
      <c r="F922" s="331"/>
      <c r="G922" s="333">
        <f t="shared" si="17"/>
        <v>2180.2499999999891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14</v>
      </c>
      <c r="C923" s="298">
        <v>46085</v>
      </c>
      <c r="D923" s="299" t="s">
        <v>367</v>
      </c>
      <c r="E923" s="331">
        <v>68.739999999999995</v>
      </c>
      <c r="F923" s="331"/>
      <c r="G923" s="333">
        <f t="shared" si="17"/>
        <v>2191.0899999999892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4</v>
      </c>
      <c r="C924" s="298">
        <v>46085</v>
      </c>
      <c r="D924" s="299" t="s">
        <v>310</v>
      </c>
      <c r="E924" s="331">
        <v>30.67</v>
      </c>
      <c r="F924" s="331"/>
      <c r="G924" s="333">
        <f t="shared" si="17"/>
        <v>2259.829999999989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17</v>
      </c>
      <c r="C925" s="298">
        <v>46085</v>
      </c>
      <c r="D925" s="299" t="s">
        <v>370</v>
      </c>
      <c r="E925" s="331">
        <v>99</v>
      </c>
      <c r="F925" s="331"/>
      <c r="G925" s="333">
        <f t="shared" si="17"/>
        <v>2290.4999999999891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294</v>
      </c>
      <c r="B926" s="330">
        <v>21</v>
      </c>
      <c r="C926" s="298">
        <v>46084</v>
      </c>
      <c r="D926" s="299" t="s">
        <v>194</v>
      </c>
      <c r="E926" s="331">
        <v>40.72</v>
      </c>
      <c r="F926" s="331"/>
      <c r="G926" s="333">
        <f t="shared" si="17"/>
        <v>2389.4999999999891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284</v>
      </c>
      <c r="B927" s="330">
        <v>36</v>
      </c>
      <c r="C927" s="298">
        <v>46084</v>
      </c>
      <c r="D927" s="299" t="s">
        <v>374</v>
      </c>
      <c r="E927" s="331">
        <v>50</v>
      </c>
      <c r="F927" s="331"/>
      <c r="G927" s="333">
        <f t="shared" si="17"/>
        <v>2430.2199999999889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46084</v>
      </c>
      <c r="D928" s="299" t="s">
        <v>296</v>
      </c>
      <c r="E928" s="331">
        <v>14.67</v>
      </c>
      <c r="F928" s="331"/>
      <c r="G928" s="333">
        <f t="shared" si="17"/>
        <v>2480.2199999999889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4</v>
      </c>
      <c r="C929" s="298">
        <v>46084</v>
      </c>
      <c r="D929" s="299" t="s">
        <v>296</v>
      </c>
      <c r="E929" s="331">
        <v>27.42</v>
      </c>
      <c r="F929" s="331"/>
      <c r="G929" s="333">
        <f t="shared" si="17"/>
        <v>2494.889999999989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6</v>
      </c>
      <c r="C930" s="298">
        <v>46084</v>
      </c>
      <c r="D930" s="299" t="s">
        <v>422</v>
      </c>
      <c r="E930" s="331">
        <v>106.27</v>
      </c>
      <c r="F930" s="331"/>
      <c r="G930" s="333">
        <f t="shared" si="17"/>
        <v>2522.309999999989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6</v>
      </c>
      <c r="C931" s="298">
        <v>46084</v>
      </c>
      <c r="D931" s="299" t="s">
        <v>422</v>
      </c>
      <c r="E931" s="331">
        <v>-107</v>
      </c>
      <c r="F931" s="331"/>
      <c r="G931" s="333">
        <f t="shared" si="17"/>
        <v>2628.579999999989</v>
      </c>
      <c r="H931" s="334" t="s">
        <v>298</v>
      </c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46083</v>
      </c>
      <c r="D932" s="299" t="s">
        <v>301</v>
      </c>
      <c r="E932" s="331">
        <v>20</v>
      </c>
      <c r="F932" s="331"/>
      <c r="G932" s="333">
        <f t="shared" si="17"/>
        <v>2521.579999999989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287</v>
      </c>
      <c r="B933" s="330" t="s">
        <v>287</v>
      </c>
      <c r="C933" s="298">
        <v>46083</v>
      </c>
      <c r="D933" s="299" t="s">
        <v>288</v>
      </c>
      <c r="E933" s="331">
        <v>185.64</v>
      </c>
      <c r="F933" s="331">
        <v>185.64</v>
      </c>
      <c r="G933" s="333">
        <f t="shared" si="17"/>
        <v>2541.579999999989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46083</v>
      </c>
      <c r="D934" s="299" t="s">
        <v>424</v>
      </c>
      <c r="E934" s="331">
        <v>70.12</v>
      </c>
      <c r="F934" s="331"/>
      <c r="G934" s="333">
        <f t="shared" si="17"/>
        <v>2541.579999999989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17</v>
      </c>
      <c r="C935" s="298">
        <v>46083</v>
      </c>
      <c r="D935" s="299" t="s">
        <v>188</v>
      </c>
      <c r="E935" s="331">
        <v>41.44</v>
      </c>
      <c r="F935" s="331"/>
      <c r="G935" s="333">
        <f t="shared" si="17"/>
        <v>2611.6999999999889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8</v>
      </c>
      <c r="C936" s="298">
        <v>46083</v>
      </c>
      <c r="D936" s="299" t="s">
        <v>296</v>
      </c>
      <c r="E936" s="331">
        <v>8.7200000000000006</v>
      </c>
      <c r="F936" s="331"/>
      <c r="G936" s="333">
        <f t="shared" si="17"/>
        <v>2653.139999999989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22</v>
      </c>
      <c r="C937" s="298">
        <v>46082</v>
      </c>
      <c r="D937" s="299" t="s">
        <v>375</v>
      </c>
      <c r="E937" s="331">
        <v>6.37</v>
      </c>
      <c r="F937" s="331"/>
      <c r="G937" s="333">
        <f t="shared" si="17"/>
        <v>2661.8599999999888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2</v>
      </c>
      <c r="C938" s="298">
        <v>46082</v>
      </c>
      <c r="D938" s="299" t="s">
        <v>296</v>
      </c>
      <c r="E938" s="331">
        <v>9.8699999999999992</v>
      </c>
      <c r="F938" s="331"/>
      <c r="G938" s="333">
        <f t="shared" si="17"/>
        <v>2668.2299999999886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1</v>
      </c>
      <c r="C939" s="298">
        <v>46082</v>
      </c>
      <c r="D939" s="299" t="s">
        <v>311</v>
      </c>
      <c r="E939" s="331">
        <v>119.55</v>
      </c>
      <c r="F939" s="331"/>
      <c r="G939" s="333">
        <f t="shared" si="17"/>
        <v>2678.0999999999885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3</v>
      </c>
      <c r="C940" s="298">
        <v>46082</v>
      </c>
      <c r="D940" s="299" t="s">
        <v>348</v>
      </c>
      <c r="E940" s="331">
        <v>25</v>
      </c>
      <c r="F940" s="331"/>
      <c r="G940" s="333">
        <f t="shared" si="17"/>
        <v>2797.6499999999887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1</v>
      </c>
      <c r="C941" s="298">
        <v>46082</v>
      </c>
      <c r="D941" s="299" t="s">
        <v>304</v>
      </c>
      <c r="E941" s="331">
        <v>119.17</v>
      </c>
      <c r="F941" s="331"/>
      <c r="G941" s="333">
        <f t="shared" si="17"/>
        <v>2822.6499999999887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284</v>
      </c>
      <c r="B942" s="330">
        <v>37</v>
      </c>
      <c r="C942" s="298">
        <v>46081</v>
      </c>
      <c r="D942" s="299" t="s">
        <v>425</v>
      </c>
      <c r="E942" s="331">
        <v>3764.91</v>
      </c>
      <c r="F942" s="331"/>
      <c r="G942" s="333">
        <f t="shared" si="17"/>
        <v>2941.8199999999888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286</v>
      </c>
      <c r="B943" s="330">
        <v>25</v>
      </c>
      <c r="C943" s="298">
        <v>46081</v>
      </c>
      <c r="D943" s="298" t="s">
        <v>204</v>
      </c>
      <c r="E943" s="331">
        <v>350</v>
      </c>
      <c r="F943" s="331"/>
      <c r="G943" s="333">
        <f t="shared" si="17"/>
        <v>6706.7299999999886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286</v>
      </c>
      <c r="B944" s="330">
        <v>26</v>
      </c>
      <c r="C944" s="298">
        <v>46081</v>
      </c>
      <c r="D944" s="298" t="s">
        <v>205</v>
      </c>
      <c r="E944" s="331">
        <v>320</v>
      </c>
      <c r="F944" s="331"/>
      <c r="G944" s="333">
        <f t="shared" si="17"/>
        <v>7056.7299999999886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286</v>
      </c>
      <c r="B945" s="330">
        <v>27</v>
      </c>
      <c r="C945" s="298">
        <v>46081</v>
      </c>
      <c r="D945" s="298" t="s">
        <v>206</v>
      </c>
      <c r="E945" s="331">
        <v>25</v>
      </c>
      <c r="F945" s="331"/>
      <c r="G945" s="333">
        <f t="shared" si="17"/>
        <v>7376.7299999999886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286</v>
      </c>
      <c r="B946" s="330">
        <v>28</v>
      </c>
      <c r="C946" s="298">
        <v>46081</v>
      </c>
      <c r="D946" s="298" t="s">
        <v>207</v>
      </c>
      <c r="E946" s="331">
        <v>25</v>
      </c>
      <c r="F946" s="331"/>
      <c r="G946" s="333">
        <f t="shared" si="17"/>
        <v>7401.7299999999886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286</v>
      </c>
      <c r="B947" s="330">
        <v>29</v>
      </c>
      <c r="C947" s="298">
        <v>46081</v>
      </c>
      <c r="D947" s="298" t="s">
        <v>208</v>
      </c>
      <c r="E947" s="331">
        <v>45</v>
      </c>
      <c r="F947" s="331"/>
      <c r="G947" s="333">
        <f t="shared" si="17"/>
        <v>7426.7299999999886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286</v>
      </c>
      <c r="B948" s="330">
        <v>30</v>
      </c>
      <c r="C948" s="298">
        <v>46081</v>
      </c>
      <c r="D948" s="298" t="s">
        <v>209</v>
      </c>
      <c r="E948" s="331">
        <v>400</v>
      </c>
      <c r="F948" s="331"/>
      <c r="G948" s="333">
        <f t="shared" si="17"/>
        <v>7471.7299999999886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286</v>
      </c>
      <c r="B949" s="330">
        <v>31</v>
      </c>
      <c r="C949" s="298">
        <v>46081</v>
      </c>
      <c r="D949" s="298" t="s">
        <v>210</v>
      </c>
      <c r="E949" s="331">
        <v>375</v>
      </c>
      <c r="F949" s="331"/>
      <c r="G949" s="333">
        <f t="shared" si="17"/>
        <v>7871.7299999999886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286</v>
      </c>
      <c r="B950" s="330">
        <v>32</v>
      </c>
      <c r="C950" s="298">
        <v>46081</v>
      </c>
      <c r="D950" s="298" t="s">
        <v>211</v>
      </c>
      <c r="E950" s="331">
        <v>100</v>
      </c>
      <c r="F950" s="331"/>
      <c r="G950" s="333">
        <f t="shared" si="17"/>
        <v>8246.7299999999886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286</v>
      </c>
      <c r="B951" s="330">
        <v>33</v>
      </c>
      <c r="C951" s="298">
        <v>46081</v>
      </c>
      <c r="D951" s="298" t="s">
        <v>212</v>
      </c>
      <c r="E951" s="331">
        <v>85</v>
      </c>
      <c r="F951" s="331"/>
      <c r="G951" s="333">
        <f t="shared" si="17"/>
        <v>8346.7299999999886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286</v>
      </c>
      <c r="B952" s="330">
        <v>34</v>
      </c>
      <c r="C952" s="298">
        <v>46081</v>
      </c>
      <c r="D952" s="298" t="s">
        <v>213</v>
      </c>
      <c r="E952" s="331">
        <v>230</v>
      </c>
      <c r="F952" s="331"/>
      <c r="G952" s="333">
        <f t="shared" si="17"/>
        <v>8431.7299999999886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286</v>
      </c>
      <c r="B953" s="330">
        <v>35</v>
      </c>
      <c r="C953" s="298">
        <v>46081</v>
      </c>
      <c r="D953" s="298" t="s">
        <v>214</v>
      </c>
      <c r="E953" s="331">
        <v>45</v>
      </c>
      <c r="F953" s="331"/>
      <c r="G953" s="333">
        <f t="shared" si="17"/>
        <v>8661.7299999999886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294</v>
      </c>
      <c r="B954" s="330">
        <v>42</v>
      </c>
      <c r="C954" s="298">
        <v>46081</v>
      </c>
      <c r="D954" s="298" t="s">
        <v>200</v>
      </c>
      <c r="E954" s="331">
        <v>51.19</v>
      </c>
      <c r="F954" s="331"/>
      <c r="G954" s="333">
        <f t="shared" si="17"/>
        <v>8706.7299999999886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43</v>
      </c>
      <c r="C955" s="298">
        <v>46081</v>
      </c>
      <c r="D955" s="298" t="s">
        <v>201</v>
      </c>
      <c r="E955" s="331">
        <v>37.17</v>
      </c>
      <c r="F955" s="331"/>
      <c r="G955" s="333">
        <f t="shared" si="17"/>
        <v>8757.9199999999892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294</v>
      </c>
      <c r="B956" s="330">
        <v>10</v>
      </c>
      <c r="C956" s="298">
        <v>46081</v>
      </c>
      <c r="D956" s="298" t="s">
        <v>176</v>
      </c>
      <c r="E956" s="331">
        <v>17.899999999999999</v>
      </c>
      <c r="F956" s="331"/>
      <c r="G956" s="333">
        <f t="shared" si="17"/>
        <v>8795.0899999999892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46080</v>
      </c>
      <c r="D957" s="298" t="s">
        <v>358</v>
      </c>
      <c r="E957" s="331">
        <v>11.17</v>
      </c>
      <c r="F957" s="331"/>
      <c r="G957" s="333">
        <f t="shared" si="17"/>
        <v>8812.9899999999889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2</v>
      </c>
      <c r="C958" s="298">
        <v>46080</v>
      </c>
      <c r="D958" s="299" t="s">
        <v>426</v>
      </c>
      <c r="E958" s="331">
        <v>25</v>
      </c>
      <c r="F958" s="331"/>
      <c r="G958" s="333">
        <f t="shared" si="17"/>
        <v>8824.1599999999889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46080</v>
      </c>
      <c r="D959" s="299" t="s">
        <v>358</v>
      </c>
      <c r="E959" s="331">
        <v>22.84</v>
      </c>
      <c r="F959" s="331"/>
      <c r="G959" s="333">
        <f t="shared" si="17"/>
        <v>8849.1599999999889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6</v>
      </c>
      <c r="C960" s="298">
        <v>46080</v>
      </c>
      <c r="D960" s="299" t="s">
        <v>427</v>
      </c>
      <c r="E960" s="331">
        <v>-88</v>
      </c>
      <c r="F960" s="331"/>
      <c r="G960" s="333">
        <f t="shared" si="17"/>
        <v>8871.9999999999891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291</v>
      </c>
      <c r="B961" s="330">
        <v>38</v>
      </c>
      <c r="C961" s="298">
        <v>46080</v>
      </c>
      <c r="D961" s="299" t="s">
        <v>293</v>
      </c>
      <c r="E961" s="331"/>
      <c r="F961" s="331">
        <v>4278.1499999999996</v>
      </c>
      <c r="G961" s="333">
        <f t="shared" si="17"/>
        <v>8783.9999999999891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6</v>
      </c>
      <c r="C962" s="298">
        <v>46080</v>
      </c>
      <c r="D962" s="299" t="s">
        <v>428</v>
      </c>
      <c r="E962" s="331">
        <v>25.93</v>
      </c>
      <c r="F962" s="331"/>
      <c r="G962" s="333">
        <f t="shared" si="17"/>
        <v>4505.8499999999904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4</v>
      </c>
      <c r="C963" s="298">
        <v>46079</v>
      </c>
      <c r="D963" s="299" t="s">
        <v>310</v>
      </c>
      <c r="E963" s="331">
        <v>29.84</v>
      </c>
      <c r="F963" s="331"/>
      <c r="G963" s="333">
        <f t="shared" si="17"/>
        <v>4531.7799999999907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5</v>
      </c>
      <c r="C964" s="298">
        <v>46079</v>
      </c>
      <c r="D964" s="299" t="s">
        <v>429</v>
      </c>
      <c r="E964" s="331">
        <v>103.25</v>
      </c>
      <c r="F964" s="331"/>
      <c r="G964" s="333">
        <f t="shared" si="17"/>
        <v>4561.6199999999908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8</v>
      </c>
      <c r="C965" s="298">
        <v>46079</v>
      </c>
      <c r="D965" s="299" t="s">
        <v>357</v>
      </c>
      <c r="E965" s="331">
        <v>26.02</v>
      </c>
      <c r="F965" s="331"/>
      <c r="G965" s="333">
        <f t="shared" si="17"/>
        <v>4664.8699999999908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294</v>
      </c>
      <c r="B966" s="330">
        <v>24</v>
      </c>
      <c r="C966" s="298">
        <v>46079</v>
      </c>
      <c r="D966" s="299" t="s">
        <v>860</v>
      </c>
      <c r="E966" s="331">
        <v>84.83</v>
      </c>
      <c r="F966" s="331"/>
      <c r="G966" s="333">
        <f t="shared" si="17"/>
        <v>4690.8899999999912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2</v>
      </c>
      <c r="C967" s="298">
        <v>46079</v>
      </c>
      <c r="D967" s="299" t="s">
        <v>296</v>
      </c>
      <c r="E967" s="331">
        <v>17.87</v>
      </c>
      <c r="F967" s="331"/>
      <c r="G967" s="333">
        <f t="shared" si="17"/>
        <v>4775.7199999999912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5</v>
      </c>
      <c r="C968" s="298">
        <v>46079</v>
      </c>
      <c r="D968" s="299" t="s">
        <v>430</v>
      </c>
      <c r="E968" s="331">
        <v>123.64</v>
      </c>
      <c r="F968" s="331"/>
      <c r="G968" s="333">
        <f t="shared" si="17"/>
        <v>4793.5899999999911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8</v>
      </c>
      <c r="C969" s="298">
        <v>46078</v>
      </c>
      <c r="D969" s="299" t="s">
        <v>319</v>
      </c>
      <c r="E969" s="331">
        <v>18.5</v>
      </c>
      <c r="F969" s="331"/>
      <c r="G969" s="333">
        <f t="shared" si="17"/>
        <v>4917.2299999999914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4</v>
      </c>
      <c r="C970" s="298">
        <v>46078</v>
      </c>
      <c r="D970" s="299" t="s">
        <v>296</v>
      </c>
      <c r="E970" s="331">
        <v>50.96</v>
      </c>
      <c r="F970" s="331"/>
      <c r="G970" s="333">
        <f t="shared" si="17"/>
        <v>4935.7299999999914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8</v>
      </c>
      <c r="C971" s="298">
        <v>46078</v>
      </c>
      <c r="D971" s="299" t="s">
        <v>296</v>
      </c>
      <c r="E971" s="331">
        <v>11.28</v>
      </c>
      <c r="F971" s="331"/>
      <c r="G971" s="333">
        <f t="shared" si="17"/>
        <v>4986.6899999999914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12</v>
      </c>
      <c r="C972" s="298">
        <v>46078</v>
      </c>
      <c r="D972" s="299" t="s">
        <v>314</v>
      </c>
      <c r="E972" s="331">
        <v>204.47</v>
      </c>
      <c r="F972" s="331"/>
      <c r="G972" s="333">
        <f t="shared" si="17"/>
        <v>4997.9699999999912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8</v>
      </c>
      <c r="C973" s="298">
        <v>46078</v>
      </c>
      <c r="D973" s="299" t="s">
        <v>308</v>
      </c>
      <c r="E973" s="331">
        <v>47.99</v>
      </c>
      <c r="F973" s="331"/>
      <c r="G973" s="333">
        <f t="shared" si="17"/>
        <v>5202.4399999999914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1</v>
      </c>
      <c r="C974" s="298">
        <v>46078</v>
      </c>
      <c r="D974" s="299" t="s">
        <v>304</v>
      </c>
      <c r="E974" s="331">
        <v>19.09</v>
      </c>
      <c r="F974" s="331"/>
      <c r="G974" s="333">
        <f t="shared" si="17"/>
        <v>5250.4299999999912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294</v>
      </c>
      <c r="B975" s="330">
        <v>23</v>
      </c>
      <c r="C975" s="298">
        <v>46076</v>
      </c>
      <c r="D975" s="299" t="s">
        <v>67</v>
      </c>
      <c r="E975" s="331">
        <v>650.88</v>
      </c>
      <c r="F975" s="331"/>
      <c r="G975" s="333">
        <f t="shared" si="17"/>
        <v>5269.5199999999913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6</v>
      </c>
      <c r="C976" s="298">
        <v>46076</v>
      </c>
      <c r="D976" s="299" t="s">
        <v>351</v>
      </c>
      <c r="E976" s="331">
        <v>35</v>
      </c>
      <c r="F976" s="331"/>
      <c r="G976" s="333">
        <f t="shared" si="17"/>
        <v>5920.3999999999915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1</v>
      </c>
      <c r="C977" s="298">
        <v>46076</v>
      </c>
      <c r="D977" s="299" t="s">
        <v>306</v>
      </c>
      <c r="E977" s="331">
        <v>128.97999999999999</v>
      </c>
      <c r="F977" s="331"/>
      <c r="G977" s="333">
        <f t="shared" si="17"/>
        <v>5955.3999999999915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1</v>
      </c>
      <c r="C978" s="298">
        <v>46076</v>
      </c>
      <c r="D978" s="299" t="s">
        <v>320</v>
      </c>
      <c r="E978" s="331">
        <v>52.55</v>
      </c>
      <c r="F978" s="331"/>
      <c r="G978" s="333">
        <f t="shared" si="17"/>
        <v>6084.379999999991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3</v>
      </c>
      <c r="C979" s="298">
        <v>46075</v>
      </c>
      <c r="D979" s="299" t="s">
        <v>348</v>
      </c>
      <c r="E979" s="331">
        <v>13.76</v>
      </c>
      <c r="F979" s="331"/>
      <c r="G979" s="333">
        <f t="shared" si="17"/>
        <v>6136.9299999999912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1</v>
      </c>
      <c r="C980" s="298">
        <v>46075</v>
      </c>
      <c r="D980" s="299" t="s">
        <v>311</v>
      </c>
      <c r="E980" s="331">
        <v>187.64</v>
      </c>
      <c r="F980" s="331"/>
      <c r="G980" s="333">
        <f t="shared" si="17"/>
        <v>6150.6899999999914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1</v>
      </c>
      <c r="C981" s="298">
        <v>46074</v>
      </c>
      <c r="D981" s="299" t="s">
        <v>393</v>
      </c>
      <c r="E981" s="331">
        <v>75.78</v>
      </c>
      <c r="F981" s="331"/>
      <c r="G981" s="333">
        <f t="shared" si="17"/>
        <v>6338.3299999999917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46074</v>
      </c>
      <c r="D982" s="299" t="s">
        <v>392</v>
      </c>
      <c r="E982" s="331">
        <v>27.41</v>
      </c>
      <c r="F982" s="331"/>
      <c r="G982" s="333">
        <f t="shared" si="17"/>
        <v>6414.1099999999915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4</v>
      </c>
      <c r="C983" s="298">
        <v>46074</v>
      </c>
      <c r="D983" s="299" t="s">
        <v>431</v>
      </c>
      <c r="E983" s="331">
        <v>32.049999999999997</v>
      </c>
      <c r="F983" s="331"/>
      <c r="G983" s="333">
        <f t="shared" si="17"/>
        <v>6441.5199999999913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46074</v>
      </c>
      <c r="D984" s="299" t="s">
        <v>358</v>
      </c>
      <c r="E984" s="331">
        <v>9.4700000000000006</v>
      </c>
      <c r="F984" s="331"/>
      <c r="G984" s="333">
        <f t="shared" si="17"/>
        <v>6473.5699999999915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2</v>
      </c>
      <c r="C985" s="298">
        <v>46073</v>
      </c>
      <c r="D985" s="299" t="s">
        <v>296</v>
      </c>
      <c r="E985" s="331">
        <v>14.47</v>
      </c>
      <c r="F985" s="331"/>
      <c r="G985" s="333">
        <f t="shared" si="17"/>
        <v>6483.0399999999918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3</v>
      </c>
      <c r="C986" s="298">
        <v>46073</v>
      </c>
      <c r="D986" s="299" t="s">
        <v>355</v>
      </c>
      <c r="E986" s="331">
        <v>11.97</v>
      </c>
      <c r="F986" s="331"/>
      <c r="G986" s="333">
        <f t="shared" si="17"/>
        <v>6497.509999999992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4</v>
      </c>
      <c r="C987" s="298">
        <v>46073</v>
      </c>
      <c r="D987" s="299" t="s">
        <v>355</v>
      </c>
      <c r="E987" s="331">
        <v>59.88</v>
      </c>
      <c r="F987" s="331"/>
      <c r="G987" s="333">
        <f t="shared" si="17"/>
        <v>6509.4799999999923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2</v>
      </c>
      <c r="C988" s="298">
        <v>46073</v>
      </c>
      <c r="D988" s="299" t="s">
        <v>418</v>
      </c>
      <c r="E988" s="331">
        <v>19.57</v>
      </c>
      <c r="F988" s="331"/>
      <c r="G988" s="333">
        <f t="shared" si="17"/>
        <v>6569.3599999999924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294</v>
      </c>
      <c r="B989" s="330">
        <v>22</v>
      </c>
      <c r="C989" s="298">
        <v>46073</v>
      </c>
      <c r="D989" s="299" t="s">
        <v>323</v>
      </c>
      <c r="E989" s="331">
        <v>20.22</v>
      </c>
      <c r="F989" s="331"/>
      <c r="G989" s="333">
        <f t="shared" si="17"/>
        <v>6588.9299999999921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46073</v>
      </c>
      <c r="D990" s="299" t="s">
        <v>358</v>
      </c>
      <c r="E990" s="331">
        <v>5.3</v>
      </c>
      <c r="F990" s="331"/>
      <c r="G990" s="333">
        <f t="shared" si="17"/>
        <v>6609.1499999999924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3</v>
      </c>
      <c r="C991" s="298">
        <v>46073</v>
      </c>
      <c r="D991" s="299" t="s">
        <v>324</v>
      </c>
      <c r="E991" s="331">
        <v>8.1300000000000008</v>
      </c>
      <c r="F991" s="331"/>
      <c r="G991" s="333">
        <f t="shared" si="17"/>
        <v>6614.4499999999925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4</v>
      </c>
      <c r="C992" s="298">
        <v>46073</v>
      </c>
      <c r="D992" s="299" t="s">
        <v>310</v>
      </c>
      <c r="E992" s="331">
        <v>32.43</v>
      </c>
      <c r="F992" s="331"/>
      <c r="G992" s="333">
        <f t="shared" si="17"/>
        <v>6622.5799999999927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8</v>
      </c>
      <c r="C993" s="298">
        <v>46073</v>
      </c>
      <c r="D993" s="299" t="s">
        <v>432</v>
      </c>
      <c r="E993" s="331">
        <v>98.65</v>
      </c>
      <c r="F993" s="331"/>
      <c r="G993" s="333">
        <f t="shared" si="17"/>
        <v>6655.0099999999929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6</v>
      </c>
      <c r="C994" s="298">
        <v>46072</v>
      </c>
      <c r="D994" s="299" t="s">
        <v>300</v>
      </c>
      <c r="E994" s="331">
        <v>30.87</v>
      </c>
      <c r="F994" s="331"/>
      <c r="G994" s="333">
        <f t="shared" si="17"/>
        <v>6753.6599999999926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6</v>
      </c>
      <c r="C995" s="298">
        <v>46072</v>
      </c>
      <c r="D995" s="299" t="s">
        <v>300</v>
      </c>
      <c r="E995" s="331">
        <v>15.96</v>
      </c>
      <c r="F995" s="331"/>
      <c r="G995" s="333">
        <f t="shared" si="17"/>
        <v>6784.5299999999925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2</v>
      </c>
      <c r="C996" s="298">
        <v>46072</v>
      </c>
      <c r="D996" s="299" t="s">
        <v>296</v>
      </c>
      <c r="E996" s="331">
        <v>17.36</v>
      </c>
      <c r="F996" s="331"/>
      <c r="G996" s="333">
        <f t="shared" si="17"/>
        <v>6800.4899999999925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294</v>
      </c>
      <c r="B997" s="330">
        <v>22</v>
      </c>
      <c r="C997" s="298">
        <v>46072</v>
      </c>
      <c r="D997" s="299" t="s">
        <v>328</v>
      </c>
      <c r="E997" s="331">
        <v>7.46</v>
      </c>
      <c r="F997" s="331"/>
      <c r="G997" s="333">
        <f t="shared" si="17"/>
        <v>6817.8499999999922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291</v>
      </c>
      <c r="B998" s="330">
        <v>39</v>
      </c>
      <c r="C998" s="298">
        <v>46072</v>
      </c>
      <c r="D998" s="299" t="s">
        <v>292</v>
      </c>
      <c r="E998" s="331"/>
      <c r="F998" s="331">
        <v>2763.77</v>
      </c>
      <c r="G998" s="333">
        <f t="shared" si="17"/>
        <v>6825.3099999999922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335</v>
      </c>
      <c r="B999" s="330" t="s">
        <v>335</v>
      </c>
      <c r="C999" s="298">
        <v>46071</v>
      </c>
      <c r="D999" s="299" t="s">
        <v>336</v>
      </c>
      <c r="E999" s="331">
        <v>182.55</v>
      </c>
      <c r="F999" s="331"/>
      <c r="G999" s="333">
        <f t="shared" si="17"/>
        <v>4061.5399999999927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294</v>
      </c>
      <c r="B1000" s="330">
        <v>15</v>
      </c>
      <c r="C1000" s="298">
        <v>46071</v>
      </c>
      <c r="D1000" s="299" t="s">
        <v>185</v>
      </c>
      <c r="E1000" s="331">
        <v>188.16</v>
      </c>
      <c r="F1000" s="331"/>
      <c r="G1000" s="333">
        <f t="shared" si="17"/>
        <v>4244.0899999999929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291</v>
      </c>
      <c r="B1001" s="330">
        <v>40</v>
      </c>
      <c r="C1001" s="298">
        <v>46071</v>
      </c>
      <c r="D1001" s="299" t="s">
        <v>316</v>
      </c>
      <c r="E1001" s="331"/>
      <c r="F1001" s="331">
        <v>1281.58</v>
      </c>
      <c r="G1001" s="333">
        <f t="shared" si="17"/>
        <v>4432.2499999999927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6</v>
      </c>
      <c r="C1002" s="298">
        <v>46071</v>
      </c>
      <c r="D1002" s="299" t="s">
        <v>433</v>
      </c>
      <c r="E1002" s="331">
        <v>-146</v>
      </c>
      <c r="F1002" s="331"/>
      <c r="G1002" s="333">
        <f t="shared" si="17"/>
        <v>3150.6699999999933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2</v>
      </c>
      <c r="C1003" s="298">
        <v>46071</v>
      </c>
      <c r="D1003" s="299" t="s">
        <v>434</v>
      </c>
      <c r="E1003" s="331">
        <v>-13</v>
      </c>
      <c r="F1003" s="331"/>
      <c r="G1003" s="333">
        <f t="shared" si="17"/>
        <v>3004.6699999999933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335</v>
      </c>
      <c r="B1004" s="330" t="s">
        <v>335</v>
      </c>
      <c r="C1004" s="298">
        <v>46071</v>
      </c>
      <c r="D1004" s="299" t="s">
        <v>460</v>
      </c>
      <c r="E1004" s="331"/>
      <c r="F1004" s="331">
        <v>191</v>
      </c>
      <c r="G1004" s="333">
        <f t="shared" si="17"/>
        <v>2991.6699999999933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6</v>
      </c>
      <c r="C1005" s="298">
        <v>46071</v>
      </c>
      <c r="D1005" s="299" t="s">
        <v>300</v>
      </c>
      <c r="E1005" s="331">
        <v>43.63</v>
      </c>
      <c r="F1005" s="331"/>
      <c r="G1005" s="333">
        <f t="shared" si="17"/>
        <v>2800.6699999999933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6</v>
      </c>
      <c r="C1006" s="298">
        <v>46071</v>
      </c>
      <c r="D1006" s="299" t="s">
        <v>300</v>
      </c>
      <c r="E1006" s="331">
        <v>10.64</v>
      </c>
      <c r="F1006" s="331"/>
      <c r="G1006" s="333">
        <f t="shared" si="17"/>
        <v>2844.2999999999934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8</v>
      </c>
      <c r="C1007" s="298">
        <v>46071</v>
      </c>
      <c r="D1007" s="299" t="s">
        <v>296</v>
      </c>
      <c r="E1007" s="331">
        <v>14.87</v>
      </c>
      <c r="F1007" s="331"/>
      <c r="G1007" s="333">
        <f t="shared" si="17"/>
        <v>2854.9399999999932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46071</v>
      </c>
      <c r="D1008" s="299" t="s">
        <v>295</v>
      </c>
      <c r="E1008" s="331">
        <v>12.99</v>
      </c>
      <c r="F1008" s="331"/>
      <c r="G1008" s="333">
        <f t="shared" si="17"/>
        <v>2869.8099999999931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4</v>
      </c>
      <c r="C1009" s="298">
        <v>46071</v>
      </c>
      <c r="D1009" s="299" t="s">
        <v>295</v>
      </c>
      <c r="E1009" s="331">
        <v>29.47</v>
      </c>
      <c r="F1009" s="331"/>
      <c r="G1009" s="333">
        <f t="shared" si="17"/>
        <v>2882.7999999999929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294</v>
      </c>
      <c r="B1010" s="330">
        <v>22</v>
      </c>
      <c r="C1010" s="298">
        <v>46071</v>
      </c>
      <c r="D1010" s="299" t="s">
        <v>401</v>
      </c>
      <c r="E1010" s="331">
        <v>13.84</v>
      </c>
      <c r="F1010" s="331"/>
      <c r="G1010" s="333">
        <f t="shared" si="17"/>
        <v>2912.2699999999927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2</v>
      </c>
      <c r="C1011" s="298">
        <v>46071</v>
      </c>
      <c r="D1011" s="299" t="s">
        <v>435</v>
      </c>
      <c r="E1011" s="331">
        <v>64.569999999999993</v>
      </c>
      <c r="F1011" s="331"/>
      <c r="G1011" s="333">
        <f t="shared" si="17"/>
        <v>2926.1099999999929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294</v>
      </c>
      <c r="B1012" s="330">
        <v>21</v>
      </c>
      <c r="C1012" s="298">
        <v>46070</v>
      </c>
      <c r="D1012" s="299" t="s">
        <v>194</v>
      </c>
      <c r="E1012" s="331">
        <v>81</v>
      </c>
      <c r="F1012" s="331"/>
      <c r="G1012" s="333">
        <f t="shared" si="17"/>
        <v>2990.679999999993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2</v>
      </c>
      <c r="C1013" s="298">
        <v>46070</v>
      </c>
      <c r="D1013" s="299" t="s">
        <v>384</v>
      </c>
      <c r="E1013" s="331">
        <v>81.41</v>
      </c>
      <c r="F1013" s="331"/>
      <c r="G1013" s="333">
        <f t="shared" si="17"/>
        <v>3071.679999999993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6</v>
      </c>
      <c r="C1014" s="298">
        <v>46070</v>
      </c>
      <c r="D1014" s="299" t="s">
        <v>300</v>
      </c>
      <c r="E1014" s="331">
        <v>113.74</v>
      </c>
      <c r="F1014" s="331"/>
      <c r="G1014" s="333">
        <f t="shared" si="17"/>
        <v>3153.0899999999929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294</v>
      </c>
      <c r="B1015" s="330">
        <v>43</v>
      </c>
      <c r="C1015" s="298">
        <v>46070</v>
      </c>
      <c r="D1015" s="299" t="s">
        <v>333</v>
      </c>
      <c r="E1015" s="331">
        <v>29.8</v>
      </c>
      <c r="F1015" s="331"/>
      <c r="G1015" s="333">
        <f t="shared" si="17"/>
        <v>3266.8299999999927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294</v>
      </c>
      <c r="B1016" s="330">
        <v>42</v>
      </c>
      <c r="C1016" s="298">
        <v>46070</v>
      </c>
      <c r="D1016" s="299" t="s">
        <v>333</v>
      </c>
      <c r="E1016" s="331">
        <v>37.25</v>
      </c>
      <c r="F1016" s="331"/>
      <c r="G1016" s="333">
        <f t="shared" si="17"/>
        <v>3296.6299999999928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46070</v>
      </c>
      <c r="D1017" s="299" t="s">
        <v>424</v>
      </c>
      <c r="E1017" s="331">
        <v>7.97</v>
      </c>
      <c r="F1017" s="331"/>
      <c r="G1017" s="333">
        <f t="shared" si="17"/>
        <v>3333.8799999999928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294</v>
      </c>
      <c r="B1018" s="330">
        <v>17</v>
      </c>
      <c r="C1018" s="298">
        <v>46070</v>
      </c>
      <c r="D1018" s="299" t="s">
        <v>188</v>
      </c>
      <c r="E1018" s="331">
        <v>42.65</v>
      </c>
      <c r="F1018" s="331"/>
      <c r="G1018" s="333">
        <f t="shared" si="17"/>
        <v>3341.8499999999926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6</v>
      </c>
      <c r="C1019" s="298">
        <v>46070</v>
      </c>
      <c r="D1019" s="299" t="s">
        <v>436</v>
      </c>
      <c r="E1019" s="331">
        <v>40</v>
      </c>
      <c r="F1019" s="331"/>
      <c r="G1019" s="333">
        <f t="shared" si="17"/>
        <v>3384.4999999999927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294</v>
      </c>
      <c r="B1020" s="330">
        <v>11</v>
      </c>
      <c r="C1020" s="298">
        <v>46070</v>
      </c>
      <c r="D1020" s="299" t="s">
        <v>178</v>
      </c>
      <c r="E1020" s="331">
        <v>480.91</v>
      </c>
      <c r="F1020" s="331"/>
      <c r="G1020" s="333">
        <f t="shared" si="17"/>
        <v>3424.4999999999927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294</v>
      </c>
      <c r="B1021" s="330">
        <v>23</v>
      </c>
      <c r="C1021" s="298">
        <v>46070</v>
      </c>
      <c r="D1021" s="299" t="s">
        <v>63</v>
      </c>
      <c r="E1021" s="331">
        <v>529.46</v>
      </c>
      <c r="F1021" s="331"/>
      <c r="G1021" s="333">
        <f t="shared" si="17"/>
        <v>3905.4099999999926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46069</v>
      </c>
      <c r="D1022" s="299" t="s">
        <v>324</v>
      </c>
      <c r="E1022" s="331">
        <v>16.079999999999998</v>
      </c>
      <c r="F1022" s="331"/>
      <c r="G1022" s="333">
        <f t="shared" si="17"/>
        <v>4434.8699999999926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6</v>
      </c>
      <c r="C1023" s="298">
        <v>46069</v>
      </c>
      <c r="D1023" s="299" t="s">
        <v>300</v>
      </c>
      <c r="E1023" s="331">
        <v>21.17</v>
      </c>
      <c r="F1023" s="331"/>
      <c r="G1023" s="333">
        <f t="shared" si="17"/>
        <v>4450.9499999999925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6</v>
      </c>
      <c r="C1024" s="298">
        <v>46069</v>
      </c>
      <c r="D1024" s="299" t="s">
        <v>300</v>
      </c>
      <c r="E1024" s="331">
        <v>17.03</v>
      </c>
      <c r="F1024" s="331"/>
      <c r="G1024" s="333">
        <f t="shared" si="17"/>
        <v>4472.1199999999926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2</v>
      </c>
      <c r="C1025" s="298">
        <v>46069</v>
      </c>
      <c r="D1025" s="299" t="s">
        <v>296</v>
      </c>
      <c r="E1025" s="331">
        <v>18.309999999999999</v>
      </c>
      <c r="F1025" s="331"/>
      <c r="G1025" s="333">
        <f t="shared" si="17"/>
        <v>4489.1499999999924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2</v>
      </c>
      <c r="C1026" s="298">
        <v>46069</v>
      </c>
      <c r="D1026" s="299" t="s">
        <v>301</v>
      </c>
      <c r="E1026" s="331">
        <v>19.3</v>
      </c>
      <c r="F1026" s="331"/>
      <c r="G1026" s="333">
        <f t="shared" si="17"/>
        <v>4507.4599999999928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46069</v>
      </c>
      <c r="D1027" s="299" t="s">
        <v>397</v>
      </c>
      <c r="E1027" s="331">
        <v>24.67</v>
      </c>
      <c r="F1027" s="331"/>
      <c r="G1027" s="333">
        <f t="shared" si="17"/>
        <v>4526.7599999999929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287</v>
      </c>
      <c r="B1028" s="330" t="s">
        <v>287</v>
      </c>
      <c r="C1028" s="298">
        <v>46069</v>
      </c>
      <c r="D1028" s="299" t="s">
        <v>397</v>
      </c>
      <c r="E1028" s="331">
        <v>152.41999999999999</v>
      </c>
      <c r="F1028" s="331">
        <v>152.41999999999999</v>
      </c>
      <c r="G1028" s="333">
        <f t="shared" si="17"/>
        <v>4551.429999999993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6</v>
      </c>
      <c r="C1029" s="298">
        <v>46068</v>
      </c>
      <c r="D1029" s="299" t="s">
        <v>437</v>
      </c>
      <c r="E1029" s="331">
        <v>233.83</v>
      </c>
      <c r="F1029" s="331"/>
      <c r="G1029" s="333">
        <f t="shared" si="17"/>
        <v>4551.429999999993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46068</v>
      </c>
      <c r="D1030" s="299" t="s">
        <v>326</v>
      </c>
      <c r="E1030" s="331">
        <v>50.87</v>
      </c>
      <c r="F1030" s="331"/>
      <c r="G1030" s="333">
        <f t="shared" si="17"/>
        <v>4785.2599999999929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2</v>
      </c>
      <c r="C1031" s="298">
        <v>46068</v>
      </c>
      <c r="D1031" s="299" t="s">
        <v>438</v>
      </c>
      <c r="E1031" s="331">
        <v>16</v>
      </c>
      <c r="F1031" s="331"/>
      <c r="G1031" s="333">
        <f t="shared" si="17"/>
        <v>4836.1299999999928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46068</v>
      </c>
      <c r="D1032" s="299" t="s">
        <v>353</v>
      </c>
      <c r="E1032" s="331">
        <v>30</v>
      </c>
      <c r="F1032" s="331"/>
      <c r="G1032" s="333">
        <f t="shared" si="17"/>
        <v>4852.1299999999928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6</v>
      </c>
      <c r="C1033" s="298">
        <v>46068</v>
      </c>
      <c r="D1033" s="299" t="s">
        <v>306</v>
      </c>
      <c r="E1033" s="331">
        <v>76</v>
      </c>
      <c r="F1033" s="331"/>
      <c r="G1033" s="333">
        <f t="shared" si="17"/>
        <v>4882.1299999999928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3</v>
      </c>
      <c r="C1034" s="298">
        <v>46068</v>
      </c>
      <c r="D1034" s="299" t="s">
        <v>348</v>
      </c>
      <c r="E1034" s="331">
        <v>3.59</v>
      </c>
      <c r="F1034" s="331"/>
      <c r="G1034" s="333">
        <f t="shared" si="17"/>
        <v>4958.1299999999928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6</v>
      </c>
      <c r="C1035" s="298">
        <v>46068</v>
      </c>
      <c r="D1035" s="299" t="s">
        <v>439</v>
      </c>
      <c r="E1035" s="331">
        <v>70</v>
      </c>
      <c r="F1035" s="331"/>
      <c r="G1035" s="333">
        <f t="shared" si="17"/>
        <v>4961.719999999993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8</v>
      </c>
      <c r="C1036" s="298">
        <v>46068</v>
      </c>
      <c r="D1036" s="299" t="s">
        <v>440</v>
      </c>
      <c r="E1036" s="331">
        <v>175</v>
      </c>
      <c r="F1036" s="331"/>
      <c r="G1036" s="333">
        <f t="shared" si="17"/>
        <v>5031.719999999993</v>
      </c>
      <c r="H1036" s="334" t="s">
        <v>298</v>
      </c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8</v>
      </c>
      <c r="C1037" s="298">
        <v>46067</v>
      </c>
      <c r="D1037" s="299" t="s">
        <v>319</v>
      </c>
      <c r="E1037" s="331">
        <v>13.09</v>
      </c>
      <c r="F1037" s="331"/>
      <c r="G1037" s="333">
        <f t="shared" si="17"/>
        <v>5206.719999999993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3</v>
      </c>
      <c r="C1038" s="298">
        <v>46067</v>
      </c>
      <c r="D1038" s="299" t="s">
        <v>296</v>
      </c>
      <c r="E1038" s="331">
        <v>7.56</v>
      </c>
      <c r="F1038" s="331"/>
      <c r="G1038" s="333">
        <f t="shared" si="17"/>
        <v>5219.8099999999931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4</v>
      </c>
      <c r="C1039" s="298">
        <v>46067</v>
      </c>
      <c r="D1039" s="299" t="s">
        <v>296</v>
      </c>
      <c r="E1039" s="331">
        <v>32.409999999999997</v>
      </c>
      <c r="F1039" s="331"/>
      <c r="G1039" s="333">
        <f t="shared" si="17"/>
        <v>5227.3699999999935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5</v>
      </c>
      <c r="C1040" s="298">
        <v>46067</v>
      </c>
      <c r="D1040" s="299" t="s">
        <v>441</v>
      </c>
      <c r="E1040" s="331">
        <v>400</v>
      </c>
      <c r="F1040" s="331"/>
      <c r="G1040" s="333">
        <f t="shared" si="17"/>
        <v>5259.7799999999934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8</v>
      </c>
      <c r="C1041" s="298">
        <v>46066</v>
      </c>
      <c r="D1041" s="299" t="s">
        <v>319</v>
      </c>
      <c r="E1041" s="331">
        <v>41.51</v>
      </c>
      <c r="F1041" s="331"/>
      <c r="G1041" s="333">
        <f t="shared" si="17"/>
        <v>5659.7799999999934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4</v>
      </c>
      <c r="C1042" s="298">
        <v>46066</v>
      </c>
      <c r="D1042" s="299" t="s">
        <v>296</v>
      </c>
      <c r="E1042" s="331">
        <v>21.55</v>
      </c>
      <c r="F1042" s="331"/>
      <c r="G1042" s="333">
        <f t="shared" si="17"/>
        <v>5701.2899999999936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2</v>
      </c>
      <c r="C1043" s="298">
        <v>46066</v>
      </c>
      <c r="D1043" s="299" t="s">
        <v>358</v>
      </c>
      <c r="E1043" s="331">
        <v>12.45</v>
      </c>
      <c r="F1043" s="331"/>
      <c r="G1043" s="333">
        <f t="shared" si="17"/>
        <v>5722.8399999999938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287</v>
      </c>
      <c r="B1044" s="330" t="s">
        <v>287</v>
      </c>
      <c r="C1044" s="298">
        <v>46066</v>
      </c>
      <c r="D1044" s="299" t="s">
        <v>397</v>
      </c>
      <c r="E1044" s="331">
        <v>91.38</v>
      </c>
      <c r="F1044" s="331">
        <v>91.38</v>
      </c>
      <c r="G1044" s="333">
        <f t="shared" si="17"/>
        <v>5735.2899999999936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1</v>
      </c>
      <c r="C1045" s="298">
        <v>46066</v>
      </c>
      <c r="D1045" s="299" t="s">
        <v>311</v>
      </c>
      <c r="E1045" s="331">
        <v>16.48</v>
      </c>
      <c r="F1045" s="331"/>
      <c r="G1045" s="333">
        <f t="shared" si="17"/>
        <v>5735.2899999999936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1</v>
      </c>
      <c r="C1046" s="298">
        <v>46066</v>
      </c>
      <c r="D1046" s="299" t="s">
        <v>428</v>
      </c>
      <c r="E1046" s="331">
        <v>12.76</v>
      </c>
      <c r="F1046" s="331"/>
      <c r="G1046" s="333">
        <f t="shared" si="17"/>
        <v>5751.7699999999932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4</v>
      </c>
      <c r="C1047" s="298">
        <v>46066</v>
      </c>
      <c r="D1047" s="299" t="s">
        <v>329</v>
      </c>
      <c r="E1047" s="331">
        <v>37.9</v>
      </c>
      <c r="F1047" s="331"/>
      <c r="G1047" s="333">
        <f t="shared" si="17"/>
        <v>5764.5299999999934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291</v>
      </c>
      <c r="B1048" s="330">
        <v>40</v>
      </c>
      <c r="C1048" s="298">
        <v>46066</v>
      </c>
      <c r="D1048" s="299" t="s">
        <v>316</v>
      </c>
      <c r="E1048" s="331"/>
      <c r="F1048" s="331">
        <v>427.18</v>
      </c>
      <c r="G1048" s="333">
        <f t="shared" si="17"/>
        <v>5802.429999999993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291</v>
      </c>
      <c r="B1049" s="330">
        <v>38</v>
      </c>
      <c r="C1049" s="298">
        <v>46066</v>
      </c>
      <c r="D1049" s="299" t="s">
        <v>293</v>
      </c>
      <c r="E1049" s="331"/>
      <c r="F1049" s="331">
        <v>4278.16</v>
      </c>
      <c r="G1049" s="333">
        <f t="shared" si="17"/>
        <v>5375.2499999999927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8</v>
      </c>
      <c r="C1050" s="298">
        <v>46065</v>
      </c>
      <c r="D1050" s="299" t="s">
        <v>357</v>
      </c>
      <c r="E1050" s="331">
        <v>111.36</v>
      </c>
      <c r="F1050" s="331"/>
      <c r="G1050" s="333">
        <f t="shared" si="17"/>
        <v>1097.0899999999931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6</v>
      </c>
      <c r="C1051" s="298">
        <v>46065</v>
      </c>
      <c r="D1051" s="299" t="s">
        <v>442</v>
      </c>
      <c r="E1051" s="331">
        <v>16</v>
      </c>
      <c r="F1051" s="331"/>
      <c r="G1051" s="333">
        <f t="shared" si="17"/>
        <v>1208.449999999993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6</v>
      </c>
      <c r="C1052" s="298">
        <v>46065</v>
      </c>
      <c r="D1052" s="299" t="s">
        <v>300</v>
      </c>
      <c r="E1052" s="331">
        <v>29.81</v>
      </c>
      <c r="F1052" s="331"/>
      <c r="G1052" s="333">
        <f t="shared" si="17"/>
        <v>1224.449999999993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294</v>
      </c>
      <c r="B1053" s="330">
        <v>19</v>
      </c>
      <c r="C1053" s="298">
        <v>46065</v>
      </c>
      <c r="D1053" s="299" t="s">
        <v>191</v>
      </c>
      <c r="E1053" s="331">
        <v>200</v>
      </c>
      <c r="F1053" s="331"/>
      <c r="G1053" s="333">
        <f t="shared" si="17"/>
        <v>1254.2599999999929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46065</v>
      </c>
      <c r="D1054" s="299" t="s">
        <v>296</v>
      </c>
      <c r="E1054" s="331">
        <v>7.56</v>
      </c>
      <c r="F1054" s="331"/>
      <c r="G1054" s="333">
        <f t="shared" si="17"/>
        <v>1454.2599999999929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4</v>
      </c>
      <c r="C1055" s="298">
        <v>46065</v>
      </c>
      <c r="D1055" s="299" t="s">
        <v>296</v>
      </c>
      <c r="E1055" s="331">
        <v>65.78</v>
      </c>
      <c r="F1055" s="331"/>
      <c r="G1055" s="333">
        <f t="shared" si="17"/>
        <v>1461.8199999999929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3</v>
      </c>
      <c r="C1056" s="298">
        <v>46065</v>
      </c>
      <c r="D1056" s="299" t="s">
        <v>296</v>
      </c>
      <c r="E1056" s="331">
        <v>3.93</v>
      </c>
      <c r="F1056" s="331"/>
      <c r="G1056" s="333">
        <f t="shared" si="17"/>
        <v>1527.5999999999929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7</v>
      </c>
      <c r="C1057" s="298">
        <v>46065</v>
      </c>
      <c r="D1057" s="299" t="s">
        <v>443</v>
      </c>
      <c r="E1057" s="331">
        <v>564.83000000000004</v>
      </c>
      <c r="F1057" s="331"/>
      <c r="G1057" s="333">
        <f t="shared" si="17"/>
        <v>1531.5299999999929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7</v>
      </c>
      <c r="C1058" s="298">
        <v>46065</v>
      </c>
      <c r="D1058" s="299" t="s">
        <v>444</v>
      </c>
      <c r="E1058" s="331">
        <v>70.180000000000007</v>
      </c>
      <c r="F1058" s="331"/>
      <c r="G1058" s="333">
        <f t="shared" si="17"/>
        <v>2096.3599999999929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6</v>
      </c>
      <c r="C1059" s="298">
        <v>46065</v>
      </c>
      <c r="D1059" s="299" t="s">
        <v>445</v>
      </c>
      <c r="E1059" s="331">
        <v>2.66</v>
      </c>
      <c r="F1059" s="331"/>
      <c r="G1059" s="333">
        <f t="shared" si="17"/>
        <v>2166.5399999999927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5</v>
      </c>
      <c r="C1060" s="298">
        <v>46064</v>
      </c>
      <c r="D1060" s="299" t="s">
        <v>429</v>
      </c>
      <c r="E1060" s="331">
        <v>103.25</v>
      </c>
      <c r="F1060" s="331"/>
      <c r="G1060" s="333">
        <f t="shared" si="17"/>
        <v>2169.1999999999925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4</v>
      </c>
      <c r="C1061" s="298">
        <v>46064</v>
      </c>
      <c r="D1061" s="299" t="s">
        <v>363</v>
      </c>
      <c r="E1061" s="331">
        <v>30.39</v>
      </c>
      <c r="F1061" s="331"/>
      <c r="G1061" s="333">
        <f t="shared" si="17"/>
        <v>2272.4499999999925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46064</v>
      </c>
      <c r="D1062" s="299" t="s">
        <v>296</v>
      </c>
      <c r="E1062" s="331">
        <v>9.92</v>
      </c>
      <c r="F1062" s="331"/>
      <c r="G1062" s="333">
        <f t="shared" si="17"/>
        <v>2302.8399999999924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3</v>
      </c>
      <c r="C1063" s="298">
        <v>46064</v>
      </c>
      <c r="D1063" s="299" t="s">
        <v>295</v>
      </c>
      <c r="E1063" s="331">
        <v>3.49</v>
      </c>
      <c r="F1063" s="331"/>
      <c r="G1063" s="333">
        <f t="shared" si="17"/>
        <v>2312.7599999999925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294</v>
      </c>
      <c r="B1064" s="330">
        <v>22</v>
      </c>
      <c r="C1064" s="298">
        <v>46064</v>
      </c>
      <c r="D1064" s="299" t="s">
        <v>352</v>
      </c>
      <c r="E1064" s="331">
        <v>19.16</v>
      </c>
      <c r="F1064" s="331"/>
      <c r="G1064" s="333">
        <f t="shared" si="17"/>
        <v>2316.2499999999923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6</v>
      </c>
      <c r="C1065" s="298">
        <v>46063</v>
      </c>
      <c r="D1065" s="299" t="s">
        <v>412</v>
      </c>
      <c r="E1065" s="331">
        <v>-8</v>
      </c>
      <c r="F1065" s="331"/>
      <c r="G1065" s="333">
        <f t="shared" si="17"/>
        <v>2335.4099999999921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6</v>
      </c>
      <c r="C1066" s="298">
        <v>46063</v>
      </c>
      <c r="D1066" s="299" t="s">
        <v>446</v>
      </c>
      <c r="E1066" s="331">
        <v>-0.04</v>
      </c>
      <c r="F1066" s="331"/>
      <c r="G1066" s="333">
        <f t="shared" si="17"/>
        <v>2327.4099999999921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335</v>
      </c>
      <c r="B1067" s="330" t="s">
        <v>335</v>
      </c>
      <c r="C1067" s="298">
        <v>46063</v>
      </c>
      <c r="D1067" s="299" t="s">
        <v>447</v>
      </c>
      <c r="E1067" s="331">
        <v>65.78</v>
      </c>
      <c r="F1067" s="331"/>
      <c r="G1067" s="333">
        <f t="shared" si="17"/>
        <v>2327.3699999999922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294</v>
      </c>
      <c r="B1068" s="330">
        <v>13</v>
      </c>
      <c r="C1068" s="298">
        <v>46063</v>
      </c>
      <c r="D1068" s="299" t="s">
        <v>182</v>
      </c>
      <c r="E1068" s="331">
        <v>159.35</v>
      </c>
      <c r="F1068" s="331"/>
      <c r="G1068" s="333">
        <f t="shared" si="17"/>
        <v>2393.1499999999924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2</v>
      </c>
      <c r="C1069" s="298">
        <v>46063</v>
      </c>
      <c r="D1069" s="299" t="s">
        <v>296</v>
      </c>
      <c r="E1069" s="331">
        <v>16.29</v>
      </c>
      <c r="F1069" s="331"/>
      <c r="G1069" s="333">
        <f t="shared" si="17"/>
        <v>2552.4999999999923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1</v>
      </c>
      <c r="C1070" s="298">
        <v>46063</v>
      </c>
      <c r="D1070" s="299" t="s">
        <v>311</v>
      </c>
      <c r="E1070" s="331">
        <v>19.329999999999998</v>
      </c>
      <c r="F1070" s="331"/>
      <c r="G1070" s="333">
        <f t="shared" si="17"/>
        <v>2568.7899999999922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3</v>
      </c>
      <c r="C1071" s="298">
        <v>46062</v>
      </c>
      <c r="D1071" s="299" t="s">
        <v>448</v>
      </c>
      <c r="E1071" s="331">
        <v>8.61</v>
      </c>
      <c r="F1071" s="331"/>
      <c r="G1071" s="333">
        <f t="shared" ref="G1071:G1316" si="18">G1072-E1071+F1071</f>
        <v>2588.1199999999922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2</v>
      </c>
      <c r="C1072" s="298">
        <v>46062</v>
      </c>
      <c r="D1072" s="299" t="s">
        <v>296</v>
      </c>
      <c r="E1072" s="331">
        <v>13.41</v>
      </c>
      <c r="F1072" s="331"/>
      <c r="G1072" s="333">
        <f t="shared" si="18"/>
        <v>2596.7299999999923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294</v>
      </c>
      <c r="B1073" s="330">
        <v>18</v>
      </c>
      <c r="C1073" s="298">
        <v>46062</v>
      </c>
      <c r="D1073" s="299" t="s">
        <v>361</v>
      </c>
      <c r="E1073" s="331">
        <v>400</v>
      </c>
      <c r="F1073" s="331"/>
      <c r="G1073" s="333">
        <f t="shared" si="18"/>
        <v>2610.1399999999921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294</v>
      </c>
      <c r="B1074" s="330">
        <v>9</v>
      </c>
      <c r="C1074" s="298">
        <v>46062</v>
      </c>
      <c r="D1074" s="299" t="s">
        <v>58</v>
      </c>
      <c r="E1074" s="331">
        <v>1281.53</v>
      </c>
      <c r="F1074" s="331"/>
      <c r="G1074" s="333">
        <f t="shared" si="18"/>
        <v>3010.1399999999921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5</v>
      </c>
      <c r="C1075" s="298">
        <v>46062</v>
      </c>
      <c r="D1075" s="299" t="s">
        <v>449</v>
      </c>
      <c r="E1075" s="331">
        <v>50</v>
      </c>
      <c r="F1075" s="331"/>
      <c r="G1075" s="333">
        <f t="shared" si="18"/>
        <v>4291.6699999999919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46062</v>
      </c>
      <c r="D1076" s="299" t="s">
        <v>450</v>
      </c>
      <c r="E1076" s="331">
        <v>12.1</v>
      </c>
      <c r="F1076" s="331"/>
      <c r="G1076" s="333">
        <f t="shared" si="18"/>
        <v>4341.6699999999919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1</v>
      </c>
      <c r="C1077" s="298">
        <v>46061</v>
      </c>
      <c r="D1077" s="299" t="s">
        <v>306</v>
      </c>
      <c r="E1077" s="331">
        <v>72.099999999999994</v>
      </c>
      <c r="F1077" s="331"/>
      <c r="G1077" s="333">
        <f t="shared" si="18"/>
        <v>4353.7699999999923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8</v>
      </c>
      <c r="C1078" s="298">
        <v>46061</v>
      </c>
      <c r="D1078" s="299" t="s">
        <v>319</v>
      </c>
      <c r="E1078" s="331">
        <v>30.25</v>
      </c>
      <c r="F1078" s="331"/>
      <c r="G1078" s="333">
        <f t="shared" si="18"/>
        <v>4425.8699999999926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3</v>
      </c>
      <c r="C1079" s="298">
        <v>46061</v>
      </c>
      <c r="D1079" s="299" t="s">
        <v>296</v>
      </c>
      <c r="E1079" s="331">
        <v>3.72</v>
      </c>
      <c r="F1079" s="331"/>
      <c r="G1079" s="333">
        <f t="shared" si="18"/>
        <v>4456.1199999999926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4</v>
      </c>
      <c r="C1080" s="298">
        <v>46061</v>
      </c>
      <c r="D1080" s="299" t="s">
        <v>296</v>
      </c>
      <c r="E1080" s="331">
        <v>41.6</v>
      </c>
      <c r="F1080" s="331"/>
      <c r="G1080" s="333">
        <f t="shared" si="18"/>
        <v>4459.8399999999929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3</v>
      </c>
      <c r="C1081" s="298">
        <v>46061</v>
      </c>
      <c r="D1081" s="299" t="s">
        <v>451</v>
      </c>
      <c r="E1081" s="331">
        <v>1</v>
      </c>
      <c r="F1081" s="331"/>
      <c r="G1081" s="333">
        <f t="shared" si="18"/>
        <v>4501.4399999999932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46061</v>
      </c>
      <c r="D1082" s="299" t="s">
        <v>358</v>
      </c>
      <c r="E1082" s="331">
        <v>10.17</v>
      </c>
      <c r="F1082" s="331"/>
      <c r="G1082" s="333">
        <f t="shared" si="18"/>
        <v>4502.4399999999932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287</v>
      </c>
      <c r="B1083" s="330" t="s">
        <v>287</v>
      </c>
      <c r="C1083" s="298">
        <v>46060</v>
      </c>
      <c r="D1083" s="299" t="s">
        <v>452</v>
      </c>
      <c r="E1083" s="331">
        <v>367.77</v>
      </c>
      <c r="F1083" s="331">
        <v>367.77</v>
      </c>
      <c r="G1083" s="333">
        <f t="shared" si="18"/>
        <v>4512.6099999999933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4</v>
      </c>
      <c r="C1084" s="298">
        <v>46060</v>
      </c>
      <c r="D1084" s="299" t="s">
        <v>310</v>
      </c>
      <c r="E1084" s="331">
        <v>32.36</v>
      </c>
      <c r="F1084" s="331"/>
      <c r="G1084" s="333">
        <f t="shared" si="18"/>
        <v>4512.6099999999933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6</v>
      </c>
      <c r="C1085" s="298">
        <v>46060</v>
      </c>
      <c r="D1085" s="299" t="s">
        <v>453</v>
      </c>
      <c r="E1085" s="331">
        <v>41.39</v>
      </c>
      <c r="F1085" s="331"/>
      <c r="G1085" s="333">
        <f t="shared" si="18"/>
        <v>4544.969999999993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1</v>
      </c>
      <c r="C1086" s="298">
        <v>46060</v>
      </c>
      <c r="D1086" s="299" t="s">
        <v>445</v>
      </c>
      <c r="E1086" s="331">
        <v>35.770000000000003</v>
      </c>
      <c r="F1086" s="331"/>
      <c r="G1086" s="333">
        <f t="shared" si="18"/>
        <v>4586.3599999999933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3</v>
      </c>
      <c r="C1087" s="298">
        <v>46060</v>
      </c>
      <c r="D1087" s="299" t="s">
        <v>348</v>
      </c>
      <c r="E1087" s="331">
        <v>25</v>
      </c>
      <c r="F1087" s="331"/>
      <c r="G1087" s="333">
        <f t="shared" si="18"/>
        <v>4622.1299999999937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8</v>
      </c>
      <c r="C1088" s="298">
        <v>46060</v>
      </c>
      <c r="D1088" s="299" t="s">
        <v>296</v>
      </c>
      <c r="E1088" s="331">
        <v>6.69</v>
      </c>
      <c r="F1088" s="331"/>
      <c r="G1088" s="333">
        <f t="shared" si="18"/>
        <v>4647.1299999999937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4</v>
      </c>
      <c r="C1089" s="298">
        <v>46060</v>
      </c>
      <c r="D1089" s="299" t="s">
        <v>296</v>
      </c>
      <c r="E1089" s="331">
        <v>47.85</v>
      </c>
      <c r="F1089" s="331"/>
      <c r="G1089" s="333">
        <f t="shared" si="18"/>
        <v>4653.8199999999933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46059</v>
      </c>
      <c r="D1090" s="299" t="s">
        <v>301</v>
      </c>
      <c r="E1090" s="331">
        <v>20</v>
      </c>
      <c r="F1090" s="331"/>
      <c r="G1090" s="333">
        <f t="shared" si="18"/>
        <v>4701.6699999999937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291</v>
      </c>
      <c r="B1091" s="330">
        <v>40</v>
      </c>
      <c r="C1091" s="298">
        <v>46059</v>
      </c>
      <c r="D1091" s="299" t="s">
        <v>316</v>
      </c>
      <c r="E1091" s="331"/>
      <c r="F1091" s="331">
        <v>822.99</v>
      </c>
      <c r="G1091" s="333">
        <f t="shared" si="18"/>
        <v>4721.6699999999937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294</v>
      </c>
      <c r="B1092" s="330">
        <v>14</v>
      </c>
      <c r="C1092" s="298">
        <v>46059</v>
      </c>
      <c r="D1092" s="299" t="s">
        <v>366</v>
      </c>
      <c r="E1092" s="331">
        <v>66.67</v>
      </c>
      <c r="F1092" s="331"/>
      <c r="G1092" s="333">
        <f t="shared" si="18"/>
        <v>3898.6799999999935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46059</v>
      </c>
      <c r="D1093" s="299" t="s">
        <v>296</v>
      </c>
      <c r="E1093" s="331">
        <v>9.35</v>
      </c>
      <c r="F1093" s="331"/>
      <c r="G1093" s="333">
        <f t="shared" si="18"/>
        <v>3965.3499999999935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4</v>
      </c>
      <c r="C1094" s="298">
        <v>46059</v>
      </c>
      <c r="D1094" s="299" t="s">
        <v>296</v>
      </c>
      <c r="E1094" s="331">
        <v>45.81</v>
      </c>
      <c r="F1094" s="331"/>
      <c r="G1094" s="333">
        <f t="shared" si="18"/>
        <v>3974.6999999999935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46059</v>
      </c>
      <c r="D1095" s="299" t="s">
        <v>353</v>
      </c>
      <c r="E1095" s="331">
        <v>22.98</v>
      </c>
      <c r="F1095" s="331"/>
      <c r="G1095" s="333">
        <f t="shared" si="18"/>
        <v>4020.5099999999934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2</v>
      </c>
      <c r="C1096" s="298">
        <v>46059</v>
      </c>
      <c r="D1096" s="299" t="s">
        <v>301</v>
      </c>
      <c r="E1096" s="331">
        <v>46.5</v>
      </c>
      <c r="F1096" s="331"/>
      <c r="G1096" s="333">
        <f t="shared" si="18"/>
        <v>4043.4899999999934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2</v>
      </c>
      <c r="C1097" s="298">
        <v>46059</v>
      </c>
      <c r="D1097" s="299" t="s">
        <v>358</v>
      </c>
      <c r="E1097" s="331">
        <v>10.17</v>
      </c>
      <c r="F1097" s="331"/>
      <c r="G1097" s="333">
        <f t="shared" si="18"/>
        <v>4089.9899999999934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8</v>
      </c>
      <c r="C1098" s="298">
        <v>46059</v>
      </c>
      <c r="D1098" s="299" t="s">
        <v>435</v>
      </c>
      <c r="E1098" s="331">
        <v>81.2</v>
      </c>
      <c r="F1098" s="331"/>
      <c r="G1098" s="333">
        <f t="shared" si="18"/>
        <v>4100.1599999999935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2</v>
      </c>
      <c r="C1099" s="298">
        <v>46058</v>
      </c>
      <c r="D1099" s="299" t="s">
        <v>301</v>
      </c>
      <c r="E1099" s="331">
        <v>21</v>
      </c>
      <c r="F1099" s="331"/>
      <c r="G1099" s="333">
        <f t="shared" si="18"/>
        <v>4181.3599999999933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291</v>
      </c>
      <c r="B1100" s="330">
        <v>39</v>
      </c>
      <c r="C1100" s="298">
        <v>46058</v>
      </c>
      <c r="D1100" s="299" t="s">
        <v>292</v>
      </c>
      <c r="E1100" s="331"/>
      <c r="F1100" s="331">
        <v>2763.79</v>
      </c>
      <c r="G1100" s="333">
        <f t="shared" si="18"/>
        <v>4202.3599999999933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8</v>
      </c>
      <c r="C1101" s="298">
        <v>46058</v>
      </c>
      <c r="D1101" s="299" t="s">
        <v>357</v>
      </c>
      <c r="E1101" s="331">
        <v>95.35</v>
      </c>
      <c r="F1101" s="331"/>
      <c r="G1101" s="333">
        <f t="shared" si="18"/>
        <v>1438.5699999999933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46058</v>
      </c>
      <c r="D1102" s="299" t="s">
        <v>353</v>
      </c>
      <c r="E1102" s="331">
        <v>14.99</v>
      </c>
      <c r="F1102" s="331"/>
      <c r="G1102" s="333">
        <f t="shared" si="18"/>
        <v>1533.9199999999933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287</v>
      </c>
      <c r="B1103" s="330" t="s">
        <v>287</v>
      </c>
      <c r="C1103" s="298">
        <v>46058</v>
      </c>
      <c r="D1103" s="299" t="s">
        <v>452</v>
      </c>
      <c r="E1103" s="331">
        <v>77.569999999999993</v>
      </c>
      <c r="F1103" s="331">
        <v>77.569999999999993</v>
      </c>
      <c r="G1103" s="333">
        <f t="shared" si="18"/>
        <v>1548.9099999999933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6</v>
      </c>
      <c r="C1104" s="298">
        <v>46057</v>
      </c>
      <c r="D1104" s="299" t="s">
        <v>344</v>
      </c>
      <c r="E1104" s="331">
        <v>50</v>
      </c>
      <c r="F1104" s="331"/>
      <c r="G1104" s="333">
        <f t="shared" si="18"/>
        <v>1548.9099999999933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1</v>
      </c>
      <c r="C1105" s="298">
        <v>46057</v>
      </c>
      <c r="D1105" s="299" t="s">
        <v>306</v>
      </c>
      <c r="E1105" s="331">
        <v>62.03</v>
      </c>
      <c r="F1105" s="331"/>
      <c r="G1105" s="333">
        <f t="shared" si="18"/>
        <v>1598.9099999999933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46057</v>
      </c>
      <c r="D1106" s="299" t="s">
        <v>296</v>
      </c>
      <c r="E1106" s="331">
        <v>14.91</v>
      </c>
      <c r="F1106" s="331"/>
      <c r="G1106" s="333">
        <f t="shared" si="18"/>
        <v>1660.9399999999932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4</v>
      </c>
      <c r="C1107" s="298">
        <v>46057</v>
      </c>
      <c r="D1107" s="299" t="s">
        <v>310</v>
      </c>
      <c r="E1107" s="331">
        <v>63.38</v>
      </c>
      <c r="F1107" s="331"/>
      <c r="G1107" s="333">
        <f t="shared" si="18"/>
        <v>1675.8499999999933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287</v>
      </c>
      <c r="B1108" s="330" t="s">
        <v>287</v>
      </c>
      <c r="C1108" s="298">
        <v>46057</v>
      </c>
      <c r="D1108" s="299" t="s">
        <v>454</v>
      </c>
      <c r="E1108" s="331">
        <v>192.78</v>
      </c>
      <c r="F1108" s="331">
        <v>192.78</v>
      </c>
      <c r="G1108" s="333">
        <f t="shared" si="18"/>
        <v>1739.2299999999934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14</v>
      </c>
      <c r="C1109" s="298">
        <v>46057</v>
      </c>
      <c r="D1109" s="299" t="s">
        <v>367</v>
      </c>
      <c r="E1109" s="331">
        <v>68.739999999999995</v>
      </c>
      <c r="F1109" s="331"/>
      <c r="G1109" s="333">
        <f t="shared" si="18"/>
        <v>1739.2299999999934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6</v>
      </c>
      <c r="C1110" s="298">
        <v>46057</v>
      </c>
      <c r="D1110" s="299" t="s">
        <v>300</v>
      </c>
      <c r="E1110" s="331">
        <v>-42.58</v>
      </c>
      <c r="F1110" s="331"/>
      <c r="G1110" s="333">
        <f t="shared" si="18"/>
        <v>1807.9699999999934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1</v>
      </c>
      <c r="C1111" s="298">
        <v>46057</v>
      </c>
      <c r="D1111" s="299" t="s">
        <v>371</v>
      </c>
      <c r="E1111" s="331">
        <v>31.36</v>
      </c>
      <c r="F1111" s="331"/>
      <c r="G1111" s="333">
        <f t="shared" si="18"/>
        <v>1765.3899999999935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294</v>
      </c>
      <c r="B1112" s="330">
        <v>17</v>
      </c>
      <c r="C1112" s="298">
        <v>46057</v>
      </c>
      <c r="D1112" s="299" t="s">
        <v>370</v>
      </c>
      <c r="E1112" s="331">
        <v>99</v>
      </c>
      <c r="F1112" s="331"/>
      <c r="G1112" s="333">
        <f t="shared" si="18"/>
        <v>1796.7499999999934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284</v>
      </c>
      <c r="B1113" s="330">
        <v>36</v>
      </c>
      <c r="C1113" s="298">
        <v>46056</v>
      </c>
      <c r="D1113" s="299" t="s">
        <v>374</v>
      </c>
      <c r="E1113" s="331">
        <v>50</v>
      </c>
      <c r="F1113" s="331"/>
      <c r="G1113" s="333">
        <f t="shared" si="18"/>
        <v>1895.7499999999934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8</v>
      </c>
      <c r="C1114" s="298">
        <v>46056</v>
      </c>
      <c r="D1114" s="299" t="s">
        <v>319</v>
      </c>
      <c r="E1114" s="331">
        <v>7.92</v>
      </c>
      <c r="F1114" s="331"/>
      <c r="G1114" s="333">
        <f t="shared" si="18"/>
        <v>1945.7499999999934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294</v>
      </c>
      <c r="B1115" s="330">
        <v>24</v>
      </c>
      <c r="C1115" s="298">
        <v>46056</v>
      </c>
      <c r="D1115" s="299" t="s">
        <v>860</v>
      </c>
      <c r="E1115" s="331">
        <v>83.58</v>
      </c>
      <c r="F1115" s="331"/>
      <c r="G1115" s="333">
        <f t="shared" si="18"/>
        <v>1953.6699999999935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4</v>
      </c>
      <c r="C1116" s="298">
        <v>46056</v>
      </c>
      <c r="D1116" s="299" t="s">
        <v>455</v>
      </c>
      <c r="E1116" s="331">
        <v>28.64</v>
      </c>
      <c r="F1116" s="331"/>
      <c r="G1116" s="333">
        <f t="shared" si="18"/>
        <v>2037.2499999999934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2</v>
      </c>
      <c r="C1117" s="298">
        <v>46056</v>
      </c>
      <c r="D1117" s="299" t="s">
        <v>358</v>
      </c>
      <c r="E1117" s="331">
        <v>9.4700000000000006</v>
      </c>
      <c r="F1117" s="331"/>
      <c r="G1117" s="333">
        <f t="shared" si="18"/>
        <v>2065.8899999999935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6</v>
      </c>
      <c r="C1118" s="298">
        <v>46055</v>
      </c>
      <c r="D1118" s="299" t="s">
        <v>456</v>
      </c>
      <c r="E1118" s="331">
        <v>20</v>
      </c>
      <c r="F1118" s="331"/>
      <c r="G1118" s="333">
        <f t="shared" si="18"/>
        <v>2075.3599999999933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17</v>
      </c>
      <c r="C1119" s="298">
        <v>46055</v>
      </c>
      <c r="D1119" s="299" t="s">
        <v>188</v>
      </c>
      <c r="E1119" s="331">
        <v>41.54</v>
      </c>
      <c r="F1119" s="331"/>
      <c r="G1119" s="333">
        <f t="shared" si="18"/>
        <v>2095.3599999999933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2</v>
      </c>
      <c r="C1120" s="298">
        <v>46055</v>
      </c>
      <c r="D1120" s="299" t="s">
        <v>296</v>
      </c>
      <c r="E1120" s="331">
        <v>9.92</v>
      </c>
      <c r="F1120" s="331"/>
      <c r="G1120" s="333">
        <f t="shared" si="18"/>
        <v>2136.8999999999933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8</v>
      </c>
      <c r="C1121" s="298">
        <v>46055</v>
      </c>
      <c r="D1121" s="299" t="s">
        <v>457</v>
      </c>
      <c r="E1121" s="331">
        <v>155.38</v>
      </c>
      <c r="F1121" s="331"/>
      <c r="G1121" s="333">
        <f t="shared" si="18"/>
        <v>2146.8199999999933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294</v>
      </c>
      <c r="B1122" s="330">
        <v>21</v>
      </c>
      <c r="C1122" s="298">
        <v>46055</v>
      </c>
      <c r="D1122" s="299" t="s">
        <v>194</v>
      </c>
      <c r="E1122" s="331">
        <v>27.35</v>
      </c>
      <c r="F1122" s="331"/>
      <c r="G1122" s="333">
        <f t="shared" si="18"/>
        <v>2302.1999999999935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6</v>
      </c>
      <c r="C1123" s="298">
        <v>46054</v>
      </c>
      <c r="D1123" s="299" t="s">
        <v>300</v>
      </c>
      <c r="E1123" s="331">
        <v>59.37</v>
      </c>
      <c r="F1123" s="331"/>
      <c r="G1123" s="333">
        <f t="shared" si="18"/>
        <v>2329.5499999999934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294</v>
      </c>
      <c r="B1124" s="330">
        <v>22</v>
      </c>
      <c r="C1124" s="298">
        <v>46054</v>
      </c>
      <c r="D1124" s="299" t="s">
        <v>375</v>
      </c>
      <c r="E1124" s="331">
        <v>6.37</v>
      </c>
      <c r="F1124" s="331"/>
      <c r="G1124" s="333">
        <f t="shared" si="18"/>
        <v>2388.9199999999933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8</v>
      </c>
      <c r="C1125" s="298">
        <v>46054</v>
      </c>
      <c r="D1125" s="299" t="s">
        <v>458</v>
      </c>
      <c r="E1125" s="331">
        <v>44.65</v>
      </c>
      <c r="F1125" s="331"/>
      <c r="G1125" s="333">
        <f t="shared" si="18"/>
        <v>2395.2899999999931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7</v>
      </c>
      <c r="C1126" s="298">
        <v>46054</v>
      </c>
      <c r="D1126" s="299" t="s">
        <v>338</v>
      </c>
      <c r="E1126" s="331">
        <v>35.17</v>
      </c>
      <c r="F1126" s="331"/>
      <c r="G1126" s="333">
        <f t="shared" si="18"/>
        <v>2439.9399999999932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4</v>
      </c>
      <c r="C1127" s="298">
        <v>46054</v>
      </c>
      <c r="D1127" s="299" t="s">
        <v>310</v>
      </c>
      <c r="E1127" s="331">
        <v>28.48</v>
      </c>
      <c r="F1127" s="331"/>
      <c r="G1127" s="333">
        <f t="shared" si="18"/>
        <v>2475.1099999999933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1</v>
      </c>
      <c r="C1128" s="298">
        <v>46054</v>
      </c>
      <c r="D1128" s="299" t="s">
        <v>311</v>
      </c>
      <c r="E1128" s="331">
        <v>125.07</v>
      </c>
      <c r="F1128" s="331"/>
      <c r="G1128" s="333">
        <f t="shared" si="18"/>
        <v>2503.5899999999933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46054</v>
      </c>
      <c r="D1129" s="299" t="s">
        <v>458</v>
      </c>
      <c r="E1129" s="331">
        <v>100</v>
      </c>
      <c r="F1129" s="331"/>
      <c r="G1129" s="333">
        <f t="shared" si="18"/>
        <v>2628.6599999999935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1</v>
      </c>
      <c r="C1130" s="298">
        <v>46054</v>
      </c>
      <c r="D1130" s="299" t="s">
        <v>329</v>
      </c>
      <c r="E1130" s="331">
        <v>194.96</v>
      </c>
      <c r="F1130" s="331"/>
      <c r="G1130" s="333">
        <f t="shared" si="18"/>
        <v>2728.6599999999935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2</v>
      </c>
      <c r="C1131" s="298">
        <v>46054</v>
      </c>
      <c r="D1131" s="299" t="s">
        <v>410</v>
      </c>
      <c r="E1131" s="331">
        <v>75.53</v>
      </c>
      <c r="F1131" s="331"/>
      <c r="G1131" s="333">
        <f t="shared" si="18"/>
        <v>2923.6199999999935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284</v>
      </c>
      <c r="B1132" s="330">
        <v>37</v>
      </c>
      <c r="C1132" s="298">
        <v>46053</v>
      </c>
      <c r="D1132" s="299" t="s">
        <v>459</v>
      </c>
      <c r="E1132" s="331">
        <v>3194.64</v>
      </c>
      <c r="F1132" s="331"/>
      <c r="G1132" s="333">
        <f t="shared" si="18"/>
        <v>2999.1499999999937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286</v>
      </c>
      <c r="B1133" s="330">
        <v>25</v>
      </c>
      <c r="C1133" s="298">
        <v>46053</v>
      </c>
      <c r="D1133" s="298" t="s">
        <v>204</v>
      </c>
      <c r="E1133" s="331">
        <v>350</v>
      </c>
      <c r="F1133" s="331"/>
      <c r="G1133" s="333">
        <f t="shared" si="18"/>
        <v>6193.7899999999936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286</v>
      </c>
      <c r="B1134" s="330">
        <v>26</v>
      </c>
      <c r="C1134" s="298">
        <v>46053</v>
      </c>
      <c r="D1134" s="298" t="s">
        <v>205</v>
      </c>
      <c r="E1134" s="331">
        <v>320</v>
      </c>
      <c r="F1134" s="331"/>
      <c r="G1134" s="333">
        <f t="shared" si="18"/>
        <v>6543.7899999999936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286</v>
      </c>
      <c r="B1135" s="330">
        <v>27</v>
      </c>
      <c r="C1135" s="298">
        <v>46053</v>
      </c>
      <c r="D1135" s="298" t="s">
        <v>206</v>
      </c>
      <c r="E1135" s="331">
        <v>25</v>
      </c>
      <c r="F1135" s="331"/>
      <c r="G1135" s="333">
        <f t="shared" si="18"/>
        <v>6863.7899999999936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286</v>
      </c>
      <c r="B1136" s="330">
        <v>28</v>
      </c>
      <c r="C1136" s="298">
        <v>46053</v>
      </c>
      <c r="D1136" s="298" t="s">
        <v>207</v>
      </c>
      <c r="E1136" s="331">
        <v>25</v>
      </c>
      <c r="F1136" s="331"/>
      <c r="G1136" s="333">
        <f t="shared" si="18"/>
        <v>6888.7899999999936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286</v>
      </c>
      <c r="B1137" s="330">
        <v>29</v>
      </c>
      <c r="C1137" s="298">
        <v>46053</v>
      </c>
      <c r="D1137" s="298" t="s">
        <v>208</v>
      </c>
      <c r="E1137" s="331">
        <v>45</v>
      </c>
      <c r="F1137" s="331"/>
      <c r="G1137" s="333">
        <f t="shared" si="18"/>
        <v>6913.7899999999936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286</v>
      </c>
      <c r="B1138" s="330">
        <v>30</v>
      </c>
      <c r="C1138" s="298">
        <v>46053</v>
      </c>
      <c r="D1138" s="298" t="s">
        <v>209</v>
      </c>
      <c r="E1138" s="331">
        <v>400</v>
      </c>
      <c r="F1138" s="331"/>
      <c r="G1138" s="333">
        <f t="shared" si="18"/>
        <v>6958.7899999999936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286</v>
      </c>
      <c r="B1139" s="330">
        <v>31</v>
      </c>
      <c r="C1139" s="298">
        <v>46053</v>
      </c>
      <c r="D1139" s="298" t="s">
        <v>210</v>
      </c>
      <c r="E1139" s="331">
        <v>375</v>
      </c>
      <c r="F1139" s="331"/>
      <c r="G1139" s="333">
        <f t="shared" si="18"/>
        <v>7358.7899999999936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286</v>
      </c>
      <c r="B1140" s="330">
        <v>32</v>
      </c>
      <c r="C1140" s="298">
        <v>46053</v>
      </c>
      <c r="D1140" s="298" t="s">
        <v>211</v>
      </c>
      <c r="E1140" s="331">
        <v>100</v>
      </c>
      <c r="F1140" s="331"/>
      <c r="G1140" s="333">
        <f t="shared" si="18"/>
        <v>7733.7899999999936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286</v>
      </c>
      <c r="B1141" s="330">
        <v>33</v>
      </c>
      <c r="C1141" s="298">
        <v>46053</v>
      </c>
      <c r="D1141" s="298" t="s">
        <v>212</v>
      </c>
      <c r="E1141" s="331">
        <v>85</v>
      </c>
      <c r="F1141" s="331"/>
      <c r="G1141" s="333">
        <f t="shared" si="18"/>
        <v>7833.7899999999936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286</v>
      </c>
      <c r="B1142" s="330">
        <v>34</v>
      </c>
      <c r="C1142" s="298">
        <v>46053</v>
      </c>
      <c r="D1142" s="298" t="s">
        <v>213</v>
      </c>
      <c r="E1142" s="331">
        <v>230</v>
      </c>
      <c r="F1142" s="331"/>
      <c r="G1142" s="333">
        <f t="shared" si="18"/>
        <v>7918.7899999999936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286</v>
      </c>
      <c r="B1143" s="330">
        <v>35</v>
      </c>
      <c r="C1143" s="298">
        <v>46053</v>
      </c>
      <c r="D1143" s="298" t="s">
        <v>214</v>
      </c>
      <c r="E1143" s="331">
        <v>45</v>
      </c>
      <c r="F1143" s="331"/>
      <c r="G1143" s="333">
        <f t="shared" si="18"/>
        <v>8148.7899999999936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8</v>
      </c>
      <c r="C1144" s="298">
        <v>46053</v>
      </c>
      <c r="D1144" s="298" t="s">
        <v>319</v>
      </c>
      <c r="E1144" s="331">
        <v>31.03</v>
      </c>
      <c r="F1144" s="331"/>
      <c r="G1144" s="333">
        <f t="shared" si="18"/>
        <v>8193.7899999999936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294</v>
      </c>
      <c r="B1145" s="330">
        <v>10</v>
      </c>
      <c r="C1145" s="298">
        <v>46053</v>
      </c>
      <c r="D1145" s="298" t="s">
        <v>176</v>
      </c>
      <c r="E1145" s="331">
        <v>17.899999999999999</v>
      </c>
      <c r="F1145" s="331"/>
      <c r="G1145" s="333">
        <f t="shared" si="18"/>
        <v>8224.8199999999943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3</v>
      </c>
      <c r="C1146" s="298">
        <v>46053</v>
      </c>
      <c r="D1146" s="298" t="s">
        <v>348</v>
      </c>
      <c r="E1146" s="331">
        <v>18.84</v>
      </c>
      <c r="F1146" s="331"/>
      <c r="G1146" s="333">
        <f t="shared" si="18"/>
        <v>8242.7199999999939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8</v>
      </c>
      <c r="C1147" s="298">
        <v>46053</v>
      </c>
      <c r="D1147" s="298" t="s">
        <v>319</v>
      </c>
      <c r="E1147" s="331">
        <v>25.54</v>
      </c>
      <c r="F1147" s="331"/>
      <c r="G1147" s="333">
        <f t="shared" si="18"/>
        <v>8261.559999999994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8</v>
      </c>
      <c r="C1148" s="298">
        <v>46053</v>
      </c>
      <c r="D1148" s="298" t="s">
        <v>308</v>
      </c>
      <c r="E1148" s="331">
        <v>52.59</v>
      </c>
      <c r="F1148" s="331"/>
      <c r="G1148" s="333">
        <f t="shared" si="18"/>
        <v>8287.0999999999949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335</v>
      </c>
      <c r="B1149" s="330" t="s">
        <v>335</v>
      </c>
      <c r="C1149" s="298">
        <v>46052</v>
      </c>
      <c r="D1149" s="299" t="s">
        <v>460</v>
      </c>
      <c r="E1149" s="331"/>
      <c r="F1149" s="331">
        <v>422</v>
      </c>
      <c r="G1149" s="333">
        <f t="shared" si="18"/>
        <v>8339.6899999999951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5</v>
      </c>
      <c r="C1150" s="298">
        <v>46052</v>
      </c>
      <c r="D1150" s="299" t="s">
        <v>864</v>
      </c>
      <c r="E1150" s="331">
        <v>200</v>
      </c>
      <c r="F1150" s="331"/>
      <c r="G1150" s="333">
        <f t="shared" si="18"/>
        <v>7917.6899999999951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2</v>
      </c>
      <c r="C1151" s="298">
        <v>46052</v>
      </c>
      <c r="D1151" s="299" t="s">
        <v>296</v>
      </c>
      <c r="E1151" s="331">
        <v>8.52</v>
      </c>
      <c r="F1151" s="331"/>
      <c r="G1151" s="333">
        <f t="shared" si="18"/>
        <v>8117.6899999999951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287</v>
      </c>
      <c r="B1152" s="330" t="s">
        <v>287</v>
      </c>
      <c r="C1152" s="298">
        <v>46052</v>
      </c>
      <c r="D1152" s="299" t="s">
        <v>461</v>
      </c>
      <c r="E1152" s="331">
        <v>831.92</v>
      </c>
      <c r="F1152" s="331">
        <v>831.92</v>
      </c>
      <c r="G1152" s="333">
        <f t="shared" si="18"/>
        <v>8126.2099999999955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5</v>
      </c>
      <c r="C1153" s="298">
        <v>46052</v>
      </c>
      <c r="D1153" s="299" t="s">
        <v>441</v>
      </c>
      <c r="E1153" s="331">
        <v>200</v>
      </c>
      <c r="F1153" s="331"/>
      <c r="G1153" s="333">
        <f t="shared" si="18"/>
        <v>8126.2099999999955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2</v>
      </c>
      <c r="C1154" s="298">
        <v>46052</v>
      </c>
      <c r="D1154" s="299" t="s">
        <v>324</v>
      </c>
      <c r="E1154" s="331">
        <v>11.04</v>
      </c>
      <c r="F1154" s="331"/>
      <c r="G1154" s="333">
        <f t="shared" si="18"/>
        <v>8326.2099999999955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291</v>
      </c>
      <c r="B1155" s="330">
        <v>38</v>
      </c>
      <c r="C1155" s="298">
        <v>46051</v>
      </c>
      <c r="D1155" s="299" t="s">
        <v>293</v>
      </c>
      <c r="E1155" s="331"/>
      <c r="F1155" s="331">
        <v>4365.6499999999996</v>
      </c>
      <c r="G1155" s="333">
        <f t="shared" si="18"/>
        <v>8337.2499999999964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2</v>
      </c>
      <c r="C1156" s="298">
        <v>46051</v>
      </c>
      <c r="D1156" s="299" t="s">
        <v>296</v>
      </c>
      <c r="E1156" s="331">
        <v>18.28</v>
      </c>
      <c r="F1156" s="331"/>
      <c r="G1156" s="333">
        <f t="shared" si="18"/>
        <v>3971.5999999999976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4</v>
      </c>
      <c r="C1157" s="298">
        <v>46051</v>
      </c>
      <c r="D1157" s="299" t="s">
        <v>295</v>
      </c>
      <c r="E1157" s="331">
        <v>57.06</v>
      </c>
      <c r="F1157" s="331"/>
      <c r="G1157" s="333">
        <f t="shared" si="18"/>
        <v>3989.8799999999978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287</v>
      </c>
      <c r="B1158" s="330" t="s">
        <v>287</v>
      </c>
      <c r="C1158" s="298">
        <v>46051</v>
      </c>
      <c r="D1158" s="299" t="s">
        <v>462</v>
      </c>
      <c r="E1158" s="331">
        <v>89.42</v>
      </c>
      <c r="F1158" s="331">
        <v>89.42</v>
      </c>
      <c r="G1158" s="333">
        <f t="shared" si="18"/>
        <v>4046.9399999999978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8</v>
      </c>
      <c r="C1159" s="298">
        <v>46051</v>
      </c>
      <c r="D1159" s="299" t="s">
        <v>463</v>
      </c>
      <c r="E1159" s="331">
        <v>59</v>
      </c>
      <c r="F1159" s="331"/>
      <c r="G1159" s="333">
        <f t="shared" si="18"/>
        <v>4046.9399999999978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2</v>
      </c>
      <c r="C1160" s="298">
        <v>46051</v>
      </c>
      <c r="D1160" s="299" t="s">
        <v>371</v>
      </c>
      <c r="E1160" s="331">
        <v>19.899999999999999</v>
      </c>
      <c r="F1160" s="331"/>
      <c r="G1160" s="333">
        <f t="shared" si="18"/>
        <v>4105.9399999999978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46050</v>
      </c>
      <c r="D1161" s="299" t="s">
        <v>353</v>
      </c>
      <c r="E1161" s="331">
        <v>14.99</v>
      </c>
      <c r="F1161" s="331"/>
      <c r="G1161" s="333">
        <f t="shared" si="18"/>
        <v>4125.8399999999974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6</v>
      </c>
      <c r="C1162" s="298">
        <v>46050</v>
      </c>
      <c r="D1162" s="299" t="s">
        <v>464</v>
      </c>
      <c r="E1162" s="331">
        <v>25</v>
      </c>
      <c r="F1162" s="331"/>
      <c r="G1162" s="333">
        <f t="shared" si="18"/>
        <v>4140.8299999999972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3</v>
      </c>
      <c r="C1163" s="298">
        <v>46050</v>
      </c>
      <c r="D1163" s="299" t="s">
        <v>865</v>
      </c>
      <c r="E1163" s="331">
        <v>6</v>
      </c>
      <c r="F1163" s="331"/>
      <c r="G1163" s="333">
        <f t="shared" si="18"/>
        <v>4165.8299999999972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2</v>
      </c>
      <c r="C1164" s="298">
        <v>46050</v>
      </c>
      <c r="D1164" s="299" t="s">
        <v>866</v>
      </c>
      <c r="E1164" s="331">
        <v>15</v>
      </c>
      <c r="F1164" s="331"/>
      <c r="G1164" s="333">
        <f t="shared" si="18"/>
        <v>4171.8299999999972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2</v>
      </c>
      <c r="C1165" s="298">
        <v>46050</v>
      </c>
      <c r="D1165" s="299" t="s">
        <v>296</v>
      </c>
      <c r="E1165" s="331">
        <v>12.71</v>
      </c>
      <c r="F1165" s="331"/>
      <c r="G1165" s="333">
        <f t="shared" si="18"/>
        <v>4186.8299999999972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287</v>
      </c>
      <c r="B1166" s="330" t="s">
        <v>287</v>
      </c>
      <c r="C1166" s="298">
        <v>46050</v>
      </c>
      <c r="D1166" s="299" t="s">
        <v>452</v>
      </c>
      <c r="E1166" s="331">
        <v>1475.9</v>
      </c>
      <c r="F1166" s="331">
        <v>1475.9</v>
      </c>
      <c r="G1166" s="333">
        <f t="shared" si="18"/>
        <v>4199.5399999999972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8</v>
      </c>
      <c r="C1167" s="298">
        <v>46050</v>
      </c>
      <c r="D1167" s="299" t="s">
        <v>319</v>
      </c>
      <c r="E1167" s="331">
        <v>28.52</v>
      </c>
      <c r="F1167" s="331"/>
      <c r="G1167" s="333">
        <f t="shared" si="18"/>
        <v>4199.5399999999972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2</v>
      </c>
      <c r="C1168" s="298">
        <v>46050</v>
      </c>
      <c r="D1168" s="299" t="s">
        <v>465</v>
      </c>
      <c r="E1168" s="331">
        <v>66.94</v>
      </c>
      <c r="F1168" s="331"/>
      <c r="G1168" s="333">
        <f t="shared" si="18"/>
        <v>4228.0599999999977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8</v>
      </c>
      <c r="C1169" s="298">
        <v>46049</v>
      </c>
      <c r="D1169" s="299" t="s">
        <v>308</v>
      </c>
      <c r="E1169" s="331">
        <v>47.99</v>
      </c>
      <c r="F1169" s="331"/>
      <c r="G1169" s="333">
        <f t="shared" si="18"/>
        <v>4294.9999999999973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287</v>
      </c>
      <c r="B1170" s="330" t="s">
        <v>287</v>
      </c>
      <c r="C1170" s="298">
        <v>46048</v>
      </c>
      <c r="D1170" s="299" t="s">
        <v>466</v>
      </c>
      <c r="E1170" s="331"/>
      <c r="F1170" s="331">
        <v>425</v>
      </c>
      <c r="G1170" s="333">
        <f t="shared" si="18"/>
        <v>4342.9899999999971</v>
      </c>
      <c r="H1170" s="334" t="s">
        <v>298</v>
      </c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287</v>
      </c>
      <c r="B1171" s="330" t="s">
        <v>287</v>
      </c>
      <c r="C1171" s="298">
        <v>46048</v>
      </c>
      <c r="D1171" s="299" t="s">
        <v>466</v>
      </c>
      <c r="E1171" s="331">
        <v>425</v>
      </c>
      <c r="F1171" s="331"/>
      <c r="G1171" s="333">
        <f t="shared" si="18"/>
        <v>3917.9899999999971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2</v>
      </c>
      <c r="C1172" s="298">
        <v>46048</v>
      </c>
      <c r="D1172" s="299" t="s">
        <v>467</v>
      </c>
      <c r="E1172" s="331">
        <v>20.12</v>
      </c>
      <c r="F1172" s="331"/>
      <c r="G1172" s="333">
        <f t="shared" si="18"/>
        <v>4342.9899999999971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294</v>
      </c>
      <c r="B1173" s="330">
        <v>17</v>
      </c>
      <c r="C1173" s="298">
        <v>46048</v>
      </c>
      <c r="D1173" s="299" t="s">
        <v>468</v>
      </c>
      <c r="E1173" s="331">
        <v>42.68</v>
      </c>
      <c r="F1173" s="331"/>
      <c r="G1173" s="333">
        <f t="shared" si="18"/>
        <v>4363.1099999999969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6</v>
      </c>
      <c r="C1174" s="298">
        <v>46048</v>
      </c>
      <c r="D1174" s="299" t="s">
        <v>397</v>
      </c>
      <c r="E1174" s="331">
        <v>47.9</v>
      </c>
      <c r="F1174" s="331"/>
      <c r="G1174" s="333">
        <f t="shared" si="18"/>
        <v>4405.7899999999972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1</v>
      </c>
      <c r="C1175" s="298">
        <v>46047</v>
      </c>
      <c r="D1175" s="299" t="s">
        <v>457</v>
      </c>
      <c r="E1175" s="331">
        <v>105.79</v>
      </c>
      <c r="F1175" s="331"/>
      <c r="G1175" s="333">
        <f t="shared" si="18"/>
        <v>4453.6899999999969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294</v>
      </c>
      <c r="B1176" s="330">
        <v>12</v>
      </c>
      <c r="C1176" s="298">
        <v>46047</v>
      </c>
      <c r="D1176" s="299" t="s">
        <v>314</v>
      </c>
      <c r="E1176" s="331">
        <v>204.83</v>
      </c>
      <c r="F1176" s="331"/>
      <c r="G1176" s="333">
        <f t="shared" si="18"/>
        <v>4559.4799999999968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3</v>
      </c>
      <c r="C1177" s="298">
        <v>46047</v>
      </c>
      <c r="D1177" s="299" t="s">
        <v>348</v>
      </c>
      <c r="E1177" s="331">
        <v>8.51</v>
      </c>
      <c r="F1177" s="331"/>
      <c r="G1177" s="333">
        <f t="shared" si="18"/>
        <v>4764.3099999999968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4</v>
      </c>
      <c r="C1178" s="298">
        <v>46046</v>
      </c>
      <c r="D1178" s="299" t="s">
        <v>296</v>
      </c>
      <c r="E1178" s="331">
        <v>92.96</v>
      </c>
      <c r="F1178" s="331"/>
      <c r="G1178" s="333">
        <f t="shared" si="18"/>
        <v>4772.819999999997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4</v>
      </c>
      <c r="C1179" s="298">
        <v>46046</v>
      </c>
      <c r="D1179" s="299" t="s">
        <v>334</v>
      </c>
      <c r="E1179" s="331">
        <v>30.77</v>
      </c>
      <c r="F1179" s="331"/>
      <c r="G1179" s="333">
        <f t="shared" si="18"/>
        <v>4865.779999999997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2</v>
      </c>
      <c r="C1180" s="298">
        <v>46046</v>
      </c>
      <c r="D1180" s="299" t="s">
        <v>358</v>
      </c>
      <c r="E1180" s="331">
        <v>9.4700000000000006</v>
      </c>
      <c r="F1180" s="331"/>
      <c r="G1180" s="333">
        <f t="shared" si="18"/>
        <v>4896.5499999999975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6</v>
      </c>
      <c r="C1181" s="298">
        <v>46046</v>
      </c>
      <c r="D1181" s="299" t="s">
        <v>397</v>
      </c>
      <c r="E1181" s="331">
        <v>53.59</v>
      </c>
      <c r="F1181" s="331"/>
      <c r="G1181" s="333">
        <f t="shared" si="18"/>
        <v>4906.0199999999977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1</v>
      </c>
      <c r="C1182" s="298">
        <v>46046</v>
      </c>
      <c r="D1182" s="299" t="s">
        <v>311</v>
      </c>
      <c r="E1182" s="331">
        <v>61.64</v>
      </c>
      <c r="F1182" s="331"/>
      <c r="G1182" s="333">
        <f t="shared" si="18"/>
        <v>4959.6099999999979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1</v>
      </c>
      <c r="C1183" s="298">
        <v>46045</v>
      </c>
      <c r="D1183" s="299" t="s">
        <v>304</v>
      </c>
      <c r="E1183" s="331">
        <v>23.17</v>
      </c>
      <c r="F1183" s="331"/>
      <c r="G1183" s="333">
        <f t="shared" si="18"/>
        <v>5021.2499999999982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4</v>
      </c>
      <c r="C1184" s="298">
        <v>46045</v>
      </c>
      <c r="D1184" s="299" t="s">
        <v>296</v>
      </c>
      <c r="E1184" s="331">
        <v>62.77</v>
      </c>
      <c r="F1184" s="331"/>
      <c r="G1184" s="333">
        <f t="shared" si="18"/>
        <v>5044.4199999999983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6</v>
      </c>
      <c r="C1185" s="298">
        <v>46045</v>
      </c>
      <c r="D1185" s="299" t="s">
        <v>469</v>
      </c>
      <c r="E1185" s="331">
        <v>105.51</v>
      </c>
      <c r="F1185" s="331"/>
      <c r="G1185" s="333">
        <f t="shared" si="18"/>
        <v>5107.1899999999987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3</v>
      </c>
      <c r="C1186" s="298">
        <v>46045</v>
      </c>
      <c r="D1186" s="299" t="s">
        <v>334</v>
      </c>
      <c r="E1186" s="331">
        <v>9.9499999999999993</v>
      </c>
      <c r="F1186" s="331"/>
      <c r="G1186" s="333">
        <f t="shared" si="18"/>
        <v>5212.6999999999989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2</v>
      </c>
      <c r="C1187" s="298">
        <v>46045</v>
      </c>
      <c r="D1187" s="299" t="s">
        <v>358</v>
      </c>
      <c r="E1187" s="331">
        <v>10.17</v>
      </c>
      <c r="F1187" s="331"/>
      <c r="G1187" s="333">
        <f t="shared" si="18"/>
        <v>5222.6499999999987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46045</v>
      </c>
      <c r="D1188" s="299" t="s">
        <v>301</v>
      </c>
      <c r="E1188" s="331">
        <v>32.200000000000003</v>
      </c>
      <c r="F1188" s="331"/>
      <c r="G1188" s="333">
        <f t="shared" si="18"/>
        <v>5232.8199999999988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294</v>
      </c>
      <c r="B1189" s="330">
        <v>22</v>
      </c>
      <c r="C1189" s="298">
        <v>46045</v>
      </c>
      <c r="D1189" s="299" t="s">
        <v>862</v>
      </c>
      <c r="E1189" s="331">
        <v>5.31</v>
      </c>
      <c r="F1189" s="331"/>
      <c r="G1189" s="333">
        <f t="shared" si="18"/>
        <v>5265.0199999999986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8</v>
      </c>
      <c r="C1190" s="298">
        <v>46044</v>
      </c>
      <c r="D1190" s="299" t="s">
        <v>435</v>
      </c>
      <c r="E1190" s="331">
        <v>73.95</v>
      </c>
      <c r="F1190" s="331"/>
      <c r="G1190" s="333">
        <f t="shared" si="18"/>
        <v>5270.329999999999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2</v>
      </c>
      <c r="C1191" s="298">
        <v>46044</v>
      </c>
      <c r="D1191" s="299" t="s">
        <v>470</v>
      </c>
      <c r="E1191" s="331">
        <v>28.68</v>
      </c>
      <c r="F1191" s="331"/>
      <c r="G1191" s="333">
        <f t="shared" si="18"/>
        <v>5344.2799999999988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8</v>
      </c>
      <c r="C1192" s="298">
        <v>46044</v>
      </c>
      <c r="D1192" s="299" t="s">
        <v>357</v>
      </c>
      <c r="E1192" s="331">
        <v>57.38</v>
      </c>
      <c r="F1192" s="331"/>
      <c r="G1192" s="333">
        <f t="shared" si="18"/>
        <v>5372.9599999999991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46044</v>
      </c>
      <c r="D1193" s="299" t="s">
        <v>358</v>
      </c>
      <c r="E1193" s="331">
        <v>9.4700000000000006</v>
      </c>
      <c r="F1193" s="331"/>
      <c r="G1193" s="333">
        <f t="shared" si="18"/>
        <v>5430.3399999999992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46044</v>
      </c>
      <c r="D1194" s="299" t="s">
        <v>358</v>
      </c>
      <c r="E1194" s="331">
        <v>7.18</v>
      </c>
      <c r="F1194" s="331"/>
      <c r="G1194" s="333">
        <f t="shared" si="18"/>
        <v>5439.8099999999995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287</v>
      </c>
      <c r="B1195" s="330" t="s">
        <v>287</v>
      </c>
      <c r="C1195" s="298">
        <v>46044</v>
      </c>
      <c r="D1195" s="299" t="s">
        <v>315</v>
      </c>
      <c r="E1195" s="331">
        <v>126.24</v>
      </c>
      <c r="F1195" s="331">
        <v>126.24</v>
      </c>
      <c r="G1195" s="333">
        <f t="shared" si="18"/>
        <v>5446.99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8</v>
      </c>
      <c r="C1196" s="298">
        <v>46043</v>
      </c>
      <c r="D1196" s="299" t="s">
        <v>471</v>
      </c>
      <c r="E1196" s="331">
        <v>17</v>
      </c>
      <c r="F1196" s="331"/>
      <c r="G1196" s="333">
        <f t="shared" si="18"/>
        <v>5446.99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1</v>
      </c>
      <c r="C1197" s="298">
        <v>46043</v>
      </c>
      <c r="D1197" s="299" t="s">
        <v>329</v>
      </c>
      <c r="E1197" s="331">
        <v>24.75</v>
      </c>
      <c r="F1197" s="331"/>
      <c r="G1197" s="333">
        <f t="shared" si="18"/>
        <v>5463.99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291</v>
      </c>
      <c r="B1198" s="330">
        <v>39</v>
      </c>
      <c r="C1198" s="298">
        <v>46043</v>
      </c>
      <c r="D1198" s="299" t="s">
        <v>292</v>
      </c>
      <c r="E1198" s="331"/>
      <c r="F1198" s="331">
        <v>3378.82</v>
      </c>
      <c r="G1198" s="333">
        <f t="shared" si="18"/>
        <v>5488.74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294</v>
      </c>
      <c r="B1199" s="330">
        <v>23</v>
      </c>
      <c r="C1199" s="298">
        <v>46043</v>
      </c>
      <c r="D1199" s="299" t="s">
        <v>67</v>
      </c>
      <c r="E1199" s="331">
        <v>650.88</v>
      </c>
      <c r="F1199" s="331"/>
      <c r="G1199" s="333">
        <f t="shared" si="18"/>
        <v>2109.9199999999992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287</v>
      </c>
      <c r="B1200" s="330" t="s">
        <v>287</v>
      </c>
      <c r="C1200" s="298">
        <v>46043</v>
      </c>
      <c r="D1200" s="299" t="s">
        <v>472</v>
      </c>
      <c r="E1200" s="331">
        <v>100</v>
      </c>
      <c r="F1200" s="331">
        <v>100</v>
      </c>
      <c r="G1200" s="333">
        <f t="shared" si="18"/>
        <v>2760.7999999999993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2</v>
      </c>
      <c r="C1201" s="298">
        <v>46043</v>
      </c>
      <c r="D1201" s="299" t="s">
        <v>301</v>
      </c>
      <c r="E1201" s="331">
        <v>20</v>
      </c>
      <c r="F1201" s="331"/>
      <c r="G1201" s="333">
        <f t="shared" si="18"/>
        <v>2760.7999999999993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8</v>
      </c>
      <c r="C1202" s="298">
        <v>46043</v>
      </c>
      <c r="D1202" s="299" t="s">
        <v>295</v>
      </c>
      <c r="E1202" s="331">
        <v>6.38</v>
      </c>
      <c r="F1202" s="331"/>
      <c r="G1202" s="333">
        <f t="shared" si="18"/>
        <v>2780.7999999999993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2</v>
      </c>
      <c r="C1203" s="298">
        <v>46043</v>
      </c>
      <c r="D1203" s="299" t="s">
        <v>295</v>
      </c>
      <c r="E1203" s="331">
        <v>17.29</v>
      </c>
      <c r="F1203" s="331"/>
      <c r="G1203" s="333">
        <f t="shared" si="18"/>
        <v>2787.1799999999994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46043</v>
      </c>
      <c r="D1204" s="299" t="s">
        <v>358</v>
      </c>
      <c r="E1204" s="331">
        <v>14.86</v>
      </c>
      <c r="F1204" s="331"/>
      <c r="G1204" s="333">
        <f t="shared" si="18"/>
        <v>2804.4699999999993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2</v>
      </c>
      <c r="C1205" s="298">
        <v>46042</v>
      </c>
      <c r="D1205" s="299" t="s">
        <v>371</v>
      </c>
      <c r="E1205" s="331">
        <v>13.4</v>
      </c>
      <c r="F1205" s="331"/>
      <c r="G1205" s="333">
        <f t="shared" si="18"/>
        <v>2819.3299999999995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2</v>
      </c>
      <c r="C1206" s="298">
        <v>46042</v>
      </c>
      <c r="D1206" s="299" t="s">
        <v>371</v>
      </c>
      <c r="E1206" s="331">
        <v>5.97</v>
      </c>
      <c r="F1206" s="331"/>
      <c r="G1206" s="333">
        <f t="shared" si="18"/>
        <v>2832.7299999999996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294</v>
      </c>
      <c r="B1207" s="330">
        <v>22</v>
      </c>
      <c r="C1207" s="298">
        <v>46042</v>
      </c>
      <c r="D1207" s="299" t="s">
        <v>323</v>
      </c>
      <c r="E1207" s="331">
        <v>18.09</v>
      </c>
      <c r="F1207" s="331"/>
      <c r="G1207" s="333">
        <f t="shared" si="18"/>
        <v>2838.6999999999994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294</v>
      </c>
      <c r="B1208" s="330">
        <v>17</v>
      </c>
      <c r="C1208" s="298">
        <v>46042</v>
      </c>
      <c r="D1208" s="299" t="s">
        <v>188</v>
      </c>
      <c r="E1208" s="331">
        <v>42.65</v>
      </c>
      <c r="F1208" s="331"/>
      <c r="G1208" s="333">
        <f t="shared" si="18"/>
        <v>2856.7899999999995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335</v>
      </c>
      <c r="B1209" s="330" t="s">
        <v>335</v>
      </c>
      <c r="C1209" s="298">
        <v>46042</v>
      </c>
      <c r="D1209" s="299" t="s">
        <v>336</v>
      </c>
      <c r="E1209" s="331">
        <v>130.51</v>
      </c>
      <c r="F1209" s="331"/>
      <c r="G1209" s="333">
        <f t="shared" si="18"/>
        <v>2899.4399999999996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15</v>
      </c>
      <c r="C1210" s="298">
        <v>46042</v>
      </c>
      <c r="D1210" s="299" t="s">
        <v>185</v>
      </c>
      <c r="E1210" s="331">
        <v>132.4</v>
      </c>
      <c r="F1210" s="331"/>
      <c r="G1210" s="333">
        <f t="shared" si="18"/>
        <v>3029.9499999999994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294</v>
      </c>
      <c r="B1211" s="330">
        <v>23</v>
      </c>
      <c r="C1211" s="298">
        <v>46042</v>
      </c>
      <c r="D1211" s="299" t="s">
        <v>63</v>
      </c>
      <c r="E1211" s="331">
        <v>529.46</v>
      </c>
      <c r="F1211" s="331"/>
      <c r="G1211" s="333">
        <f t="shared" si="18"/>
        <v>3162.3499999999995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6</v>
      </c>
      <c r="C1212" s="298">
        <v>46042</v>
      </c>
      <c r="D1212" s="299" t="s">
        <v>300</v>
      </c>
      <c r="E1212" s="331">
        <v>51.63</v>
      </c>
      <c r="F1212" s="331"/>
      <c r="G1212" s="333">
        <f t="shared" si="18"/>
        <v>3691.8099999999995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2</v>
      </c>
      <c r="C1213" s="298">
        <v>46042</v>
      </c>
      <c r="D1213" s="299" t="s">
        <v>296</v>
      </c>
      <c r="E1213" s="331">
        <v>11.17</v>
      </c>
      <c r="F1213" s="331"/>
      <c r="G1213" s="333">
        <f t="shared" si="18"/>
        <v>3743.4399999999996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4</v>
      </c>
      <c r="C1214" s="298">
        <v>46042</v>
      </c>
      <c r="D1214" s="299" t="s">
        <v>296</v>
      </c>
      <c r="E1214" s="331">
        <v>57.37</v>
      </c>
      <c r="F1214" s="331"/>
      <c r="G1214" s="333">
        <f t="shared" si="18"/>
        <v>3754.6099999999997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294</v>
      </c>
      <c r="B1215" s="330">
        <v>22</v>
      </c>
      <c r="C1215" s="298">
        <v>46042</v>
      </c>
      <c r="D1215" s="299" t="s">
        <v>328</v>
      </c>
      <c r="E1215" s="331">
        <v>7.46</v>
      </c>
      <c r="F1215" s="331"/>
      <c r="G1215" s="333">
        <f t="shared" si="18"/>
        <v>3811.9799999999996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4</v>
      </c>
      <c r="C1216" s="298">
        <v>46042</v>
      </c>
      <c r="D1216" s="299" t="s">
        <v>310</v>
      </c>
      <c r="E1216" s="331">
        <v>28.91</v>
      </c>
      <c r="F1216" s="331"/>
      <c r="G1216" s="333">
        <f t="shared" si="18"/>
        <v>3819.4399999999996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6</v>
      </c>
      <c r="C1217" s="298">
        <v>46040</v>
      </c>
      <c r="D1217" s="299" t="s">
        <v>300</v>
      </c>
      <c r="E1217" s="331">
        <v>31.35</v>
      </c>
      <c r="F1217" s="331"/>
      <c r="G1217" s="333">
        <f t="shared" si="18"/>
        <v>3848.3499999999995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8</v>
      </c>
      <c r="C1218" s="298">
        <v>46040</v>
      </c>
      <c r="D1218" s="299" t="s">
        <v>473</v>
      </c>
      <c r="E1218" s="331">
        <v>124.75</v>
      </c>
      <c r="F1218" s="331"/>
      <c r="G1218" s="333">
        <f t="shared" si="18"/>
        <v>3879.6999999999994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3</v>
      </c>
      <c r="C1219" s="298">
        <v>46040</v>
      </c>
      <c r="D1219" s="299" t="s">
        <v>320</v>
      </c>
      <c r="E1219" s="331">
        <v>11.3</v>
      </c>
      <c r="F1219" s="331"/>
      <c r="G1219" s="333">
        <f t="shared" si="18"/>
        <v>4004.4499999999994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22</v>
      </c>
      <c r="C1220" s="298">
        <v>46040</v>
      </c>
      <c r="D1220" s="299" t="s">
        <v>401</v>
      </c>
      <c r="E1220" s="331">
        <v>13.84</v>
      </c>
      <c r="F1220" s="331"/>
      <c r="G1220" s="333">
        <f t="shared" si="18"/>
        <v>4015.7499999999995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1</v>
      </c>
      <c r="C1221" s="298">
        <v>46040</v>
      </c>
      <c r="D1221" s="299" t="s">
        <v>306</v>
      </c>
      <c r="E1221" s="331">
        <v>92.06</v>
      </c>
      <c r="F1221" s="331"/>
      <c r="G1221" s="333">
        <f t="shared" si="18"/>
        <v>4029.5899999999997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7</v>
      </c>
      <c r="C1222" s="298">
        <v>46040</v>
      </c>
      <c r="D1222" s="299" t="s">
        <v>338</v>
      </c>
      <c r="E1222" s="331">
        <v>78.47</v>
      </c>
      <c r="F1222" s="331"/>
      <c r="G1222" s="333">
        <f t="shared" si="18"/>
        <v>4121.6499999999996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1</v>
      </c>
      <c r="C1223" s="298">
        <v>46040</v>
      </c>
      <c r="D1223" s="299" t="s">
        <v>393</v>
      </c>
      <c r="E1223" s="331">
        <v>28.22</v>
      </c>
      <c r="F1223" s="331"/>
      <c r="G1223" s="333">
        <f t="shared" si="18"/>
        <v>4200.12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2</v>
      </c>
      <c r="C1224" s="298">
        <v>46040</v>
      </c>
      <c r="D1224" s="299" t="s">
        <v>392</v>
      </c>
      <c r="E1224" s="331">
        <v>32.729999999999997</v>
      </c>
      <c r="F1224" s="331"/>
      <c r="G1224" s="333">
        <f t="shared" si="18"/>
        <v>4228.34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294</v>
      </c>
      <c r="B1225" s="330">
        <v>42</v>
      </c>
      <c r="C1225" s="298">
        <v>46039</v>
      </c>
      <c r="D1225" s="299" t="s">
        <v>333</v>
      </c>
      <c r="E1225" s="331">
        <v>29.8</v>
      </c>
      <c r="F1225" s="331"/>
      <c r="G1225" s="333">
        <f t="shared" si="18"/>
        <v>4261.07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294</v>
      </c>
      <c r="B1226" s="330">
        <v>43</v>
      </c>
      <c r="C1226" s="298">
        <v>46039</v>
      </c>
      <c r="D1226" s="299" t="s">
        <v>333</v>
      </c>
      <c r="E1226" s="331">
        <v>22.35</v>
      </c>
      <c r="F1226" s="331"/>
      <c r="G1226" s="333">
        <f t="shared" si="18"/>
        <v>4290.87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8</v>
      </c>
      <c r="C1227" s="298">
        <v>46039</v>
      </c>
      <c r="D1227" s="299" t="s">
        <v>319</v>
      </c>
      <c r="E1227" s="331">
        <v>36.92</v>
      </c>
      <c r="F1227" s="331"/>
      <c r="G1227" s="333">
        <f t="shared" si="18"/>
        <v>4313.22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1</v>
      </c>
      <c r="C1228" s="298">
        <v>46039</v>
      </c>
      <c r="D1228" s="299" t="s">
        <v>311</v>
      </c>
      <c r="E1228" s="331">
        <v>117.89</v>
      </c>
      <c r="F1228" s="331"/>
      <c r="G1228" s="333">
        <f t="shared" si="18"/>
        <v>4350.1400000000003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1</v>
      </c>
      <c r="C1229" s="298">
        <v>46039</v>
      </c>
      <c r="D1229" s="299" t="s">
        <v>329</v>
      </c>
      <c r="E1229" s="331">
        <v>196.36</v>
      </c>
      <c r="F1229" s="331"/>
      <c r="G1229" s="333">
        <f t="shared" si="18"/>
        <v>4468.0300000000007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294</v>
      </c>
      <c r="B1230" s="330">
        <v>21</v>
      </c>
      <c r="C1230" s="298">
        <v>46039</v>
      </c>
      <c r="D1230" s="299" t="s">
        <v>194</v>
      </c>
      <c r="E1230" s="331">
        <v>70.2</v>
      </c>
      <c r="F1230" s="331"/>
      <c r="G1230" s="333">
        <f t="shared" si="18"/>
        <v>4664.3900000000003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46038</v>
      </c>
      <c r="D1231" s="299" t="s">
        <v>324</v>
      </c>
      <c r="E1231" s="331">
        <v>13.14</v>
      </c>
      <c r="F1231" s="331"/>
      <c r="G1231" s="333">
        <f t="shared" si="18"/>
        <v>4734.59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2</v>
      </c>
      <c r="C1232" s="298">
        <v>46038</v>
      </c>
      <c r="D1232" s="299" t="s">
        <v>296</v>
      </c>
      <c r="E1232" s="331">
        <v>18.489999999999998</v>
      </c>
      <c r="F1232" s="331"/>
      <c r="G1232" s="333">
        <f t="shared" si="18"/>
        <v>4747.7300000000005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291</v>
      </c>
      <c r="B1233" s="330">
        <v>41</v>
      </c>
      <c r="C1233" s="298">
        <v>46038</v>
      </c>
      <c r="D1233" s="299" t="s">
        <v>474</v>
      </c>
      <c r="E1233" s="331"/>
      <c r="F1233" s="331">
        <v>800</v>
      </c>
      <c r="G1233" s="333">
        <f t="shared" si="18"/>
        <v>4766.22</v>
      </c>
      <c r="H1233" s="334" t="s">
        <v>298</v>
      </c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294</v>
      </c>
      <c r="B1234" s="330">
        <v>18</v>
      </c>
      <c r="C1234" s="298">
        <v>46038</v>
      </c>
      <c r="D1234" s="299" t="s">
        <v>361</v>
      </c>
      <c r="E1234" s="331">
        <v>400</v>
      </c>
      <c r="F1234" s="331"/>
      <c r="G1234" s="333">
        <f t="shared" si="18"/>
        <v>3966.2200000000003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294</v>
      </c>
      <c r="B1235" s="330">
        <v>19</v>
      </c>
      <c r="C1235" s="298">
        <v>46038</v>
      </c>
      <c r="D1235" s="299" t="s">
        <v>191</v>
      </c>
      <c r="E1235" s="331">
        <v>200</v>
      </c>
      <c r="F1235" s="331"/>
      <c r="G1235" s="333">
        <f t="shared" si="18"/>
        <v>4366.22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294</v>
      </c>
      <c r="B1236" s="330">
        <v>11</v>
      </c>
      <c r="C1236" s="298">
        <v>46038</v>
      </c>
      <c r="D1236" s="299" t="s">
        <v>178</v>
      </c>
      <c r="E1236" s="331">
        <v>267.95999999999998</v>
      </c>
      <c r="F1236" s="331"/>
      <c r="G1236" s="333">
        <f t="shared" si="18"/>
        <v>4566.22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8</v>
      </c>
      <c r="C1237" s="298">
        <v>46037</v>
      </c>
      <c r="D1237" s="299" t="s">
        <v>357</v>
      </c>
      <c r="E1237" s="331">
        <v>59.95</v>
      </c>
      <c r="F1237" s="331"/>
      <c r="G1237" s="333">
        <f t="shared" si="18"/>
        <v>4834.18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2</v>
      </c>
      <c r="C1238" s="298">
        <v>46037</v>
      </c>
      <c r="D1238" s="299" t="s">
        <v>357</v>
      </c>
      <c r="E1238" s="331">
        <v>59.96</v>
      </c>
      <c r="F1238" s="331"/>
      <c r="G1238" s="333">
        <f t="shared" si="18"/>
        <v>4894.13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8</v>
      </c>
      <c r="C1239" s="298">
        <v>46037</v>
      </c>
      <c r="D1239" s="299" t="s">
        <v>319</v>
      </c>
      <c r="E1239" s="331">
        <v>12.43</v>
      </c>
      <c r="F1239" s="331"/>
      <c r="G1239" s="333">
        <f t="shared" si="18"/>
        <v>4954.09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2</v>
      </c>
      <c r="C1240" s="298">
        <v>46037</v>
      </c>
      <c r="D1240" s="299" t="s">
        <v>296</v>
      </c>
      <c r="E1240" s="331">
        <v>11.07</v>
      </c>
      <c r="F1240" s="331"/>
      <c r="G1240" s="333">
        <f t="shared" si="18"/>
        <v>4966.5200000000004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4</v>
      </c>
      <c r="C1241" s="298">
        <v>46037</v>
      </c>
      <c r="D1241" s="299" t="s">
        <v>296</v>
      </c>
      <c r="E1241" s="331">
        <v>52.3</v>
      </c>
      <c r="F1241" s="331"/>
      <c r="G1241" s="333">
        <f t="shared" si="18"/>
        <v>4977.59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6</v>
      </c>
      <c r="C1242" s="298">
        <v>46037</v>
      </c>
      <c r="D1242" s="299" t="s">
        <v>436</v>
      </c>
      <c r="E1242" s="331">
        <v>50</v>
      </c>
      <c r="F1242" s="331"/>
      <c r="G1242" s="333">
        <f t="shared" si="18"/>
        <v>5029.8900000000003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291</v>
      </c>
      <c r="B1243" s="330">
        <v>38</v>
      </c>
      <c r="C1243" s="298">
        <v>46037</v>
      </c>
      <c r="D1243" s="299" t="s">
        <v>293</v>
      </c>
      <c r="E1243" s="331"/>
      <c r="F1243" s="331">
        <v>4365.67</v>
      </c>
      <c r="G1243" s="333">
        <f t="shared" si="18"/>
        <v>5079.8900000000003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4</v>
      </c>
      <c r="C1244" s="298">
        <v>46036</v>
      </c>
      <c r="D1244" s="299" t="s">
        <v>295</v>
      </c>
      <c r="E1244" s="331">
        <v>30.91</v>
      </c>
      <c r="F1244" s="331"/>
      <c r="G1244" s="333">
        <f t="shared" si="18"/>
        <v>714.22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3</v>
      </c>
      <c r="C1245" s="298">
        <v>46036</v>
      </c>
      <c r="D1245" s="299" t="s">
        <v>348</v>
      </c>
      <c r="E1245" s="331">
        <v>8.67</v>
      </c>
      <c r="F1245" s="331"/>
      <c r="G1245" s="333">
        <f t="shared" si="18"/>
        <v>745.13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3</v>
      </c>
      <c r="C1246" s="298">
        <v>46035</v>
      </c>
      <c r="D1246" s="299" t="s">
        <v>351</v>
      </c>
      <c r="E1246" s="331">
        <v>25.01</v>
      </c>
      <c r="F1246" s="331"/>
      <c r="G1246" s="333">
        <f t="shared" si="18"/>
        <v>753.8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6</v>
      </c>
      <c r="C1247" s="298">
        <v>46035</v>
      </c>
      <c r="D1247" s="299" t="s">
        <v>412</v>
      </c>
      <c r="E1247" s="331">
        <v>-5.9</v>
      </c>
      <c r="F1247" s="331"/>
      <c r="G1247" s="333">
        <f t="shared" si="18"/>
        <v>778.81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6</v>
      </c>
      <c r="C1248" s="298">
        <v>46035</v>
      </c>
      <c r="D1248" s="299" t="s">
        <v>446</v>
      </c>
      <c r="E1248" s="331">
        <v>-0.03</v>
      </c>
      <c r="F1248" s="331"/>
      <c r="G1248" s="333">
        <f t="shared" si="18"/>
        <v>772.91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294</v>
      </c>
      <c r="B1249" s="330">
        <v>43</v>
      </c>
      <c r="C1249" s="298">
        <v>46035</v>
      </c>
      <c r="D1249" s="299" t="s">
        <v>201</v>
      </c>
      <c r="E1249" s="331">
        <v>44.18</v>
      </c>
      <c r="F1249" s="331"/>
      <c r="G1249" s="333">
        <f t="shared" si="18"/>
        <v>772.88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294</v>
      </c>
      <c r="B1250" s="330">
        <v>42</v>
      </c>
      <c r="C1250" s="298">
        <v>46035</v>
      </c>
      <c r="D1250" s="299" t="s">
        <v>200</v>
      </c>
      <c r="E1250" s="331">
        <v>51.19</v>
      </c>
      <c r="F1250" s="331"/>
      <c r="G1250" s="333">
        <f t="shared" si="18"/>
        <v>817.06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4</v>
      </c>
      <c r="C1251" s="298">
        <v>46035</v>
      </c>
      <c r="D1251" s="299" t="s">
        <v>295</v>
      </c>
      <c r="E1251" s="331">
        <v>28.15</v>
      </c>
      <c r="F1251" s="331"/>
      <c r="G1251" s="333">
        <f t="shared" si="18"/>
        <v>868.25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3</v>
      </c>
      <c r="C1252" s="298">
        <v>46035</v>
      </c>
      <c r="D1252" s="299" t="s">
        <v>296</v>
      </c>
      <c r="E1252" s="331">
        <v>20.85</v>
      </c>
      <c r="F1252" s="331"/>
      <c r="G1252" s="333">
        <f t="shared" si="18"/>
        <v>896.4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1</v>
      </c>
      <c r="C1253" s="298">
        <v>46034</v>
      </c>
      <c r="D1253" s="299" t="s">
        <v>306</v>
      </c>
      <c r="E1253" s="331">
        <v>145.81</v>
      </c>
      <c r="F1253" s="331"/>
      <c r="G1253" s="333">
        <f t="shared" si="18"/>
        <v>917.25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2</v>
      </c>
      <c r="C1254" s="298">
        <v>46034</v>
      </c>
      <c r="D1254" s="299" t="s">
        <v>424</v>
      </c>
      <c r="E1254" s="331">
        <v>25.22</v>
      </c>
      <c r="F1254" s="331"/>
      <c r="G1254" s="333">
        <f t="shared" si="18"/>
        <v>1063.06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2</v>
      </c>
      <c r="C1255" s="298">
        <v>46033</v>
      </c>
      <c r="D1255" s="299" t="s">
        <v>326</v>
      </c>
      <c r="E1255" s="331">
        <v>49.38</v>
      </c>
      <c r="F1255" s="331"/>
      <c r="G1255" s="333">
        <f t="shared" si="18"/>
        <v>1088.28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294</v>
      </c>
      <c r="B1256" s="330">
        <v>22</v>
      </c>
      <c r="C1256" s="298">
        <v>46033</v>
      </c>
      <c r="D1256" s="299" t="s">
        <v>352</v>
      </c>
      <c r="E1256" s="331">
        <v>19.16</v>
      </c>
      <c r="F1256" s="331"/>
      <c r="G1256" s="333">
        <f t="shared" si="18"/>
        <v>1137.6600000000001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6</v>
      </c>
      <c r="C1257" s="298">
        <v>46033</v>
      </c>
      <c r="D1257" s="299" t="s">
        <v>312</v>
      </c>
      <c r="E1257" s="331">
        <v>39.86</v>
      </c>
      <c r="F1257" s="331"/>
      <c r="G1257" s="333">
        <f t="shared" si="18"/>
        <v>1156.8200000000002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7</v>
      </c>
      <c r="C1258" s="298">
        <v>46033</v>
      </c>
      <c r="D1258" s="299" t="s">
        <v>444</v>
      </c>
      <c r="E1258" s="331">
        <v>165.05</v>
      </c>
      <c r="F1258" s="331"/>
      <c r="G1258" s="333">
        <f t="shared" si="18"/>
        <v>1196.68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294</v>
      </c>
      <c r="B1259" s="330">
        <v>24</v>
      </c>
      <c r="C1259" s="298">
        <v>46032</v>
      </c>
      <c r="D1259" s="299" t="s">
        <v>860</v>
      </c>
      <c r="E1259" s="331">
        <v>83.42</v>
      </c>
      <c r="F1259" s="331"/>
      <c r="G1259" s="333">
        <f t="shared" si="18"/>
        <v>1361.73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4</v>
      </c>
      <c r="C1260" s="298">
        <v>46032</v>
      </c>
      <c r="D1260" s="299" t="s">
        <v>296</v>
      </c>
      <c r="E1260" s="331">
        <v>30.4</v>
      </c>
      <c r="F1260" s="331"/>
      <c r="G1260" s="333">
        <f t="shared" si="18"/>
        <v>1445.15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2</v>
      </c>
      <c r="C1261" s="298">
        <v>46032</v>
      </c>
      <c r="D1261" s="299" t="s">
        <v>296</v>
      </c>
      <c r="E1261" s="331">
        <v>13.83</v>
      </c>
      <c r="F1261" s="331"/>
      <c r="G1261" s="333">
        <f t="shared" si="18"/>
        <v>1475.5500000000002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2</v>
      </c>
      <c r="C1262" s="298">
        <v>46032</v>
      </c>
      <c r="D1262" s="299" t="s">
        <v>473</v>
      </c>
      <c r="E1262" s="331">
        <v>100</v>
      </c>
      <c r="F1262" s="331"/>
      <c r="G1262" s="333">
        <f t="shared" si="18"/>
        <v>1489.38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1</v>
      </c>
      <c r="C1263" s="298">
        <v>46032</v>
      </c>
      <c r="D1263" s="299" t="s">
        <v>304</v>
      </c>
      <c r="E1263" s="331">
        <v>55.68</v>
      </c>
      <c r="F1263" s="331"/>
      <c r="G1263" s="333">
        <f t="shared" si="18"/>
        <v>1589.38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2</v>
      </c>
      <c r="C1264" s="298">
        <v>46031</v>
      </c>
      <c r="D1264" s="299" t="s">
        <v>358</v>
      </c>
      <c r="E1264" s="331">
        <v>9.4700000000000006</v>
      </c>
      <c r="F1264" s="331"/>
      <c r="G1264" s="333">
        <f t="shared" si="18"/>
        <v>1645.0600000000002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5</v>
      </c>
      <c r="C1265" s="298">
        <v>46031</v>
      </c>
      <c r="D1265" s="299" t="s">
        <v>475</v>
      </c>
      <c r="E1265" s="331">
        <v>50</v>
      </c>
      <c r="F1265" s="331"/>
      <c r="G1265" s="333">
        <f t="shared" si="18"/>
        <v>1654.5300000000002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8</v>
      </c>
      <c r="C1266" s="298">
        <v>46030</v>
      </c>
      <c r="D1266" s="299" t="s">
        <v>476</v>
      </c>
      <c r="E1266" s="331">
        <v>32.619999999999997</v>
      </c>
      <c r="F1266" s="331"/>
      <c r="G1266" s="333">
        <f t="shared" si="18"/>
        <v>1704.5300000000002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291</v>
      </c>
      <c r="B1267" s="330">
        <v>39</v>
      </c>
      <c r="C1267" s="298">
        <v>46030</v>
      </c>
      <c r="D1267" s="299" t="s">
        <v>292</v>
      </c>
      <c r="E1267" s="331"/>
      <c r="F1267" s="331">
        <v>2729.22</v>
      </c>
      <c r="G1267" s="333">
        <f t="shared" si="18"/>
        <v>1737.15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2</v>
      </c>
      <c r="C1268" s="298">
        <v>46030</v>
      </c>
      <c r="D1268" s="299" t="s">
        <v>296</v>
      </c>
      <c r="E1268" s="331">
        <v>6.37</v>
      </c>
      <c r="F1268" s="331"/>
      <c r="G1268" s="333">
        <f t="shared" si="18"/>
        <v>-992.06999999999971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4</v>
      </c>
      <c r="C1269" s="298">
        <v>46030</v>
      </c>
      <c r="D1269" s="299" t="s">
        <v>296</v>
      </c>
      <c r="E1269" s="331">
        <v>32.119999999999997</v>
      </c>
      <c r="F1269" s="331"/>
      <c r="G1269" s="333">
        <f t="shared" si="18"/>
        <v>-985.6999999999997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2</v>
      </c>
      <c r="C1270" s="298">
        <v>46030</v>
      </c>
      <c r="D1270" s="299" t="s">
        <v>358</v>
      </c>
      <c r="E1270" s="331">
        <v>9.4700000000000006</v>
      </c>
      <c r="F1270" s="331"/>
      <c r="G1270" s="333">
        <f t="shared" si="18"/>
        <v>-953.5799999999997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2</v>
      </c>
      <c r="C1271" s="298">
        <v>46030</v>
      </c>
      <c r="D1271" s="299" t="s">
        <v>386</v>
      </c>
      <c r="E1271" s="331">
        <v>21.18</v>
      </c>
      <c r="F1271" s="331"/>
      <c r="G1271" s="333">
        <f t="shared" si="18"/>
        <v>-944.10999999999967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335</v>
      </c>
      <c r="B1272" s="330" t="s">
        <v>335</v>
      </c>
      <c r="C1272" s="298">
        <v>46029</v>
      </c>
      <c r="D1272" s="299" t="s">
        <v>447</v>
      </c>
      <c r="E1272" s="331">
        <v>52.66</v>
      </c>
      <c r="F1272" s="331"/>
      <c r="G1272" s="333">
        <f t="shared" si="18"/>
        <v>-922.92999999999972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294</v>
      </c>
      <c r="B1273" s="330">
        <v>13</v>
      </c>
      <c r="C1273" s="298">
        <v>46029</v>
      </c>
      <c r="D1273" s="299" t="s">
        <v>182</v>
      </c>
      <c r="E1273" s="331">
        <v>167.42</v>
      </c>
      <c r="F1273" s="331"/>
      <c r="G1273" s="333">
        <f t="shared" si="18"/>
        <v>-870.26999999999975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4</v>
      </c>
      <c r="C1274" s="298">
        <v>46029</v>
      </c>
      <c r="D1274" s="299" t="s">
        <v>296</v>
      </c>
      <c r="E1274" s="331">
        <v>30.81</v>
      </c>
      <c r="F1274" s="331"/>
      <c r="G1274" s="333">
        <f t="shared" si="18"/>
        <v>-702.8499999999998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2</v>
      </c>
      <c r="C1275" s="298">
        <v>46029</v>
      </c>
      <c r="D1275" s="299" t="s">
        <v>358</v>
      </c>
      <c r="E1275" s="331">
        <v>9.4700000000000006</v>
      </c>
      <c r="F1275" s="331"/>
      <c r="G1275" s="333">
        <f t="shared" si="18"/>
        <v>-672.03999999999985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294</v>
      </c>
      <c r="B1276" s="330">
        <v>22</v>
      </c>
      <c r="C1276" s="298">
        <v>46029</v>
      </c>
      <c r="D1276" s="299" t="s">
        <v>477</v>
      </c>
      <c r="E1276" s="331">
        <v>148.04</v>
      </c>
      <c r="F1276" s="331"/>
      <c r="G1276" s="333">
        <f t="shared" si="18"/>
        <v>-662.56999999999982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294</v>
      </c>
      <c r="B1277" s="330">
        <v>14</v>
      </c>
      <c r="C1277" s="298">
        <v>46028</v>
      </c>
      <c r="D1277" s="299" t="s">
        <v>366</v>
      </c>
      <c r="E1277" s="331">
        <v>66.67</v>
      </c>
      <c r="F1277" s="331"/>
      <c r="G1277" s="333">
        <f t="shared" si="18"/>
        <v>-514.52999999999986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3</v>
      </c>
      <c r="C1278" s="298">
        <v>46028</v>
      </c>
      <c r="D1278" s="299" t="s">
        <v>296</v>
      </c>
      <c r="E1278" s="331">
        <v>5.7</v>
      </c>
      <c r="F1278" s="331"/>
      <c r="G1278" s="333">
        <f t="shared" si="18"/>
        <v>-447.8599999999999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294</v>
      </c>
      <c r="B1279" s="330">
        <v>21</v>
      </c>
      <c r="C1279" s="298">
        <v>46028</v>
      </c>
      <c r="D1279" s="299" t="s">
        <v>194</v>
      </c>
      <c r="E1279" s="331">
        <v>30.59</v>
      </c>
      <c r="F1279" s="331"/>
      <c r="G1279" s="333">
        <f t="shared" si="18"/>
        <v>-442.15999999999991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294</v>
      </c>
      <c r="B1280" s="330">
        <v>17</v>
      </c>
      <c r="C1280" s="298">
        <v>46027</v>
      </c>
      <c r="D1280" s="299" t="s">
        <v>370</v>
      </c>
      <c r="E1280" s="331">
        <v>133.91999999999999</v>
      </c>
      <c r="F1280" s="331"/>
      <c r="G1280" s="333">
        <f t="shared" si="18"/>
        <v>-411.56999999999994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294</v>
      </c>
      <c r="B1281" s="330">
        <v>17</v>
      </c>
      <c r="C1281" s="298">
        <v>46027</v>
      </c>
      <c r="D1281" s="299" t="s">
        <v>370</v>
      </c>
      <c r="E1281" s="331">
        <v>62</v>
      </c>
      <c r="F1281" s="331"/>
      <c r="G1281" s="333">
        <f t="shared" si="18"/>
        <v>-277.64999999999992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6</v>
      </c>
      <c r="C1282" s="298">
        <v>46027</v>
      </c>
      <c r="D1282" s="299" t="s">
        <v>300</v>
      </c>
      <c r="E1282" s="331">
        <v>10.64</v>
      </c>
      <c r="F1282" s="331"/>
      <c r="G1282" s="333">
        <f t="shared" si="18"/>
        <v>-215.64999999999992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8</v>
      </c>
      <c r="C1283" s="298">
        <v>46027</v>
      </c>
      <c r="D1283" s="299" t="s">
        <v>319</v>
      </c>
      <c r="E1283" s="331">
        <v>17.440000000000001</v>
      </c>
      <c r="F1283" s="331"/>
      <c r="G1283" s="333">
        <f t="shared" si="18"/>
        <v>-205.00999999999991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1</v>
      </c>
      <c r="C1284" s="298">
        <v>46027</v>
      </c>
      <c r="D1284" s="299" t="s">
        <v>306</v>
      </c>
      <c r="E1284" s="331">
        <v>216.19</v>
      </c>
      <c r="F1284" s="331"/>
      <c r="G1284" s="333">
        <f t="shared" si="18"/>
        <v>-187.56999999999991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2</v>
      </c>
      <c r="C1285" s="298">
        <v>46027</v>
      </c>
      <c r="D1285" s="299" t="s">
        <v>478</v>
      </c>
      <c r="E1285" s="331">
        <v>70</v>
      </c>
      <c r="F1285" s="331"/>
      <c r="G1285" s="333">
        <f t="shared" si="18"/>
        <v>28.62000000000009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2</v>
      </c>
      <c r="C1286" s="298">
        <v>46027</v>
      </c>
      <c r="D1286" s="299" t="s">
        <v>358</v>
      </c>
      <c r="E1286" s="331">
        <v>14.05</v>
      </c>
      <c r="F1286" s="331"/>
      <c r="G1286" s="333">
        <f t="shared" si="18"/>
        <v>98.62000000000009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294</v>
      </c>
      <c r="B1287" s="330">
        <v>14</v>
      </c>
      <c r="C1287" s="298">
        <v>46027</v>
      </c>
      <c r="D1287" s="299" t="s">
        <v>367</v>
      </c>
      <c r="E1287" s="331">
        <v>68.739999999999995</v>
      </c>
      <c r="F1287" s="331"/>
      <c r="G1287" s="333">
        <f t="shared" si="18"/>
        <v>112.67000000000009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6</v>
      </c>
      <c r="C1288" s="298">
        <v>46027</v>
      </c>
      <c r="D1288" s="299" t="s">
        <v>479</v>
      </c>
      <c r="E1288" s="331">
        <v>120</v>
      </c>
      <c r="F1288" s="331"/>
      <c r="G1288" s="333">
        <f t="shared" si="18"/>
        <v>181.41000000000008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294</v>
      </c>
      <c r="B1289" s="330">
        <v>9</v>
      </c>
      <c r="C1289" s="298">
        <v>46027</v>
      </c>
      <c r="D1289" s="299" t="s">
        <v>58</v>
      </c>
      <c r="E1289" s="331">
        <v>1281.53</v>
      </c>
      <c r="F1289" s="331"/>
      <c r="G1289" s="333">
        <f t="shared" si="18"/>
        <v>301.41000000000008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7</v>
      </c>
      <c r="C1290" s="298">
        <v>46026</v>
      </c>
      <c r="D1290" s="299" t="s">
        <v>338</v>
      </c>
      <c r="E1290" s="331">
        <v>18.260000000000002</v>
      </c>
      <c r="F1290" s="331"/>
      <c r="G1290" s="333">
        <f t="shared" si="18"/>
        <v>1582.94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287</v>
      </c>
      <c r="B1291" s="330" t="s">
        <v>287</v>
      </c>
      <c r="C1291" s="298">
        <v>46026</v>
      </c>
      <c r="D1291" s="299" t="s">
        <v>300</v>
      </c>
      <c r="E1291" s="331">
        <v>114.91</v>
      </c>
      <c r="F1291" s="331">
        <v>114.91</v>
      </c>
      <c r="G1291" s="333">
        <f t="shared" si="18"/>
        <v>1601.2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5</v>
      </c>
      <c r="C1292" s="298">
        <v>46026</v>
      </c>
      <c r="D1292" s="299" t="s">
        <v>480</v>
      </c>
      <c r="E1292" s="331">
        <v>42.43</v>
      </c>
      <c r="F1292" s="331"/>
      <c r="G1292" s="333">
        <f t="shared" si="18"/>
        <v>1601.2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7</v>
      </c>
      <c r="C1293" s="298">
        <v>46026</v>
      </c>
      <c r="D1293" s="299" t="s">
        <v>300</v>
      </c>
      <c r="E1293" s="331">
        <v>42.59</v>
      </c>
      <c r="F1293" s="331"/>
      <c r="G1293" s="333">
        <f t="shared" si="18"/>
        <v>1643.63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3</v>
      </c>
      <c r="C1294" s="298">
        <v>46025</v>
      </c>
      <c r="D1294" s="299" t="s">
        <v>348</v>
      </c>
      <c r="E1294" s="331">
        <v>14.57</v>
      </c>
      <c r="F1294" s="331"/>
      <c r="G1294" s="333">
        <f t="shared" si="18"/>
        <v>1686.22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2</v>
      </c>
      <c r="C1295" s="298">
        <v>46025</v>
      </c>
      <c r="D1295" s="299" t="s">
        <v>481</v>
      </c>
      <c r="E1295" s="331">
        <v>41.05</v>
      </c>
      <c r="F1295" s="331"/>
      <c r="G1295" s="333">
        <f t="shared" si="18"/>
        <v>1700.79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4</v>
      </c>
      <c r="C1296" s="298">
        <v>46025</v>
      </c>
      <c r="D1296" s="299" t="s">
        <v>310</v>
      </c>
      <c r="E1296" s="331">
        <v>26.88</v>
      </c>
      <c r="F1296" s="331"/>
      <c r="G1296" s="333">
        <f t="shared" si="18"/>
        <v>1741.84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46025</v>
      </c>
      <c r="D1297" s="299" t="s">
        <v>308</v>
      </c>
      <c r="E1297" s="331">
        <v>130.08000000000001</v>
      </c>
      <c r="F1297" s="331"/>
      <c r="G1297" s="333">
        <f t="shared" si="18"/>
        <v>1768.72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7</v>
      </c>
      <c r="C1298" s="298">
        <v>46025</v>
      </c>
      <c r="D1298" s="299" t="s">
        <v>482</v>
      </c>
      <c r="E1298" s="331">
        <v>222.49</v>
      </c>
      <c r="F1298" s="331"/>
      <c r="G1298" s="333">
        <f t="shared" si="18"/>
        <v>1898.8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7</v>
      </c>
      <c r="C1299" s="298">
        <v>46025</v>
      </c>
      <c r="D1299" s="299" t="s">
        <v>482</v>
      </c>
      <c r="E1299" s="331">
        <v>99.18</v>
      </c>
      <c r="F1299" s="331"/>
      <c r="G1299" s="333">
        <f t="shared" si="18"/>
        <v>2121.29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5</v>
      </c>
      <c r="C1300" s="298">
        <v>46024</v>
      </c>
      <c r="D1300" s="299" t="s">
        <v>483</v>
      </c>
      <c r="E1300" s="331">
        <v>35</v>
      </c>
      <c r="F1300" s="331"/>
      <c r="G1300" s="333">
        <f t="shared" si="18"/>
        <v>2220.4699999999998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3</v>
      </c>
      <c r="C1301" s="298">
        <v>46024</v>
      </c>
      <c r="D1301" s="299" t="s">
        <v>296</v>
      </c>
      <c r="E1301" s="331">
        <v>15.11</v>
      </c>
      <c r="F1301" s="331"/>
      <c r="G1301" s="333">
        <f t="shared" si="18"/>
        <v>2255.4699999999998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5</v>
      </c>
      <c r="C1302" s="298">
        <v>46024</v>
      </c>
      <c r="D1302" s="299" t="s">
        <v>484</v>
      </c>
      <c r="E1302" s="331">
        <v>29.67</v>
      </c>
      <c r="F1302" s="331"/>
      <c r="G1302" s="333">
        <f t="shared" si="18"/>
        <v>2270.58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287</v>
      </c>
      <c r="B1303" s="330" t="s">
        <v>287</v>
      </c>
      <c r="C1303" s="298">
        <v>46024</v>
      </c>
      <c r="D1303" s="299" t="s">
        <v>397</v>
      </c>
      <c r="E1303" s="331">
        <v>70.56</v>
      </c>
      <c r="F1303" s="331">
        <v>70.56</v>
      </c>
      <c r="G1303" s="333">
        <f t="shared" si="18"/>
        <v>2300.25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287</v>
      </c>
      <c r="B1304" s="330" t="s">
        <v>287</v>
      </c>
      <c r="C1304" s="298">
        <v>46024</v>
      </c>
      <c r="D1304" s="299" t="s">
        <v>485</v>
      </c>
      <c r="E1304" s="331">
        <v>113.94</v>
      </c>
      <c r="F1304" s="331">
        <v>113.94</v>
      </c>
      <c r="G1304" s="333">
        <f t="shared" si="18"/>
        <v>2300.25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2</v>
      </c>
      <c r="C1305" s="298">
        <v>46024</v>
      </c>
      <c r="D1305" s="299" t="s">
        <v>371</v>
      </c>
      <c r="E1305" s="331">
        <v>11.9</v>
      </c>
      <c r="F1305" s="331"/>
      <c r="G1305" s="333">
        <f t="shared" si="18"/>
        <v>2300.25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2</v>
      </c>
      <c r="C1306" s="298">
        <v>46024</v>
      </c>
      <c r="D1306" s="299" t="s">
        <v>408</v>
      </c>
      <c r="E1306" s="331">
        <v>23.9</v>
      </c>
      <c r="F1306" s="331"/>
      <c r="G1306" s="333">
        <f t="shared" si="18"/>
        <v>2312.15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5</v>
      </c>
      <c r="C1307" s="298">
        <v>46024</v>
      </c>
      <c r="D1307" s="299" t="s">
        <v>486</v>
      </c>
      <c r="E1307" s="331">
        <v>160</v>
      </c>
      <c r="F1307" s="331"/>
      <c r="G1307" s="333">
        <f t="shared" si="18"/>
        <v>2336.0500000000002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284</v>
      </c>
      <c r="B1308" s="330">
        <v>36</v>
      </c>
      <c r="C1308" s="298">
        <v>46024</v>
      </c>
      <c r="D1308" s="299" t="s">
        <v>374</v>
      </c>
      <c r="E1308" s="331">
        <v>50</v>
      </c>
      <c r="F1308" s="331"/>
      <c r="G1308" s="333">
        <f t="shared" si="18"/>
        <v>2496.0500000000002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6</v>
      </c>
      <c r="C1309" s="298">
        <v>46023</v>
      </c>
      <c r="D1309" s="299" t="s">
        <v>312</v>
      </c>
      <c r="E1309" s="331">
        <v>8</v>
      </c>
      <c r="F1309" s="331"/>
      <c r="G1309" s="333">
        <f t="shared" si="18"/>
        <v>2546.0500000000002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2</v>
      </c>
      <c r="C1310" s="298">
        <v>46023</v>
      </c>
      <c r="D1310" s="299" t="s">
        <v>371</v>
      </c>
      <c r="E1310" s="331">
        <v>13.06</v>
      </c>
      <c r="F1310" s="331"/>
      <c r="G1310" s="333">
        <f t="shared" si="18"/>
        <v>2554.0500000000002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294</v>
      </c>
      <c r="B1311" s="330">
        <v>22</v>
      </c>
      <c r="C1311" s="298">
        <v>46023</v>
      </c>
      <c r="D1311" s="299" t="s">
        <v>375</v>
      </c>
      <c r="E1311" s="331">
        <v>6.37</v>
      </c>
      <c r="F1311" s="331"/>
      <c r="G1311" s="333">
        <f t="shared" si="18"/>
        <v>2567.11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2</v>
      </c>
      <c r="C1312" s="298">
        <v>46023</v>
      </c>
      <c r="D1312" s="299" t="s">
        <v>358</v>
      </c>
      <c r="E1312" s="331">
        <v>10.27</v>
      </c>
      <c r="F1312" s="331"/>
      <c r="G1312" s="333">
        <f t="shared" si="18"/>
        <v>2573.48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6</v>
      </c>
      <c r="C1313" s="298">
        <v>46023</v>
      </c>
      <c r="D1313" s="299" t="s">
        <v>487</v>
      </c>
      <c r="E1313" s="331">
        <v>176.57</v>
      </c>
      <c r="F1313" s="331"/>
      <c r="G1313" s="333">
        <f t="shared" si="18"/>
        <v>2583.75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287</v>
      </c>
      <c r="B1314" s="330" t="s">
        <v>287</v>
      </c>
      <c r="C1314" s="298">
        <v>46023</v>
      </c>
      <c r="D1314" s="299" t="s">
        <v>300</v>
      </c>
      <c r="E1314" s="331">
        <v>383.39</v>
      </c>
      <c r="F1314" s="331">
        <v>383.39</v>
      </c>
      <c r="G1314" s="333">
        <f t="shared" si="18"/>
        <v>2760.32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287</v>
      </c>
      <c r="B1315" s="330" t="s">
        <v>287</v>
      </c>
      <c r="C1315" s="298">
        <v>46023</v>
      </c>
      <c r="D1315" s="299" t="s">
        <v>300</v>
      </c>
      <c r="E1315" s="331">
        <v>53.24</v>
      </c>
      <c r="F1315" s="331">
        <v>53.24</v>
      </c>
      <c r="G1315" s="333">
        <f t="shared" si="18"/>
        <v>2760.32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335</v>
      </c>
      <c r="B1316" s="330" t="s">
        <v>335</v>
      </c>
      <c r="C1316" s="298">
        <v>46023</v>
      </c>
      <c r="D1316" s="337" t="s">
        <v>460</v>
      </c>
      <c r="E1316" s="331">
        <v>239.68</v>
      </c>
      <c r="F1316" s="331"/>
      <c r="G1316" s="333">
        <f t="shared" si="18"/>
        <v>2760.32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488</v>
      </c>
      <c r="B1317" s="330" t="s">
        <v>488</v>
      </c>
      <c r="C1317" s="298">
        <v>45658</v>
      </c>
      <c r="D1317" s="298" t="s">
        <v>489</v>
      </c>
      <c r="E1317" s="332"/>
      <c r="F1317" s="332"/>
      <c r="G1317" s="333">
        <v>3000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5.75" customHeight="1" x14ac:dyDescent="0.3"/>
    <row r="1319" spans="1:20" ht="15.75" customHeight="1" x14ac:dyDescent="0.3"/>
    <row r="1320" spans="1:20" ht="15.75" customHeight="1" x14ac:dyDescent="0.3"/>
    <row r="1321" spans="1:20" ht="15.75" customHeight="1" x14ac:dyDescent="0.3"/>
    <row r="1322" spans="1:20" ht="15.75" customHeight="1" x14ac:dyDescent="0.3"/>
    <row r="1323" spans="1:20" ht="15.75" customHeight="1" x14ac:dyDescent="0.3"/>
    <row r="1324" spans="1:20" ht="15.75" customHeight="1" x14ac:dyDescent="0.3"/>
    <row r="1325" spans="1:20" ht="15.75" customHeight="1" x14ac:dyDescent="0.3"/>
    <row r="1326" spans="1:20" ht="15.75" customHeight="1" x14ac:dyDescent="0.3"/>
    <row r="1327" spans="1:20" ht="15.75" customHeight="1" x14ac:dyDescent="0.3"/>
    <row r="1328" spans="1:20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spans="9:9" ht="15.75" customHeight="1" x14ac:dyDescent="0.3"/>
    <row r="3042" spans="9:9" ht="15.75" customHeight="1" x14ac:dyDescent="0.3"/>
    <row r="3043" spans="9:9" ht="15.75" customHeight="1" x14ac:dyDescent="0.3"/>
    <row r="3044" spans="9:9" ht="15.75" customHeight="1" x14ac:dyDescent="0.3"/>
    <row r="3045" spans="9:9" ht="15.75" customHeight="1" x14ac:dyDescent="0.3"/>
    <row r="3046" spans="9:9" ht="15.75" customHeight="1" x14ac:dyDescent="0.3"/>
    <row r="3047" spans="9:9" ht="12" customHeight="1" x14ac:dyDescent="0.3">
      <c r="I3047" s="335" t="s">
        <v>225</v>
      </c>
    </row>
    <row r="3048" spans="9:9" ht="12" customHeight="1" x14ac:dyDescent="0.3">
      <c r="I3048" s="335"/>
    </row>
    <row r="3049" spans="9:9" ht="12" customHeight="1" x14ac:dyDescent="0.3">
      <c r="I3049" s="335"/>
    </row>
    <row r="3050" spans="9:9" ht="12" customHeight="1" x14ac:dyDescent="0.3">
      <c r="I3050" s="335"/>
    </row>
    <row r="3051" spans="9:9" ht="12" customHeight="1" x14ac:dyDescent="0.3">
      <c r="I3051" s="335"/>
    </row>
    <row r="3052" spans="9:9" ht="12" customHeight="1" x14ac:dyDescent="0.3">
      <c r="I3052" s="335"/>
    </row>
    <row r="3053" spans="9:9" ht="12" customHeight="1" x14ac:dyDescent="0.3">
      <c r="I3053" s="335"/>
    </row>
    <row r="3054" spans="9:9" ht="12" customHeight="1" x14ac:dyDescent="0.3">
      <c r="I3054" s="335"/>
    </row>
    <row r="3055" spans="9:9" ht="12" customHeight="1" x14ac:dyDescent="0.3">
      <c r="I3055" s="335"/>
    </row>
    <row r="3056" spans="9:9" ht="12" customHeight="1" x14ac:dyDescent="0.3">
      <c r="I3056" s="335" t="s">
        <v>226</v>
      </c>
    </row>
    <row r="3057" spans="9:9" ht="15.75" customHeight="1" x14ac:dyDescent="0.3"/>
    <row r="3058" spans="9:9" ht="15.75" customHeight="1" x14ac:dyDescent="0.3"/>
    <row r="3059" spans="9:9" ht="12" customHeight="1" x14ac:dyDescent="0.3">
      <c r="I3059" s="335" t="s">
        <v>226</v>
      </c>
    </row>
    <row r="3060" spans="9:9" ht="12" customHeight="1" x14ac:dyDescent="0.3">
      <c r="I3060" s="335"/>
    </row>
    <row r="3061" spans="9:9" ht="12" customHeight="1" x14ac:dyDescent="0.3">
      <c r="I3061" s="335"/>
    </row>
    <row r="3062" spans="9:9" ht="12" customHeight="1" x14ac:dyDescent="0.3">
      <c r="I3062" s="335"/>
    </row>
    <row r="3063" spans="9:9" ht="12" customHeight="1" x14ac:dyDescent="0.3">
      <c r="I3063" s="335"/>
    </row>
    <row r="3064" spans="9:9" ht="12" customHeight="1" x14ac:dyDescent="0.3">
      <c r="I3064" s="335"/>
    </row>
    <row r="3065" spans="9:9" ht="12" customHeight="1" x14ac:dyDescent="0.3">
      <c r="I3065" s="335" t="s">
        <v>226</v>
      </c>
    </row>
    <row r="3066" spans="9:9" ht="12" customHeight="1" x14ac:dyDescent="0.3">
      <c r="I3066" s="335" t="s">
        <v>226</v>
      </c>
    </row>
    <row r="3067" spans="9:9" ht="12" customHeight="1" x14ac:dyDescent="0.3">
      <c r="I3067" s="335"/>
    </row>
    <row r="3068" spans="9:9" ht="12" customHeight="1" x14ac:dyDescent="0.3">
      <c r="I3068" s="335"/>
    </row>
    <row r="3069" spans="9:9" ht="12" customHeight="1" x14ac:dyDescent="0.3">
      <c r="I3069" s="335"/>
    </row>
    <row r="3070" spans="9:9" ht="12" customHeight="1" x14ac:dyDescent="0.3">
      <c r="I3070" s="335" t="s">
        <v>226</v>
      </c>
    </row>
    <row r="3071" spans="9:9" ht="12" customHeight="1" x14ac:dyDescent="0.3">
      <c r="I3071" s="335" t="s">
        <v>225</v>
      </c>
    </row>
    <row r="3072" spans="9:9" ht="12" customHeight="1" x14ac:dyDescent="0.3">
      <c r="I3072" s="335" t="s">
        <v>225</v>
      </c>
    </row>
    <row r="3073" spans="9:9" ht="15.75" customHeight="1" x14ac:dyDescent="0.3"/>
    <row r="3074" spans="9:9" ht="15.75" customHeight="1" x14ac:dyDescent="0.3"/>
    <row r="3075" spans="9:9" ht="12" customHeight="1" x14ac:dyDescent="0.3">
      <c r="I3075" s="335" t="s">
        <v>225</v>
      </c>
    </row>
    <row r="3076" spans="9:9" ht="12" customHeight="1" x14ac:dyDescent="0.3">
      <c r="I3076" s="335"/>
    </row>
    <row r="3077" spans="9:9" ht="12" customHeight="1" x14ac:dyDescent="0.3">
      <c r="I3077" s="335" t="s">
        <v>226</v>
      </c>
    </row>
    <row r="3078" spans="9:9" ht="12" customHeight="1" x14ac:dyDescent="0.3">
      <c r="I3078" s="335"/>
    </row>
    <row r="3079" spans="9:9" ht="12" customHeight="1" x14ac:dyDescent="0.3">
      <c r="I3079" s="335"/>
    </row>
    <row r="3080" spans="9:9" ht="12" customHeight="1" x14ac:dyDescent="0.3">
      <c r="I3080" s="335" t="s">
        <v>226</v>
      </c>
    </row>
    <row r="3081" spans="9:9" ht="12" customHeight="1" x14ac:dyDescent="0.3">
      <c r="I3081" s="335"/>
    </row>
    <row r="3082" spans="9:9" ht="12" customHeight="1" x14ac:dyDescent="0.3">
      <c r="I3082" s="335" t="s">
        <v>226</v>
      </c>
    </row>
    <row r="3083" spans="9:9" ht="15.75" customHeight="1" x14ac:dyDescent="0.3"/>
    <row r="3084" spans="9:9" ht="15.75" customHeight="1" x14ac:dyDescent="0.3"/>
    <row r="3085" spans="9:9" ht="15.75" customHeight="1" x14ac:dyDescent="0.3"/>
    <row r="3086" spans="9:9" ht="15.75" customHeight="1" x14ac:dyDescent="0.3"/>
    <row r="3087" spans="9:9" ht="15.75" customHeight="1" x14ac:dyDescent="0.3"/>
    <row r="3088" spans="9:9" ht="15.75" customHeight="1" x14ac:dyDescent="0.3"/>
    <row r="3089" spans="9:9" ht="15.75" customHeight="1" x14ac:dyDescent="0.3"/>
    <row r="3090" spans="9:9" ht="15.75" customHeight="1" x14ac:dyDescent="0.3"/>
    <row r="3091" spans="9:9" ht="12" customHeight="1" x14ac:dyDescent="0.3">
      <c r="I3091" s="335" t="s">
        <v>226</v>
      </c>
    </row>
    <row r="3092" spans="9:9" ht="12" customHeight="1" x14ac:dyDescent="0.3">
      <c r="I3092" s="335"/>
    </row>
    <row r="3093" spans="9:9" ht="12" customHeight="1" x14ac:dyDescent="0.3">
      <c r="I3093" s="335" t="s">
        <v>225</v>
      </c>
    </row>
    <row r="3094" spans="9:9" ht="12" customHeight="1" x14ac:dyDescent="0.3">
      <c r="I3094" s="335"/>
    </row>
    <row r="3095" spans="9:9" ht="12" customHeight="1" x14ac:dyDescent="0.3">
      <c r="I3095" s="335" t="s">
        <v>226</v>
      </c>
    </row>
    <row r="3096" spans="9:9" ht="12" customHeight="1" x14ac:dyDescent="0.3">
      <c r="I3096" s="335" t="s">
        <v>225</v>
      </c>
    </row>
    <row r="3097" spans="9:9" ht="15.75" customHeight="1" x14ac:dyDescent="0.3"/>
    <row r="3098" spans="9:9" ht="15.75" customHeight="1" x14ac:dyDescent="0.3"/>
    <row r="3099" spans="9:9" ht="15.75" customHeight="1" x14ac:dyDescent="0.3"/>
    <row r="3100" spans="9:9" ht="15.75" customHeight="1" x14ac:dyDescent="0.3"/>
    <row r="3101" spans="9:9" ht="15.75" customHeight="1" x14ac:dyDescent="0.3"/>
    <row r="3102" spans="9:9" ht="15.75" customHeight="1" x14ac:dyDescent="0.3"/>
    <row r="3103" spans="9:9" ht="15.75" customHeight="1" x14ac:dyDescent="0.3"/>
    <row r="3104" spans="9:9" ht="15.75" customHeight="1" x14ac:dyDescent="0.3"/>
    <row r="3105" spans="9:9" ht="15.75" customHeight="1" x14ac:dyDescent="0.3"/>
    <row r="3106" spans="9:9" ht="15.75" customHeight="1" x14ac:dyDescent="0.3"/>
    <row r="3107" spans="9:9" ht="15.75" customHeight="1" x14ac:dyDescent="0.3"/>
    <row r="3108" spans="9:9" ht="15.75" customHeight="1" x14ac:dyDescent="0.3"/>
    <row r="3109" spans="9:9" ht="15.75" customHeight="1" x14ac:dyDescent="0.3"/>
    <row r="3110" spans="9:9" ht="15.75" customHeight="1" x14ac:dyDescent="0.3"/>
    <row r="3111" spans="9:9" ht="15.75" customHeight="1" x14ac:dyDescent="0.3"/>
    <row r="3112" spans="9:9" ht="15.75" customHeight="1" x14ac:dyDescent="0.3"/>
    <row r="3113" spans="9:9" ht="15.75" customHeight="1" x14ac:dyDescent="0.3"/>
    <row r="3114" spans="9:9" ht="15.75" customHeight="1" x14ac:dyDescent="0.3"/>
    <row r="3115" spans="9:9" ht="12" customHeight="1" x14ac:dyDescent="0.3">
      <c r="I3115" s="335" t="s">
        <v>226</v>
      </c>
    </row>
  </sheetData>
  <autoFilter ref="A1:G1317" xr:uid="{00000000-0009-0000-0000-000006000000}"/>
  <mergeCells count="5">
    <mergeCell ref="A1:B1"/>
    <mergeCell ref="E1:F1"/>
    <mergeCell ref="Q1:R1"/>
    <mergeCell ref="E2:F2"/>
    <mergeCell ref="E3:F3"/>
  </mergeCells>
  <conditionalFormatting sqref="I1 I4:I3115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6"/>
  <sheetViews>
    <sheetView workbookViewId="0">
      <pane ySplit="1" topLeftCell="A2" activePane="bottomLeft" state="frozen"/>
      <selection pane="bottomLeft" activeCell="C8" sqref="C8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59"/>
      <c r="F1" s="565" t="s">
        <v>492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-6003.7399999999934</v>
      </c>
      <c r="B2" s="339"/>
      <c r="C2" s="340"/>
      <c r="D2" s="342" t="s">
        <v>493</v>
      </c>
      <c r="E2" s="343">
        <f>E3-E104</f>
        <v>10216.400000000003</v>
      </c>
      <c r="F2" s="344" t="s">
        <v>493</v>
      </c>
      <c r="G2" s="345">
        <f>G3-G104</f>
        <v>1018.6099999999999</v>
      </c>
      <c r="H2" s="343" t="s">
        <v>493</v>
      </c>
      <c r="I2" s="343">
        <f>I3-I104</f>
        <v>604.75999999999976</v>
      </c>
      <c r="J2" s="344" t="s">
        <v>493</v>
      </c>
      <c r="K2" s="345">
        <f>K3-K104</f>
        <v>-239</v>
      </c>
      <c r="L2" s="343" t="s">
        <v>493</v>
      </c>
      <c r="M2" s="343">
        <f>M3-M104</f>
        <v>23.039999999999992</v>
      </c>
      <c r="N2" s="345" t="s">
        <v>493</v>
      </c>
      <c r="O2" s="345">
        <f>O3-O104</f>
        <v>23.039999999999992</v>
      </c>
      <c r="P2" s="343" t="s">
        <v>493</v>
      </c>
      <c r="Q2" s="343">
        <f>Q3-Q104</f>
        <v>-8.4599999999999795</v>
      </c>
      <c r="R2" s="345" t="s">
        <v>493</v>
      </c>
      <c r="S2" s="345">
        <f>S3-S104</f>
        <v>-3345.84</v>
      </c>
      <c r="T2" s="346" t="s">
        <v>493</v>
      </c>
      <c r="U2" s="343">
        <f>U3-U104</f>
        <v>-15000.929999999997</v>
      </c>
      <c r="V2" s="345" t="s">
        <v>493</v>
      </c>
      <c r="W2" s="345">
        <f>W3-W104</f>
        <v>600</v>
      </c>
      <c r="X2" s="343" t="s">
        <v>493</v>
      </c>
      <c r="Y2" s="343">
        <f>Y3-Y104</f>
        <v>9.5</v>
      </c>
      <c r="Z2" s="345" t="s">
        <v>493</v>
      </c>
      <c r="AA2" s="345">
        <f>AA3-AA104</f>
        <v>103.59999999999991</v>
      </c>
      <c r="AB2" s="343" t="s">
        <v>493</v>
      </c>
      <c r="AC2" s="343">
        <f>AC3-AC104</f>
        <v>-8.4599999999999795</v>
      </c>
    </row>
    <row r="3" spans="1:29" ht="14.25" customHeight="1" x14ac:dyDescent="0.3">
      <c r="A3" s="341">
        <f t="shared" si="0"/>
        <v>6236.7500000000064</v>
      </c>
      <c r="B3" s="347"/>
      <c r="C3" s="340"/>
      <c r="D3" s="342" t="s">
        <v>494</v>
      </c>
      <c r="E3" s="343">
        <f>SUM(E6:E104)-SUM(D6:D104)</f>
        <v>11926.890000000003</v>
      </c>
      <c r="F3" s="345" t="s">
        <v>494</v>
      </c>
      <c r="G3" s="345">
        <f>SUM(G6:G104)-SUM(F6:F104)</f>
        <v>1518.61</v>
      </c>
      <c r="H3" s="343" t="s">
        <v>494</v>
      </c>
      <c r="I3" s="343">
        <f>SUM(I6:I104)-SUM(H6:H104)</f>
        <v>2604.7599999999998</v>
      </c>
      <c r="J3" s="345" t="s">
        <v>494</v>
      </c>
      <c r="K3" s="345">
        <f>SUM(K6:K104)-SUM(J6:J104)</f>
        <v>761</v>
      </c>
      <c r="L3" s="343" t="s">
        <v>494</v>
      </c>
      <c r="M3" s="343">
        <f>SUM(M6:M104)-SUM(L6:L104)</f>
        <v>88.039999999999992</v>
      </c>
      <c r="N3" s="345" t="s">
        <v>494</v>
      </c>
      <c r="O3" s="345">
        <f>SUM(O6:O104)-SUM(N6:N104)</f>
        <v>88.039999999999992</v>
      </c>
      <c r="P3" s="343" t="s">
        <v>494</v>
      </c>
      <c r="Q3" s="343">
        <f>SUM(Q6:Q104)-SUM(P6:P104)</f>
        <v>91.54000000000002</v>
      </c>
      <c r="R3" s="345" t="s">
        <v>494</v>
      </c>
      <c r="S3" s="345">
        <f>SUM(S6:S104)-SUM(R6:R104)</f>
        <v>-1345.8400000000001</v>
      </c>
      <c r="T3" s="343" t="s">
        <v>494</v>
      </c>
      <c r="U3" s="343">
        <f>SUM(U6:U104)-SUM(T6:T104)</f>
        <v>-12500.929999999997</v>
      </c>
      <c r="V3" s="345" t="s">
        <v>494</v>
      </c>
      <c r="W3" s="345">
        <f>SUM(W6:W104)-SUM(V6:V104)</f>
        <v>1100</v>
      </c>
      <c r="X3" s="343" t="s">
        <v>494</v>
      </c>
      <c r="Y3" s="343">
        <f>SUM(Y6:Y104)-SUM(X6:X104)</f>
        <v>209.5</v>
      </c>
      <c r="Z3" s="345" t="s">
        <v>494</v>
      </c>
      <c r="AA3" s="345">
        <f>SUM(AA6:AA104)-SUM(Z6:Z104)</f>
        <v>1603.6</v>
      </c>
      <c r="AB3" s="343" t="s">
        <v>494</v>
      </c>
      <c r="AC3" s="343">
        <f>SUM(AC6:AC104)-SUM(AB6:AB104)</f>
        <v>91.54000000000002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59"/>
      <c r="F4" s="565" t="s">
        <v>496</v>
      </c>
      <c r="G4" s="559"/>
      <c r="H4" s="564" t="s">
        <v>496</v>
      </c>
      <c r="I4" s="559"/>
      <c r="J4" s="565" t="s">
        <v>496</v>
      </c>
      <c r="K4" s="559"/>
      <c r="L4" s="564" t="s">
        <v>496</v>
      </c>
      <c r="M4" s="559"/>
      <c r="N4" s="565" t="s">
        <v>496</v>
      </c>
      <c r="O4" s="559"/>
      <c r="P4" s="564" t="s">
        <v>496</v>
      </c>
      <c r="Q4" s="559"/>
      <c r="R4" s="565" t="s">
        <v>497</v>
      </c>
      <c r="S4" s="559"/>
      <c r="T4" s="564" t="s">
        <v>498</v>
      </c>
      <c r="U4" s="559"/>
      <c r="V4" s="565" t="s">
        <v>496</v>
      </c>
      <c r="W4" s="559"/>
      <c r="X4" s="564" t="s">
        <v>496</v>
      </c>
      <c r="Y4" s="559"/>
      <c r="Z4" s="565" t="s">
        <v>496</v>
      </c>
      <c r="AA4" s="559"/>
      <c r="AB4" s="564" t="s">
        <v>496</v>
      </c>
      <c r="AC4" s="559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SUM(D6:D103)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1018.6099999999999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46232</v>
      </c>
      <c r="B7" s="347">
        <f t="shared" ref="B7:B32" si="2">SUM(E7,U7,K7,G7,I7,S7,O7,M7,Q7,W7,Y7,AA7,AC7)-SUM(D7,F7,T7,H7,R7,N7,J7,L7,P7,V7,X7,Z7,AB7)</f>
        <v>52.7</v>
      </c>
      <c r="C7" s="348" t="s">
        <v>504</v>
      </c>
      <c r="D7" s="342"/>
      <c r="E7" s="343"/>
      <c r="F7" s="345"/>
      <c r="G7" s="345">
        <v>52.7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46214</v>
      </c>
      <c r="B8" s="347">
        <f t="shared" si="2"/>
        <v>53.11</v>
      </c>
      <c r="C8" s="348" t="s">
        <v>509</v>
      </c>
      <c r="D8" s="342"/>
      <c r="E8" s="343"/>
      <c r="F8" s="345"/>
      <c r="G8" s="345">
        <v>53.11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46212</v>
      </c>
      <c r="B9" s="347">
        <f t="shared" si="2"/>
        <v>300</v>
      </c>
      <c r="C9" s="348" t="s">
        <v>973</v>
      </c>
      <c r="D9" s="342"/>
      <c r="E9" s="343">
        <v>300</v>
      </c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46211</v>
      </c>
      <c r="B10" s="347">
        <f t="shared" si="2"/>
        <v>-960</v>
      </c>
      <c r="C10" s="348" t="s">
        <v>901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>
        <v>960</v>
      </c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350</v>
      </c>
      <c r="C11" s="348" t="s">
        <v>971</v>
      </c>
      <c r="D11" s="342"/>
      <c r="E11" s="343">
        <v>350</v>
      </c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46209</v>
      </c>
      <c r="B12" s="347">
        <f t="shared" si="2"/>
        <v>-8500</v>
      </c>
      <c r="C12" s="348" t="s">
        <v>957</v>
      </c>
      <c r="D12" s="342">
        <v>8500</v>
      </c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46209</v>
      </c>
      <c r="B13" s="347">
        <f t="shared" si="2"/>
        <v>-150</v>
      </c>
      <c r="C13" s="348" t="s">
        <v>972</v>
      </c>
      <c r="D13" s="342"/>
      <c r="E13" s="343"/>
      <c r="F13" s="345"/>
      <c r="G13" s="345"/>
      <c r="H13" s="343">
        <v>150</v>
      </c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6487.16</v>
      </c>
      <c r="C14" s="348" t="s">
        <v>970</v>
      </c>
      <c r="D14" s="342"/>
      <c r="E14" s="343">
        <v>6487.16</v>
      </c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46203</v>
      </c>
      <c r="B15" s="347">
        <f t="shared" si="2"/>
        <v>2000</v>
      </c>
      <c r="C15" s="348" t="s">
        <v>944</v>
      </c>
      <c r="D15" s="342"/>
      <c r="E15" s="343"/>
      <c r="F15" s="345"/>
      <c r="G15" s="345"/>
      <c r="H15" s="343"/>
      <c r="I15" s="343">
        <v>350</v>
      </c>
      <c r="J15" s="345"/>
      <c r="K15" s="345">
        <v>320</v>
      </c>
      <c r="L15" s="343"/>
      <c r="M15" s="343">
        <v>25</v>
      </c>
      <c r="N15" s="345"/>
      <c r="O15" s="345">
        <v>25</v>
      </c>
      <c r="P15" s="343"/>
      <c r="Q15" s="343">
        <v>45</v>
      </c>
      <c r="R15" s="345"/>
      <c r="S15" s="345">
        <v>400</v>
      </c>
      <c r="T15" s="343"/>
      <c r="U15" s="343">
        <v>375</v>
      </c>
      <c r="V15" s="345"/>
      <c r="W15" s="345">
        <v>100</v>
      </c>
      <c r="X15" s="343"/>
      <c r="Y15" s="343">
        <v>85</v>
      </c>
      <c r="Z15" s="345"/>
      <c r="AA15" s="345">
        <v>230</v>
      </c>
      <c r="AB15" s="343"/>
      <c r="AC15" s="343">
        <v>45</v>
      </c>
    </row>
    <row r="16" spans="1:29" ht="14.25" customHeight="1" x14ac:dyDescent="0.3">
      <c r="A16" s="338">
        <v>46203</v>
      </c>
      <c r="B16" s="347">
        <f t="shared" si="2"/>
        <v>0.35</v>
      </c>
      <c r="C16" s="348" t="s">
        <v>505</v>
      </c>
      <c r="D16" s="342"/>
      <c r="E16" s="343"/>
      <c r="F16" s="345"/>
      <c r="G16" s="345">
        <v>0.35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46203</v>
      </c>
      <c r="B17" s="347">
        <f t="shared" si="2"/>
        <v>-580</v>
      </c>
      <c r="C17" s="348" t="s">
        <v>949</v>
      </c>
      <c r="D17" s="342">
        <v>580</v>
      </c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46203</v>
      </c>
      <c r="B18" s="347">
        <f t="shared" si="2"/>
        <v>-185.64</v>
      </c>
      <c r="C18" s="348" t="s">
        <v>423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>
        <v>92.82</v>
      </c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>
        <v>92.82</v>
      </c>
      <c r="AC18" s="343"/>
    </row>
    <row r="19" spans="1:29" ht="14.25" customHeight="1" x14ac:dyDescent="0.3">
      <c r="A19" s="338">
        <v>46203</v>
      </c>
      <c r="B19" s="347">
        <f t="shared" si="2"/>
        <v>51.56</v>
      </c>
      <c r="C19" s="348" t="s">
        <v>509</v>
      </c>
      <c r="D19" s="342"/>
      <c r="E19" s="343"/>
      <c r="F19" s="345"/>
      <c r="G19" s="345">
        <v>51.56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53.44</v>
      </c>
      <c r="C20" s="348" t="s">
        <v>504</v>
      </c>
      <c r="D20" s="342"/>
      <c r="E20" s="343"/>
      <c r="F20" s="345"/>
      <c r="G20" s="345">
        <v>53.44</v>
      </c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-207.96</v>
      </c>
      <c r="C21" s="348" t="s">
        <v>946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>
        <v>207.96</v>
      </c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46203</v>
      </c>
      <c r="B22" s="347">
        <f t="shared" si="2"/>
        <v>-1713.1</v>
      </c>
      <c r="C22" s="348" t="s">
        <v>531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>
        <v>1713.1</v>
      </c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46189</v>
      </c>
      <c r="B23" s="347">
        <f t="shared" si="2"/>
        <v>53.17</v>
      </c>
      <c r="C23" s="348" t="s">
        <v>509</v>
      </c>
      <c r="D23" s="342"/>
      <c r="E23" s="343"/>
      <c r="F23" s="345"/>
      <c r="G23" s="345">
        <v>53.17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46186</v>
      </c>
      <c r="B24" s="347">
        <f t="shared" si="2"/>
        <v>57.38</v>
      </c>
      <c r="C24" s="348" t="s">
        <v>509</v>
      </c>
      <c r="D24" s="342"/>
      <c r="E24" s="343"/>
      <c r="F24" s="345"/>
      <c r="G24" s="345">
        <v>57.38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46184</v>
      </c>
      <c r="B25" s="347">
        <f t="shared" si="2"/>
        <v>-2159</v>
      </c>
      <c r="C25" s="348" t="s">
        <v>911</v>
      </c>
      <c r="D25" s="342"/>
      <c r="E25" s="343"/>
      <c r="F25" s="345"/>
      <c r="G25" s="345"/>
      <c r="H25" s="343"/>
      <c r="I25" s="343"/>
      <c r="J25" s="345">
        <v>2159</v>
      </c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46183</v>
      </c>
      <c r="B26" s="347">
        <f t="shared" si="2"/>
        <v>-816.19</v>
      </c>
      <c r="C26" s="348" t="s">
        <v>912</v>
      </c>
      <c r="D26" s="342"/>
      <c r="E26" s="343"/>
      <c r="F26" s="345"/>
      <c r="G26" s="345"/>
      <c r="H26" s="343">
        <v>816.19</v>
      </c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46180</v>
      </c>
      <c r="B27" s="347">
        <f t="shared" si="2"/>
        <v>-313.77999999999997</v>
      </c>
      <c r="C27" s="348" t="s">
        <v>890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313.77999999999997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46176</v>
      </c>
      <c r="B28" s="347">
        <f t="shared" si="2"/>
        <v>-1000</v>
      </c>
      <c r="C28" s="348" t="s">
        <v>901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1000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46174</v>
      </c>
      <c r="B29" s="347">
        <f t="shared" si="2"/>
        <v>-320</v>
      </c>
      <c r="C29" s="348" t="s">
        <v>913</v>
      </c>
      <c r="D29" s="342">
        <v>320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-3000</v>
      </c>
      <c r="C30" s="348" t="s">
        <v>897</v>
      </c>
      <c r="D30" s="342">
        <v>3000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si="2"/>
        <v>-1000</v>
      </c>
      <c r="C31" s="348" t="s">
        <v>896</v>
      </c>
      <c r="D31" s="342">
        <v>1000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46173</v>
      </c>
      <c r="B32" s="347">
        <f t="shared" si="2"/>
        <v>1160.3599999999999</v>
      </c>
      <c r="C32" s="348" t="s">
        <v>895</v>
      </c>
      <c r="D32" s="342"/>
      <c r="E32" s="343">
        <v>1160.3599999999999</v>
      </c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46173</v>
      </c>
      <c r="B33" s="347">
        <f t="shared" ref="B33:B104" si="3">SUM(E33,U33,K33,G33,I33,S33,O33,M33,Q33,W33,Y33,AA33,AC33)-SUM(D33,F33,T33,H33,R33,N33,J33,L33,P33,V33,X33,Z33,AB33)</f>
        <v>2000</v>
      </c>
      <c r="C33" s="348" t="s">
        <v>886</v>
      </c>
      <c r="D33" s="342"/>
      <c r="E33" s="343"/>
      <c r="F33" s="345"/>
      <c r="G33" s="345"/>
      <c r="H33" s="343"/>
      <c r="I33" s="343">
        <v>350</v>
      </c>
      <c r="J33" s="345"/>
      <c r="K33" s="345">
        <v>320</v>
      </c>
      <c r="L33" s="343"/>
      <c r="M33" s="343">
        <v>25</v>
      </c>
      <c r="N33" s="345"/>
      <c r="O33" s="345">
        <v>25</v>
      </c>
      <c r="P33" s="343"/>
      <c r="Q33" s="343">
        <v>45</v>
      </c>
      <c r="R33" s="345"/>
      <c r="S33" s="345">
        <v>400</v>
      </c>
      <c r="T33" s="343"/>
      <c r="U33" s="343">
        <v>375</v>
      </c>
      <c r="V33" s="345"/>
      <c r="W33" s="345">
        <v>100</v>
      </c>
      <c r="X33" s="343"/>
      <c r="Y33" s="343">
        <v>85</v>
      </c>
      <c r="Z33" s="345"/>
      <c r="AA33" s="345">
        <v>230</v>
      </c>
      <c r="AB33" s="343"/>
      <c r="AC33" s="343">
        <v>45</v>
      </c>
    </row>
    <row r="34" spans="1:29" ht="14.25" customHeight="1" x14ac:dyDescent="0.3">
      <c r="A34" s="338">
        <v>46173</v>
      </c>
      <c r="B34" s="347">
        <f t="shared" si="3"/>
        <v>0.63</v>
      </c>
      <c r="C34" s="348" t="s">
        <v>505</v>
      </c>
      <c r="D34" s="342"/>
      <c r="E34" s="343"/>
      <c r="F34" s="345"/>
      <c r="G34" s="345">
        <v>0.63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46172</v>
      </c>
      <c r="B35" s="347">
        <f t="shared" si="3"/>
        <v>-530.36</v>
      </c>
      <c r="C35" s="348" t="s">
        <v>890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>
        <v>530.36</v>
      </c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46168</v>
      </c>
      <c r="B36" s="347">
        <f t="shared" si="3"/>
        <v>-400</v>
      </c>
      <c r="C36" s="348" t="s">
        <v>887</v>
      </c>
      <c r="D36" s="342">
        <v>400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87.5</v>
      </c>
      <c r="C37" s="348" t="s">
        <v>509</v>
      </c>
      <c r="D37" s="342"/>
      <c r="E37" s="343"/>
      <c r="F37" s="345"/>
      <c r="G37" s="345">
        <v>87.5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46170</v>
      </c>
      <c r="B38" s="347">
        <f t="shared" si="3"/>
        <v>56.18</v>
      </c>
      <c r="C38" s="348" t="s">
        <v>504</v>
      </c>
      <c r="D38" s="342"/>
      <c r="E38" s="343"/>
      <c r="F38" s="345"/>
      <c r="G38" s="345">
        <v>56.18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46170</v>
      </c>
      <c r="B39" s="347">
        <f t="shared" si="3"/>
        <v>-4500</v>
      </c>
      <c r="C39" s="348" t="s">
        <v>512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>
        <v>4500</v>
      </c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46166</v>
      </c>
      <c r="B40" s="347">
        <f t="shared" si="3"/>
        <v>-69.2</v>
      </c>
      <c r="C40" s="348" t="s">
        <v>858</v>
      </c>
      <c r="D40" s="342">
        <v>69.2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46165</v>
      </c>
      <c r="B41" s="347">
        <f t="shared" si="3"/>
        <v>-138.44</v>
      </c>
      <c r="C41" s="348" t="s">
        <v>876</v>
      </c>
      <c r="D41" s="342">
        <v>138.44</v>
      </c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46158</v>
      </c>
      <c r="B42" s="347">
        <f t="shared" si="3"/>
        <v>-87.13</v>
      </c>
      <c r="C42" s="348" t="s">
        <v>847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87.13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46158</v>
      </c>
      <c r="B43" s="347">
        <f t="shared" si="3"/>
        <v>-95.85</v>
      </c>
      <c r="C43" s="348" t="s">
        <v>849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95.85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46157</v>
      </c>
      <c r="B44" s="347">
        <f t="shared" si="3"/>
        <v>-146.15</v>
      </c>
      <c r="C44" s="348" t="s">
        <v>506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>
        <v>146.15</v>
      </c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-221.4</v>
      </c>
      <c r="C45" s="348" t="s">
        <v>856</v>
      </c>
      <c r="D45" s="342"/>
      <c r="E45" s="343"/>
      <c r="F45" s="345"/>
      <c r="G45" s="345"/>
      <c r="H45" s="343">
        <v>221.4</v>
      </c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46155</v>
      </c>
      <c r="B46" s="347">
        <f t="shared" si="3"/>
        <v>444.44</v>
      </c>
      <c r="C46" s="348" t="s">
        <v>519</v>
      </c>
      <c r="D46" s="342"/>
      <c r="E46" s="343">
        <v>444.44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46155</v>
      </c>
      <c r="B47" s="347">
        <f t="shared" si="3"/>
        <v>351.69</v>
      </c>
      <c r="C47" s="348" t="s">
        <v>859</v>
      </c>
      <c r="D47" s="342"/>
      <c r="E47" s="343">
        <v>351.69</v>
      </c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46153</v>
      </c>
      <c r="B48" s="347">
        <f t="shared" si="3"/>
        <v>-1045.8699999999999</v>
      </c>
      <c r="C48" s="348" t="s">
        <v>843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1045.8699999999999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46151</v>
      </c>
      <c r="B49" s="347">
        <f t="shared" si="3"/>
        <v>-903.88</v>
      </c>
      <c r="C49" s="348" t="s">
        <v>857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>
        <v>903.88</v>
      </c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46149</v>
      </c>
      <c r="B50" s="347">
        <f t="shared" si="3"/>
        <v>69.400000000000006</v>
      </c>
      <c r="C50" s="348" t="s">
        <v>509</v>
      </c>
      <c r="D50" s="342"/>
      <c r="E50" s="343"/>
      <c r="F50" s="345"/>
      <c r="G50" s="345">
        <v>69.400000000000006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46148</v>
      </c>
      <c r="B51" s="347">
        <f t="shared" si="3"/>
        <v>-500.5</v>
      </c>
      <c r="C51" s="348" t="s">
        <v>212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>
        <v>500.5</v>
      </c>
      <c r="Y51" s="343"/>
      <c r="Z51" s="345"/>
      <c r="AA51" s="345"/>
      <c r="AB51" s="343"/>
      <c r="AC51" s="343"/>
    </row>
    <row r="52" spans="1:29" ht="14.25" customHeight="1" x14ac:dyDescent="0.3">
      <c r="A52" s="338">
        <v>46148</v>
      </c>
      <c r="B52" s="347">
        <f t="shared" si="3"/>
        <v>-457.94</v>
      </c>
      <c r="C52" s="348" t="s">
        <v>858</v>
      </c>
      <c r="D52" s="342">
        <v>457.94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46142</v>
      </c>
      <c r="B53" s="347">
        <f t="shared" si="3"/>
        <v>5616.82</v>
      </c>
      <c r="C53" s="348" t="s">
        <v>285</v>
      </c>
      <c r="D53" s="342"/>
      <c r="E53" s="343">
        <v>5616.82</v>
      </c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46142</v>
      </c>
      <c r="B54" s="347">
        <f t="shared" si="3"/>
        <v>2000</v>
      </c>
      <c r="C54" s="348" t="s">
        <v>503</v>
      </c>
      <c r="D54" s="342"/>
      <c r="E54" s="343"/>
      <c r="F54" s="345"/>
      <c r="G54" s="345"/>
      <c r="H54" s="343"/>
      <c r="I54" s="343">
        <v>350</v>
      </c>
      <c r="J54" s="345"/>
      <c r="K54" s="345">
        <v>320</v>
      </c>
      <c r="L54" s="343"/>
      <c r="M54" s="343">
        <v>25</v>
      </c>
      <c r="N54" s="345"/>
      <c r="O54" s="345">
        <v>25</v>
      </c>
      <c r="P54" s="343"/>
      <c r="Q54" s="343">
        <v>45</v>
      </c>
      <c r="R54" s="345"/>
      <c r="S54" s="345">
        <v>400</v>
      </c>
      <c r="T54" s="343"/>
      <c r="U54" s="343">
        <v>375</v>
      </c>
      <c r="V54" s="345"/>
      <c r="W54" s="345">
        <v>100</v>
      </c>
      <c r="X54" s="343"/>
      <c r="Y54" s="343">
        <v>85</v>
      </c>
      <c r="Z54" s="345"/>
      <c r="AA54" s="345">
        <v>230</v>
      </c>
      <c r="AB54" s="343"/>
      <c r="AC54" s="343">
        <v>45</v>
      </c>
    </row>
    <row r="55" spans="1:29" ht="14.25" customHeight="1" x14ac:dyDescent="0.3">
      <c r="A55" s="338">
        <v>46142</v>
      </c>
      <c r="B55" s="347">
        <f t="shared" si="3"/>
        <v>62.26</v>
      </c>
      <c r="C55" s="348" t="s">
        <v>504</v>
      </c>
      <c r="D55" s="342"/>
      <c r="E55" s="343"/>
      <c r="F55" s="345"/>
      <c r="G55" s="345">
        <v>62.26</v>
      </c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46142</v>
      </c>
      <c r="B56" s="347">
        <f t="shared" si="3"/>
        <v>-185.64</v>
      </c>
      <c r="C56" s="348" t="s">
        <v>423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>
        <v>92.82</v>
      </c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>
        <v>92.82</v>
      </c>
      <c r="AC56" s="343"/>
    </row>
    <row r="57" spans="1:29" ht="14.25" customHeight="1" x14ac:dyDescent="0.3">
      <c r="A57" s="338">
        <v>46142</v>
      </c>
      <c r="B57" s="347">
        <f t="shared" si="3"/>
        <v>-127.68</v>
      </c>
      <c r="C57" s="348" t="s">
        <v>315</v>
      </c>
      <c r="D57" s="342"/>
      <c r="E57" s="343"/>
      <c r="F57" s="345"/>
      <c r="G57" s="345"/>
      <c r="H57" s="343"/>
      <c r="I57" s="343"/>
      <c r="J57" s="345"/>
      <c r="K57" s="345"/>
      <c r="L57" s="343">
        <v>63.84</v>
      </c>
      <c r="M57" s="343"/>
      <c r="N57" s="345">
        <v>63.84</v>
      </c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46142</v>
      </c>
      <c r="B58" s="347">
        <f t="shared" si="3"/>
        <v>0.52</v>
      </c>
      <c r="C58" s="348" t="s">
        <v>505</v>
      </c>
      <c r="D58" s="342"/>
      <c r="E58" s="343"/>
      <c r="F58" s="345"/>
      <c r="G58" s="345">
        <v>0.52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-578.57000000000005</v>
      </c>
      <c r="C59" s="348" t="s">
        <v>506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578.57000000000005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46130</v>
      </c>
      <c r="B60" s="347">
        <f t="shared" si="3"/>
        <v>-93.71</v>
      </c>
      <c r="C60" s="348" t="s">
        <v>507</v>
      </c>
      <c r="D60" s="342"/>
      <c r="E60" s="343"/>
      <c r="F60" s="345"/>
      <c r="G60" s="345"/>
      <c r="H60" s="343">
        <v>93.71</v>
      </c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46130</v>
      </c>
      <c r="B61" s="347">
        <f t="shared" si="3"/>
        <v>-318.36</v>
      </c>
      <c r="C61" s="348" t="s">
        <v>508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>
        <v>318.36</v>
      </c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46129</v>
      </c>
      <c r="B62" s="347">
        <f t="shared" si="3"/>
        <v>62.19</v>
      </c>
      <c r="C62" s="348" t="s">
        <v>509</v>
      </c>
      <c r="D62" s="342"/>
      <c r="E62" s="343"/>
      <c r="F62" s="345"/>
      <c r="G62" s="345">
        <v>62.19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46112</v>
      </c>
      <c r="B63" s="347">
        <f t="shared" si="3"/>
        <v>4309.58</v>
      </c>
      <c r="C63" s="348" t="s">
        <v>510</v>
      </c>
      <c r="D63" s="342"/>
      <c r="E63" s="343">
        <v>4309.58</v>
      </c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46112</v>
      </c>
      <c r="B64" s="347">
        <f t="shared" si="3"/>
        <v>2000</v>
      </c>
      <c r="C64" s="348" t="s">
        <v>511</v>
      </c>
      <c r="D64" s="342"/>
      <c r="E64" s="343"/>
      <c r="F64" s="345"/>
      <c r="G64" s="345"/>
      <c r="H64" s="343"/>
      <c r="I64" s="343">
        <v>350</v>
      </c>
      <c r="J64" s="345"/>
      <c r="K64" s="345">
        <v>320</v>
      </c>
      <c r="L64" s="343"/>
      <c r="M64" s="343">
        <v>25</v>
      </c>
      <c r="N64" s="345"/>
      <c r="O64" s="345">
        <v>25</v>
      </c>
      <c r="P64" s="343"/>
      <c r="Q64" s="343">
        <v>45</v>
      </c>
      <c r="R64" s="345"/>
      <c r="S64" s="345">
        <v>400</v>
      </c>
      <c r="T64" s="343"/>
      <c r="U64" s="343">
        <v>375</v>
      </c>
      <c r="V64" s="345"/>
      <c r="W64" s="345">
        <v>100</v>
      </c>
      <c r="X64" s="343"/>
      <c r="Y64" s="343">
        <v>85</v>
      </c>
      <c r="Z64" s="345"/>
      <c r="AA64" s="345">
        <v>230</v>
      </c>
      <c r="AB64" s="343"/>
      <c r="AC64" s="343">
        <v>45</v>
      </c>
    </row>
    <row r="65" spans="1:29" ht="14.25" customHeight="1" x14ac:dyDescent="0.3">
      <c r="A65" s="338">
        <v>46112</v>
      </c>
      <c r="B65" s="347">
        <f t="shared" si="3"/>
        <v>0.34</v>
      </c>
      <c r="C65" s="348" t="s">
        <v>505</v>
      </c>
      <c r="D65" s="342"/>
      <c r="E65" s="343"/>
      <c r="F65" s="345"/>
      <c r="G65" s="345">
        <v>0.34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46112</v>
      </c>
      <c r="B66" s="347">
        <f t="shared" si="3"/>
        <v>-1200</v>
      </c>
      <c r="C66" s="348" t="s">
        <v>512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1200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46108</v>
      </c>
      <c r="B67" s="347">
        <f t="shared" si="3"/>
        <v>68.72</v>
      </c>
      <c r="C67" s="348" t="s">
        <v>504</v>
      </c>
      <c r="D67" s="342"/>
      <c r="E67" s="343"/>
      <c r="F67" s="345"/>
      <c r="G67" s="345">
        <v>68.72</v>
      </c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46104</v>
      </c>
      <c r="B68" s="347">
        <f t="shared" si="3"/>
        <v>-6</v>
      </c>
      <c r="C68" s="348" t="s">
        <v>513</v>
      </c>
      <c r="D68" s="342">
        <v>6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-100</v>
      </c>
      <c r="C69" s="348" t="s">
        <v>514</v>
      </c>
      <c r="D69" s="342">
        <v>100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-100</v>
      </c>
      <c r="C70" s="348" t="s">
        <v>515</v>
      </c>
      <c r="D70" s="342">
        <v>100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-50</v>
      </c>
      <c r="C71" s="348" t="s">
        <v>516</v>
      </c>
      <c r="D71" s="342">
        <v>50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46103</v>
      </c>
      <c r="B72" s="347">
        <f t="shared" si="3"/>
        <v>-100</v>
      </c>
      <c r="C72" s="348" t="s">
        <v>517</v>
      </c>
      <c r="D72" s="342">
        <v>100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46103</v>
      </c>
      <c r="B73" s="347">
        <f t="shared" si="3"/>
        <v>-100</v>
      </c>
      <c r="C73" s="348" t="s">
        <v>518</v>
      </c>
      <c r="D73" s="342">
        <v>100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46102</v>
      </c>
      <c r="B74" s="347">
        <f t="shared" si="3"/>
        <v>-300</v>
      </c>
      <c r="C74" s="348" t="s">
        <v>519</v>
      </c>
      <c r="D74" s="342">
        <v>300</v>
      </c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46102</v>
      </c>
      <c r="B75" s="347">
        <f t="shared" si="3"/>
        <v>1384.5</v>
      </c>
      <c r="C75" s="348" t="s">
        <v>520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>
        <v>-1384.5</v>
      </c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46094</v>
      </c>
      <c r="B76" s="347">
        <f t="shared" si="3"/>
        <v>55.66</v>
      </c>
      <c r="C76" s="348" t="s">
        <v>509</v>
      </c>
      <c r="D76" s="342"/>
      <c r="E76" s="343"/>
      <c r="F76" s="345"/>
      <c r="G76" s="345">
        <v>55.66</v>
      </c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46090</v>
      </c>
      <c r="B77" s="347">
        <f t="shared" si="3"/>
        <v>-380</v>
      </c>
      <c r="C77" s="348" t="s">
        <v>521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>
        <v>380</v>
      </c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46083</v>
      </c>
      <c r="B78" s="347">
        <f t="shared" si="3"/>
        <v>-185.64</v>
      </c>
      <c r="C78" s="348" t="s">
        <v>423</v>
      </c>
      <c r="D78" s="342"/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>
        <v>92.82</v>
      </c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>
        <v>92.82</v>
      </c>
      <c r="AC78" s="343"/>
    </row>
    <row r="79" spans="1:29" ht="14.25" customHeight="1" x14ac:dyDescent="0.3">
      <c r="A79" s="338">
        <v>46081</v>
      </c>
      <c r="B79" s="347">
        <f t="shared" si="3"/>
        <v>3764.91</v>
      </c>
      <c r="C79" s="348" t="s">
        <v>425</v>
      </c>
      <c r="D79" s="342"/>
      <c r="E79" s="343">
        <v>3764.91</v>
      </c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46081</v>
      </c>
      <c r="B80" s="347">
        <f t="shared" si="3"/>
        <v>2000</v>
      </c>
      <c r="C80" s="348" t="s">
        <v>522</v>
      </c>
      <c r="D80" s="342"/>
      <c r="E80" s="343"/>
      <c r="F80" s="345"/>
      <c r="G80" s="345"/>
      <c r="H80" s="343"/>
      <c r="I80" s="343">
        <v>350</v>
      </c>
      <c r="J80" s="345"/>
      <c r="K80" s="345">
        <v>320</v>
      </c>
      <c r="L80" s="343"/>
      <c r="M80" s="343">
        <v>25</v>
      </c>
      <c r="N80" s="345"/>
      <c r="O80" s="345">
        <v>25</v>
      </c>
      <c r="P80" s="343"/>
      <c r="Q80" s="343">
        <v>45</v>
      </c>
      <c r="R80" s="345"/>
      <c r="S80" s="345">
        <v>400</v>
      </c>
      <c r="T80" s="343"/>
      <c r="U80" s="343">
        <v>375</v>
      </c>
      <c r="V80" s="345"/>
      <c r="W80" s="345">
        <v>100</v>
      </c>
      <c r="X80" s="343"/>
      <c r="Y80" s="343">
        <v>85</v>
      </c>
      <c r="Z80" s="345"/>
      <c r="AA80" s="345">
        <v>230</v>
      </c>
      <c r="AB80" s="343"/>
      <c r="AC80" s="343">
        <v>45</v>
      </c>
    </row>
    <row r="81" spans="1:29" ht="14.25" customHeight="1" x14ac:dyDescent="0.3">
      <c r="A81" s="338">
        <v>46081</v>
      </c>
      <c r="B81" s="347">
        <f t="shared" si="3"/>
        <v>0.23</v>
      </c>
      <c r="C81" s="348" t="s">
        <v>505</v>
      </c>
      <c r="D81" s="342"/>
      <c r="E81" s="343"/>
      <c r="F81" s="345"/>
      <c r="G81" s="345">
        <v>0.23</v>
      </c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46070</v>
      </c>
      <c r="B82" s="347">
        <f t="shared" si="3"/>
        <v>-1920</v>
      </c>
      <c r="C82" s="348" t="s">
        <v>523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1920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46069</v>
      </c>
      <c r="B83" s="347">
        <f t="shared" si="3"/>
        <v>-243.8</v>
      </c>
      <c r="C83" s="348" t="s">
        <v>523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>
        <v>243.8</v>
      </c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46068</v>
      </c>
      <c r="B84" s="347">
        <f t="shared" si="3"/>
        <v>63.46</v>
      </c>
      <c r="C84" s="348" t="s">
        <v>509</v>
      </c>
      <c r="D84" s="342"/>
      <c r="E84" s="343"/>
      <c r="F84" s="345"/>
      <c r="G84" s="345">
        <v>63.46</v>
      </c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46067</v>
      </c>
      <c r="B85" s="347">
        <f t="shared" si="3"/>
        <v>-1007.99</v>
      </c>
      <c r="C85" s="348" t="s">
        <v>524</v>
      </c>
      <c r="D85" s="342">
        <v>1007.99</v>
      </c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-1276.4000000000001</v>
      </c>
      <c r="C86" s="348" t="s">
        <v>525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>
        <v>1276.4000000000001</v>
      </c>
      <c r="AA86" s="345"/>
      <c r="AB86" s="343"/>
      <c r="AC86" s="343"/>
    </row>
    <row r="87" spans="1:29" ht="14.25" customHeight="1" x14ac:dyDescent="0.3">
      <c r="A87" s="338">
        <v>46063</v>
      </c>
      <c r="B87" s="347">
        <f t="shared" si="3"/>
        <v>-955</v>
      </c>
      <c r="C87" s="348" t="s">
        <v>526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>
        <v>955</v>
      </c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46063</v>
      </c>
      <c r="B88" s="347">
        <f t="shared" si="3"/>
        <v>59.19</v>
      </c>
      <c r="C88" s="348" t="s">
        <v>504</v>
      </c>
      <c r="D88" s="342"/>
      <c r="E88" s="343"/>
      <c r="F88" s="345"/>
      <c r="G88" s="345">
        <v>59.19</v>
      </c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46061</v>
      </c>
      <c r="B89" s="347">
        <f t="shared" si="3"/>
        <v>-2203.44</v>
      </c>
      <c r="C89" s="348" t="s">
        <v>523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2203.44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46061</v>
      </c>
      <c r="B90" s="347">
        <f t="shared" si="3"/>
        <v>-831.92</v>
      </c>
      <c r="C90" s="348" t="s">
        <v>527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>
        <v>831.92</v>
      </c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46055</v>
      </c>
      <c r="B91" s="347">
        <f t="shared" si="3"/>
        <v>-900</v>
      </c>
      <c r="C91" s="348" t="s">
        <v>512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>
        <v>900</v>
      </c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46053</v>
      </c>
      <c r="B92" s="347">
        <f t="shared" si="3"/>
        <v>3194.64</v>
      </c>
      <c r="C92" s="348" t="s">
        <v>459</v>
      </c>
      <c r="D92" s="342"/>
      <c r="E92" s="343">
        <v>3194.64</v>
      </c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46053</v>
      </c>
      <c r="B93" s="347">
        <f t="shared" si="3"/>
        <v>2000</v>
      </c>
      <c r="C93" s="348" t="s">
        <v>528</v>
      </c>
      <c r="D93" s="342"/>
      <c r="E93" s="343"/>
      <c r="F93" s="345"/>
      <c r="G93" s="345"/>
      <c r="H93" s="343"/>
      <c r="I93" s="343">
        <v>350</v>
      </c>
      <c r="J93" s="345"/>
      <c r="K93" s="345">
        <v>320</v>
      </c>
      <c r="L93" s="343"/>
      <c r="M93" s="343">
        <v>25</v>
      </c>
      <c r="N93" s="345"/>
      <c r="O93" s="345">
        <v>25</v>
      </c>
      <c r="P93" s="343"/>
      <c r="Q93" s="343">
        <v>45</v>
      </c>
      <c r="R93" s="345"/>
      <c r="S93" s="345">
        <v>400</v>
      </c>
      <c r="T93" s="343"/>
      <c r="U93" s="343">
        <v>375</v>
      </c>
      <c r="V93" s="345"/>
      <c r="W93" s="345">
        <v>100</v>
      </c>
      <c r="X93" s="343"/>
      <c r="Y93" s="343">
        <v>85</v>
      </c>
      <c r="Z93" s="345"/>
      <c r="AA93" s="345">
        <v>230</v>
      </c>
      <c r="AB93" s="343"/>
      <c r="AC93" s="343">
        <v>45</v>
      </c>
    </row>
    <row r="94" spans="1:29" ht="14.25" customHeight="1" x14ac:dyDescent="0.3">
      <c r="A94" s="338">
        <v>46053</v>
      </c>
      <c r="B94" s="347">
        <f t="shared" si="3"/>
        <v>0.38</v>
      </c>
      <c r="C94" s="348" t="s">
        <v>505</v>
      </c>
      <c r="D94" s="342"/>
      <c r="E94" s="343"/>
      <c r="F94" s="345"/>
      <c r="G94" s="345">
        <v>0.38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46053</v>
      </c>
      <c r="B95" s="347">
        <f t="shared" si="3"/>
        <v>54.55</v>
      </c>
      <c r="C95" s="348" t="s">
        <v>509</v>
      </c>
      <c r="D95" s="342"/>
      <c r="E95" s="343"/>
      <c r="F95" s="345"/>
      <c r="G95" s="345">
        <v>54.55</v>
      </c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46048</v>
      </c>
      <c r="B96" s="347">
        <f t="shared" si="3"/>
        <v>-583</v>
      </c>
      <c r="C96" s="348" t="s">
        <v>529</v>
      </c>
      <c r="D96" s="342">
        <v>583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46044</v>
      </c>
      <c r="B97" s="347">
        <f t="shared" si="3"/>
        <v>-126.24</v>
      </c>
      <c r="C97" s="348" t="s">
        <v>315</v>
      </c>
      <c r="D97" s="342"/>
      <c r="E97" s="343"/>
      <c r="F97" s="345"/>
      <c r="G97" s="345"/>
      <c r="H97" s="343"/>
      <c r="I97" s="343"/>
      <c r="J97" s="345"/>
      <c r="K97" s="345"/>
      <c r="L97" s="343">
        <v>63.12</v>
      </c>
      <c r="M97" s="343"/>
      <c r="N97" s="345">
        <v>63.12</v>
      </c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46043</v>
      </c>
      <c r="B98" s="347">
        <f t="shared" si="3"/>
        <v>-100</v>
      </c>
      <c r="C98" s="348" t="s">
        <v>530</v>
      </c>
      <c r="D98" s="342"/>
      <c r="E98" s="343"/>
      <c r="F98" s="345"/>
      <c r="G98" s="345"/>
      <c r="H98" s="343">
        <v>100</v>
      </c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46043</v>
      </c>
      <c r="B99" s="347">
        <f t="shared" si="3"/>
        <v>-2724</v>
      </c>
      <c r="C99" s="348" t="s">
        <v>531</v>
      </c>
      <c r="D99" s="342"/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>
        <v>2724</v>
      </c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46038</v>
      </c>
      <c r="B100" s="347">
        <f t="shared" si="3"/>
        <v>55.69</v>
      </c>
      <c r="C100" s="348" t="s">
        <v>509</v>
      </c>
      <c r="D100" s="342"/>
      <c r="E100" s="343"/>
      <c r="F100" s="345"/>
      <c r="G100" s="345">
        <v>55.69</v>
      </c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46030</v>
      </c>
      <c r="B101" s="347">
        <f t="shared" si="3"/>
        <v>1049.3699999999999</v>
      </c>
      <c r="C101" s="340" t="s">
        <v>532</v>
      </c>
      <c r="D101" s="342"/>
      <c r="E101" s="343">
        <v>1049.3699999999999</v>
      </c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46027</v>
      </c>
      <c r="B102" s="347">
        <f t="shared" si="3"/>
        <v>-113.94</v>
      </c>
      <c r="C102" s="348" t="s">
        <v>533</v>
      </c>
      <c r="D102" s="342"/>
      <c r="E102" s="343"/>
      <c r="F102" s="345"/>
      <c r="G102" s="345"/>
      <c r="H102" s="343">
        <v>113.94</v>
      </c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46027</v>
      </c>
      <c r="B103" s="347">
        <f t="shared" si="3"/>
        <v>-622.1</v>
      </c>
      <c r="C103" s="348" t="s">
        <v>523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>
        <v>622.1</v>
      </c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44562</v>
      </c>
      <c r="B104" s="347">
        <f t="shared" si="3"/>
        <v>12240.49</v>
      </c>
      <c r="C104" s="348" t="s">
        <v>534</v>
      </c>
      <c r="D104" s="342"/>
      <c r="E104" s="343">
        <v>1710.49</v>
      </c>
      <c r="F104" s="345"/>
      <c r="G104" s="345">
        <v>500</v>
      </c>
      <c r="H104" s="343"/>
      <c r="I104" s="343">
        <v>2000</v>
      </c>
      <c r="J104" s="345"/>
      <c r="K104" s="345">
        <v>1000</v>
      </c>
      <c r="L104" s="343"/>
      <c r="M104" s="343">
        <v>65</v>
      </c>
      <c r="N104" s="345"/>
      <c r="O104" s="345">
        <v>65</v>
      </c>
      <c r="P104" s="343"/>
      <c r="Q104" s="343">
        <v>100</v>
      </c>
      <c r="R104" s="345"/>
      <c r="S104" s="345">
        <v>2000</v>
      </c>
      <c r="T104" s="343"/>
      <c r="U104" s="343">
        <v>2500</v>
      </c>
      <c r="V104" s="345"/>
      <c r="W104" s="345">
        <v>500</v>
      </c>
      <c r="X104" s="343"/>
      <c r="Y104" s="343">
        <v>200</v>
      </c>
      <c r="Z104" s="345"/>
      <c r="AA104" s="345">
        <v>1500</v>
      </c>
      <c r="AB104" s="343"/>
      <c r="AC104" s="343">
        <v>100</v>
      </c>
    </row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49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38.333333333333336</v>
      </c>
      <c r="F6" s="384">
        <f ca="1">'Isaac 401k'!D4</f>
        <v>65259</v>
      </c>
      <c r="G6" s="385">
        <f ca="1">(F6-B9)/365.25</f>
        <v>96.791238877481177</v>
      </c>
      <c r="H6" s="23"/>
      <c r="I6" s="23"/>
      <c r="J6" s="566" t="s">
        <v>576</v>
      </c>
      <c r="K6" s="549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41.416666666666664</v>
      </c>
      <c r="F7" s="392">
        <f ca="1">'Lorri 401b'!D4</f>
        <v>66385</v>
      </c>
      <c r="G7" s="393">
        <f ca="1">(F7-C9)/365.25</f>
        <v>95.26351813826146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3158558.9782152288</v>
      </c>
      <c r="R11" s="25">
        <f t="array" aca="1" ref="R11" ca="1">INDEX('Lorri 401b'!L:L,MATCH('Retirement Calculator'!A11,'Lorri 401b'!N:N,0),0)</f>
        <v>3339129.1942986175</v>
      </c>
      <c r="S11" s="25">
        <f t="shared" ref="S11:S265" ca="1" si="7">SUM(Q11:R11)</f>
        <v>6497688.1725138463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3138334.1784915417</v>
      </c>
      <c r="R12" s="25">
        <f t="array" aca="1" ref="R12" ca="1">INDEX('Lorri 401b'!L:L,MATCH('Retirement Calculator'!A12,'Lorri 401b'!N:N,0),0)</f>
        <v>3353042.2326081949</v>
      </c>
      <c r="S12" s="25">
        <f t="shared" ca="1" si="7"/>
        <v>6491376.4110997366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3118025.1087690061</v>
      </c>
      <c r="R13" s="25">
        <f t="array" aca="1" ref="R13" ca="1">INDEX('Lorri 401b'!L:L,MATCH('Retirement Calculator'!A13,'Lorri 401b'!N:N,0),0)</f>
        <v>3367013.2419107291</v>
      </c>
      <c r="S13" s="25">
        <f t="shared" ca="1" si="7"/>
        <v>6485038.3506797347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3097631.4179226267</v>
      </c>
      <c r="R14" s="25">
        <f t="array" aca="1" ref="R14" ca="1">INDEX('Lorri 401b'!L:L,MATCH('Retirement Calculator'!A14,'Lorri 401b'!N:N,0),0)</f>
        <v>3381042.4637520239</v>
      </c>
      <c r="S14" s="25">
        <f t="shared" ca="1" si="7"/>
        <v>6478673.8816746511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3077152.7533643874</v>
      </c>
      <c r="R15" s="25">
        <f t="array" aca="1" ref="R15" ca="1">INDEX('Lorri 401b'!L:L,MATCH('Retirement Calculator'!A15,'Lorri 401b'!N:N,0),0)</f>
        <v>3395130.1406843239</v>
      </c>
      <c r="S15" s="25">
        <f t="shared" ca="1" si="7"/>
        <v>6472282.8940487113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3056588.7610371551</v>
      </c>
      <c r="R16" s="25">
        <f t="array" aca="1" ref="R16" ca="1">INDEX('Lorri 401b'!L:L,MATCH('Retirement Calculator'!A16,'Lorri 401b'!N:N,0),0)</f>
        <v>3409276.5162705085</v>
      </c>
      <c r="S16" s="25">
        <f t="shared" ca="1" si="7"/>
        <v>6465865.2773076631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3035939.0854085595</v>
      </c>
      <c r="R17" s="25">
        <f t="array" aca="1" ref="R17" ca="1">INDEX('Lorri 401b'!L:L,MATCH('Retirement Calculator'!A17,'Lorri 401b'!N:N,0),0)</f>
        <v>3423481.8350883024</v>
      </c>
      <c r="S17" s="25">
        <f t="shared" ca="1" si="7"/>
        <v>6459420.9204968624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3015203.3694648449</v>
      </c>
      <c r="R18" s="25">
        <f t="array" aca="1" ref="R18" ca="1">INDEX('Lorri 401b'!L:L,MATCH('Retirement Calculator'!A18,'Lorri 401b'!N:N,0),0)</f>
        <v>3437746.3427345036</v>
      </c>
      <c r="S18" s="25">
        <f t="shared" ca="1" si="7"/>
        <v>6452949.712199349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2994381.254704698</v>
      </c>
      <c r="R19" s="25">
        <f t="array" aca="1" ref="R19" ca="1">INDEX('Lorri 401b'!L:L,MATCH('Retirement Calculator'!A19,'Lorri 401b'!N:N,0),0)</f>
        <v>3452070.2858292307</v>
      </c>
      <c r="S19" s="25">
        <f t="shared" ca="1" si="7"/>
        <v>6446451.5405339282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2973472.3811330507</v>
      </c>
      <c r="R20" s="25">
        <f t="array" aca="1" ref="R20" ca="1">INDEX('Lorri 401b'!L:L,MATCH('Retirement Calculator'!A20,'Lorri 401b'!N:N,0),0)</f>
        <v>3466453.912020186</v>
      </c>
      <c r="S20" s="25">
        <f t="shared" ca="1" si="7"/>
        <v>6439926.2931532366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2952476.3872548547</v>
      </c>
      <c r="R21" s="25">
        <f t="array" aca="1" ref="R21" ca="1">INDEX('Lorri 401b'!L:L,MATCH('Retirement Calculator'!A21,'Lorri 401b'!N:N,0),0)</f>
        <v>3480897.4699869365</v>
      </c>
      <c r="S21" s="25">
        <f t="shared" ca="1" si="7"/>
        <v>6433373.8572417907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2931392.9100688328</v>
      </c>
      <c r="R22" s="25">
        <f t="array" aca="1" ref="R22" ca="1">INDEX('Lorri 401b'!L:L,MATCH('Retirement Calculator'!A22,'Lorri 401b'!N:N,0),0)</f>
        <v>3495401.2094452153</v>
      </c>
      <c r="S22" s="25">
        <f t="shared" ca="1" si="7"/>
        <v>6426794.1195140481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2910221.5850612023</v>
      </c>
      <c r="R23" s="25">
        <f t="array" aca="1" ref="R23" ca="1">INDEX('Lorri 401b'!L:L,MATCH('Retirement Calculator'!A23,'Lorri 401b'!N:N,0),0)</f>
        <v>3509965.3811512371</v>
      </c>
      <c r="S23" s="25">
        <f t="shared" ca="1" si="7"/>
        <v>6420186.9662124394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2888962.0461993734</v>
      </c>
      <c r="R24" s="25">
        <f t="array" aca="1" ref="R24" ca="1">INDEX('Lorri 401b'!L:L,MATCH('Retirement Calculator'!A24,'Lorri 401b'!N:N,0),0)</f>
        <v>3524590.2369060339</v>
      </c>
      <c r="S24" s="25">
        <f t="shared" ca="1" si="7"/>
        <v>6413552.2831054069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2867613.9259256204</v>
      </c>
      <c r="R25" s="25">
        <f t="array" aca="1" ref="R25" ca="1">INDEX('Lorri 401b'!L:L,MATCH('Retirement Calculator'!A25,'Lorri 401b'!N:N,0),0)</f>
        <v>3539276.0295598092</v>
      </c>
      <c r="S25" s="25">
        <f t="shared" ca="1" si="7"/>
        <v>6406889.9554854296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2846176.8551507266</v>
      </c>
      <c r="R26" s="25">
        <f t="array" aca="1" ref="R26" ca="1">INDEX('Lorri 401b'!L:L,MATCH('Retirement Calculator'!A26,'Lorri 401b'!N:N,0),0)</f>
        <v>3554023.0130163087</v>
      </c>
      <c r="S26" s="25">
        <f t="shared" ca="1" si="7"/>
        <v>6400199.8681670353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2824650.4632476042</v>
      </c>
      <c r="R27" s="25">
        <f t="array" aca="1" ref="R27" ca="1">INDEX('Lorri 401b'!L:L,MATCH('Retirement Calculator'!A27,'Lorri 401b'!N:N,0),0)</f>
        <v>3568831.44223721</v>
      </c>
      <c r="S27" s="25">
        <f t="shared" ca="1" si="7"/>
        <v>6393481.9054848142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2803034.3780448856</v>
      </c>
      <c r="R28" s="25">
        <f t="array" aca="1" ref="R28" ca="1">INDEX('Lorri 401b'!L:L,MATCH('Retirement Calculator'!A28,'Lorri 401b'!N:N,0),0)</f>
        <v>3583701.5732465317</v>
      </c>
      <c r="S28" s="25">
        <f t="shared" ca="1" si="7"/>
        <v>6386735.9512914177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2781328.2258204888</v>
      </c>
      <c r="R29" s="25">
        <f t="array" aca="1" ref="R29" ca="1">INDEX('Lorri 401b'!L:L,MATCH('Retirement Calculator'!A29,'Lorri 401b'!N:N,0),0)</f>
        <v>3598633.6631350587</v>
      </c>
      <c r="S29" s="25">
        <f t="shared" ca="1" si="7"/>
        <v>6379961.8889555475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2759531.6312951571</v>
      </c>
      <c r="R30" s="25">
        <f t="array" aca="1" ref="R30" ca="1">INDEX('Lorri 401b'!L:L,MATCH('Retirement Calculator'!A30,'Lorri 401b'!N:N,0),0)</f>
        <v>3613627.9700647881</v>
      </c>
      <c r="S30" s="25">
        <f t="shared" ca="1" si="7"/>
        <v>6373159.6013599448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2737644.21762597</v>
      </c>
      <c r="R31" s="25">
        <f t="array" aca="1" ref="R31" ca="1">INDEX('Lorri 401b'!L:L,MATCH('Retirement Calculator'!A31,'Lorri 401b'!N:N,0),0)</f>
        <v>3628684.7532733916</v>
      </c>
      <c r="S31" s="25">
        <f t="shared" ca="1" si="7"/>
        <v>6366328.9708993621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2715665.6063998276</v>
      </c>
      <c r="R32" s="25">
        <f t="array" aca="1" ref="R32" ca="1">INDEX('Lorri 401b'!L:L,MATCH('Retirement Calculator'!A32,'Lorri 401b'!N:N,0),0)</f>
        <v>3643804.2730786973</v>
      </c>
      <c r="S32" s="25">
        <f t="shared" ca="1" si="7"/>
        <v>6359469.8794785254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2693595.4176269099</v>
      </c>
      <c r="R33" s="25">
        <f t="array" aca="1" ref="R33" ca="1">INDEX('Lorri 401b'!L:L,MATCH('Retirement Calculator'!A33,'Lorri 401b'!N:N,0),0)</f>
        <v>3658986.7908831919</v>
      </c>
      <c r="S33" s="25">
        <f t="shared" ca="1" si="7"/>
        <v>6352582.2085101018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2671433.2697341051</v>
      </c>
      <c r="R34" s="25">
        <f t="array" aca="1" ref="R34" ca="1">INDEX('Lorri 401b'!L:L,MATCH('Retirement Calculator'!A34,'Lorri 401b'!N:N,0),0)</f>
        <v>3674232.5691785384</v>
      </c>
      <c r="S34" s="25">
        <f t="shared" ca="1" si="7"/>
        <v>6345665.8389126435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2649178.7795584132</v>
      </c>
      <c r="R35" s="25">
        <f t="array" aca="1" ref="R35" ca="1">INDEX('Lorri 401b'!L:L,MATCH('Retirement Calculator'!A35,'Lorri 401b'!N:N,0),0)</f>
        <v>3689541.8715501158</v>
      </c>
      <c r="S35" s="25">
        <f t="shared" ca="1" si="7"/>
        <v>6338720.6511085294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2626831.5623403229</v>
      </c>
      <c r="R36" s="25">
        <f t="array" aca="1" ref="R36" ca="1">INDEX('Lorri 401b'!L:L,MATCH('Retirement Calculator'!A36,'Lorri 401b'!N:N,0),0)</f>
        <v>3704914.9626815747</v>
      </c>
      <c r="S36" s="25">
        <f t="shared" ca="1" si="7"/>
        <v>6331746.5250218976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2604391.2317171572</v>
      </c>
      <c r="R37" s="25">
        <f t="array" aca="1" ref="R37" ca="1">INDEX('Lorri 401b'!L:L,MATCH('Retirement Calculator'!A37,'Lorri 401b'!N:N,0),0)</f>
        <v>3720352.1083594146</v>
      </c>
      <c r="S37" s="25">
        <f t="shared" ca="1" si="7"/>
        <v>6324743.3400765713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2581857.399716395</v>
      </c>
      <c r="R38" s="25">
        <f t="array" aca="1" ref="R38" ca="1">INDEX('Lorri 401b'!L:L,MATCH('Retirement Calculator'!A38,'Lorri 401b'!N:N,0),0)</f>
        <v>3735853.5754775787</v>
      </c>
      <c r="S38" s="25">
        <f t="shared" ca="1" si="7"/>
        <v>6317710.9751939736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2559229.6767489626</v>
      </c>
      <c r="R39" s="25">
        <f t="array" aca="1" ref="R39" ca="1">INDEX('Lorri 401b'!L:L,MATCH('Retirement Calculator'!A39,'Lorri 401b'!N:N,0),0)</f>
        <v>3751419.6320420685</v>
      </c>
      <c r="S39" s="25">
        <f t="shared" ca="1" si="7"/>
        <v>6310649.3087910311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2536507.6716024997</v>
      </c>
      <c r="R40" s="25">
        <f t="array" aca="1" ref="R40" ca="1">INDEX('Lorri 401b'!L:L,MATCH('Retirement Calculator'!A40,'Lorri 401b'!N:N,0),0)</f>
        <v>3767050.5471755769</v>
      </c>
      <c r="S40" s="25">
        <f t="shared" ca="1" si="7"/>
        <v>6303558.2187780766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2513690.9914345928</v>
      </c>
      <c r="R41" s="25">
        <f t="array" aca="1" ref="R41" ca="1">INDEX('Lorri 401b'!L:L,MATCH('Retirement Calculator'!A41,'Lorri 401b'!N:N,0),0)</f>
        <v>3782746.591122142</v>
      </c>
      <c r="S41" s="25">
        <f t="shared" ca="1" si="7"/>
        <v>6296437.5825567348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2490779.2417659867</v>
      </c>
      <c r="R42" s="25">
        <f t="array" aca="1" ref="R42" ca="1">INDEX('Lorri 401b'!L:L,MATCH('Retirement Calculator'!A42,'Lorri 401b'!N:N,0),0)</f>
        <v>3798508.0352518177</v>
      </c>
      <c r="S42" s="25">
        <f t="shared" ca="1" si="7"/>
        <v>6289287.2770178039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2467772.0264737611</v>
      </c>
      <c r="R43" s="25">
        <f t="array" aca="1" ref="R43" ca="1">INDEX('Lorri 401b'!L:L,MATCH('Retirement Calculator'!A43,'Lorri 401b'!N:N,0),0)</f>
        <v>3814335.152065367</v>
      </c>
      <c r="S43" s="25">
        <f t="shared" ca="1" si="7"/>
        <v>6282107.178539128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2444668.9477844848</v>
      </c>
      <c r="R44" s="25">
        <f t="array" aca="1" ref="R44" ca="1">INDEX('Lorri 401b'!L:L,MATCH('Retirement Calculator'!A44,'Lorri 401b'!N:N,0),0)</f>
        <v>3830228.2151989727</v>
      </c>
      <c r="S44" s="25">
        <f t="shared" ca="1" si="7"/>
        <v>6274897.1629834576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2421469.6062673363</v>
      </c>
      <c r="R45" s="25">
        <f t="array" aca="1" ref="R45" ca="1">INDEX('Lorri 401b'!L:L,MATCH('Retirement Calculator'!A45,'Lorri 401b'!N:N,0),0)</f>
        <v>3846187.4994289684</v>
      </c>
      <c r="S45" s="25">
        <f t="shared" ca="1" si="7"/>
        <v>6267657.1056963047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2398173.6008271999</v>
      </c>
      <c r="R46" s="25">
        <f t="array" aca="1" ref="R46" ca="1">INDEX('Lorri 401b'!L:L,MATCH('Retirement Calculator'!A46,'Lorri 401b'!N:N,0),0)</f>
        <v>3862213.2806765893</v>
      </c>
      <c r="S46" s="25">
        <f t="shared" ca="1" si="7"/>
        <v>6260386.8815037888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2374780.5286977296</v>
      </c>
      <c r="R47" s="25">
        <f t="array" aca="1" ref="R47" ca="1">INDEX('Lorri 401b'!L:L,MATCH('Retirement Calculator'!A47,'Lorri 401b'!N:N,0),0)</f>
        <v>3878305.836012742</v>
      </c>
      <c r="S47" s="25">
        <f t="shared" ca="1" si="7"/>
        <v>6253086.3647104716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2351289.9854343864</v>
      </c>
      <c r="R48" s="25">
        <f t="array" aca="1" ref="R48" ca="1">INDEX('Lorri 401b'!L:L,MATCH('Retirement Calculator'!A48,'Lorri 401b'!N:N,0),0)</f>
        <v>3894465.4436627952</v>
      </c>
      <c r="S48" s="25">
        <f t="shared" ca="1" si="7"/>
        <v>6245755.4290971812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2327701.564907446</v>
      </c>
      <c r="R49" s="25">
        <f t="array" aca="1" ref="R49" ca="1">INDEX('Lorri 401b'!L:L,MATCH('Retirement Calculator'!A49,'Lorri 401b'!N:N,0),0)</f>
        <v>3910692.38301139</v>
      </c>
      <c r="S49" s="25">
        <f t="shared" ca="1" si="7"/>
        <v>6238393.947918836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2304014.8592949766</v>
      </c>
      <c r="R50" s="25">
        <f t="array" aca="1" ref="R50" ca="1">INDEX('Lorri 401b'!L:L,MATCH('Retirement Calculator'!A50,'Lorri 401b'!N:N,0),0)</f>
        <v>3926986.9346072706</v>
      </c>
      <c r="S50" s="25">
        <f t="shared" ca="1" si="7"/>
        <v>6231001.7939022472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2280229.4590757885</v>
      </c>
      <c r="R51" s="25">
        <f t="array" aca="1" ref="R51" ca="1">INDEX('Lorri 401b'!L:L,MATCH('Retirement Calculator'!A51,'Lorri 401b'!N:N,0),0)</f>
        <v>3943349.3801681343</v>
      </c>
      <c r="S51" s="25">
        <f t="shared" ca="1" si="7"/>
        <v>6223578.8392439224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2256344.9530223538</v>
      </c>
      <c r="R52" s="25">
        <f t="array" aca="1" ref="R52" ca="1">INDEX('Lorri 401b'!L:L,MATCH('Retirement Calculator'!A52,'Lorri 401b'!N:N,0),0)</f>
        <v>3959780.0025855014</v>
      </c>
      <c r="S52" s="25">
        <f t="shared" ca="1" si="7"/>
        <v>6216124.9556078557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2233140.1615270297</v>
      </c>
      <c r="R53" s="25">
        <f t="array" aca="1" ref="R53" ca="1">INDEX('Lorri 401b'!L:L,MATCH('Retirement Calculator'!A53,'Lorri 401b'!N:N,0),0)</f>
        <v>3976279.0859296075</v>
      </c>
      <c r="S53" s="25">
        <f t="shared" ca="1" si="7"/>
        <v>6209419.2474566372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2209838.6834004754</v>
      </c>
      <c r="R54" s="25">
        <f t="array" aca="1" ref="R54" ca="1">INDEX('Lorri 401b'!L:L,MATCH('Retirement Calculator'!A54,'Lorri 401b'!N:N,0),0)</f>
        <v>3992846.9154543141</v>
      </c>
      <c r="S54" s="25">
        <f t="shared" ca="1" si="7"/>
        <v>6202685.5988547895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2186440.1157817268</v>
      </c>
      <c r="R55" s="25">
        <f t="array" aca="1" ref="R55" ca="1">INDEX('Lorri 401b'!L:L,MATCH('Retirement Calculator'!A55,'Lorri 401b'!N:N,0),0)</f>
        <v>4009483.7776020402</v>
      </c>
      <c r="S55" s="25">
        <f t="shared" ca="1" si="7"/>
        <v>6195923.8933837675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2162944.0541312336</v>
      </c>
      <c r="R56" s="25">
        <f t="array" aca="1" ref="R56" ca="1">INDEX('Lorri 401b'!L:L,MATCH('Retirement Calculator'!A56,'Lorri 401b'!N:N,0),0)</f>
        <v>4026189.9600087153</v>
      </c>
      <c r="S56" s="25">
        <f t="shared" ca="1" si="7"/>
        <v>6189134.0141399484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2139350.0922238631</v>
      </c>
      <c r="R57" s="25">
        <f t="array" aca="1" ref="R57" ca="1">INDEX('Lorri 401b'!L:L,MATCH('Retirement Calculator'!A57,'Lorri 401b'!N:N,0),0)</f>
        <v>4042965.7515087514</v>
      </c>
      <c r="S57" s="25">
        <f t="shared" ca="1" si="7"/>
        <v>6182315.8437326141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2115657.8221418788</v>
      </c>
      <c r="R58" s="25">
        <f t="array" aca="1" ref="R58" ca="1">INDEX('Lorri 401b'!L:L,MATCH('Retirement Calculator'!A58,'Lorri 401b'!N:N,0),0)</f>
        <v>4059811.4421400377</v>
      </c>
      <c r="S58" s="25">
        <f t="shared" ca="1" si="7"/>
        <v>6175469.2642819164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2091866.8342678859</v>
      </c>
      <c r="R59" s="25">
        <f t="array" aca="1" ref="R59" ca="1">INDEX('Lorri 401b'!L:L,MATCH('Retirement Calculator'!A59,'Lorri 401b'!N:N,0),0)</f>
        <v>4076727.3231489547</v>
      </c>
      <c r="S59" s="25">
        <f t="shared" ca="1" si="7"/>
        <v>6168594.157416841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2067976.7172777513</v>
      </c>
      <c r="R60" s="25">
        <f t="array" aca="1" ref="R60" ca="1">INDEX('Lorri 401b'!L:L,MATCH('Retirement Calculator'!A60,'Lorri 401b'!N:N,0),0)</f>
        <v>4093713.6869954085</v>
      </c>
      <c r="S60" s="25">
        <f t="shared" ca="1" si="7"/>
        <v>6161690.4042731598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2043987.0581334913</v>
      </c>
      <c r="R61" s="25">
        <f t="array" aca="1" ref="R61" ca="1">INDEX('Lorri 401b'!L:L,MATCH('Retirement Calculator'!A61,'Lorri 401b'!N:N,0),0)</f>
        <v>4110770.8273578892</v>
      </c>
      <c r="S61" s="25">
        <f t="shared" ca="1" si="7"/>
        <v>6154757.8854913805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2019897.4420761301</v>
      </c>
      <c r="R62" s="25">
        <f t="array" aca="1" ref="R62" ca="1">INDEX('Lorri 401b'!L:L,MATCH('Retirement Calculator'!A62,'Lorri 401b'!N:N,0),0)</f>
        <v>4127899.0391385471</v>
      </c>
      <c r="S62" s="25">
        <f t="shared" ca="1" si="7"/>
        <v>6147796.481214677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1995707.45261853</v>
      </c>
      <c r="R63" s="25">
        <f t="array" aca="1" ref="R63" ca="1">INDEX('Lorri 401b'!L:L,MATCH('Retirement Calculator'!A63,'Lorri 401b'!N:N,0),0)</f>
        <v>4145098.6184682911</v>
      </c>
      <c r="S63" s="25">
        <f t="shared" ca="1" si="7"/>
        <v>6140806.0710868211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1971416.67153819</v>
      </c>
      <c r="R64" s="25">
        <f t="array" aca="1" ref="R64" ca="1">INDEX('Lorri 401b'!L:L,MATCH('Retirement Calculator'!A64,'Lorri 401b'!N:N,0),0)</f>
        <v>4162369.8627119092</v>
      </c>
      <c r="S64" s="25">
        <f t="shared" ca="1" si="7"/>
        <v>6133786.5342500992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1947024.6788700151</v>
      </c>
      <c r="R65" s="25">
        <f t="array" aca="1" ref="R65" ca="1">INDEX('Lorri 401b'!L:L,MATCH('Retirement Calculator'!A65,'Lorri 401b'!N:N,0),0)</f>
        <v>4179713.070473209</v>
      </c>
      <c r="S65" s="25">
        <f t="shared" ca="1" si="7"/>
        <v>6126737.7493432239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1922531.0528990561</v>
      </c>
      <c r="R66" s="25">
        <f t="array" aca="1" ref="R66" ca="1">INDEX('Lorri 401b'!L:L,MATCH('Retirement Calculator'!A66,'Lorri 401b'!N:N,0),0)</f>
        <v>4197128.5416001808</v>
      </c>
      <c r="S66" s="25">
        <f t="shared" ca="1" si="7"/>
        <v>6119659.5944992369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1897935.370153218</v>
      </c>
      <c r="R67" s="25">
        <f t="array" aca="1" ref="R67" ca="1">INDEX('Lorri 401b'!L:L,MATCH('Retirement Calculator'!A67,'Lorri 401b'!N:N,0),0)</f>
        <v>4214616.5771901812</v>
      </c>
      <c r="S67" s="25">
        <f t="shared" ca="1" si="7"/>
        <v>6112551.9473433997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1873237.2053959391</v>
      </c>
      <c r="R68" s="25">
        <f t="array" aca="1" ref="R68" ca="1">INDEX('Lorri 401b'!L:L,MATCH('Retirement Calculator'!A68,'Lorri 401b'!N:N,0),0)</f>
        <v>4232177.4795951406</v>
      </c>
      <c r="S68" s="25">
        <f t="shared" ca="1" si="7"/>
        <v>6105414.6849910794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1848436.1316188381</v>
      </c>
      <c r="R69" s="25">
        <f t="array" aca="1" ref="R69" ca="1">INDEX('Lorri 401b'!L:L,MATCH('Retirement Calculator'!A69,'Lorri 401b'!N:N,0),0)</f>
        <v>4249811.5524267871</v>
      </c>
      <c r="S69" s="25">
        <f t="shared" ca="1" si="7"/>
        <v>6098247.6840456249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1823531.7200343325</v>
      </c>
      <c r="R70" s="25">
        <f t="array" aca="1" ref="R70" ca="1">INDEX('Lorri 401b'!L:L,MATCH('Retirement Calculator'!A70,'Lorri 401b'!N:N,0),0)</f>
        <v>4267519.1005618991</v>
      </c>
      <c r="S70" s="25">
        <f t="shared" ca="1" si="7"/>
        <v>6091050.8205962311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1798523.5400682248</v>
      </c>
      <c r="R71" s="25">
        <f t="array" aca="1" ref="R71" ca="1">INDEX('Lorri 401b'!L:L,MATCH('Retirement Calculator'!A71,'Lorri 401b'!N:N,0),0)</f>
        <v>4285300.4301475734</v>
      </c>
      <c r="S71" s="25">
        <f t="shared" ca="1" si="7"/>
        <v>6083823.9702157984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1773411.1593522583</v>
      </c>
      <c r="R72" s="25">
        <f t="array" aca="1" ref="R72" ca="1">INDEX('Lorri 401b'!L:L,MATCH('Retirement Calculator'!A72,'Lorri 401b'!N:N,0),0)</f>
        <v>4303155.8486065213</v>
      </c>
      <c r="S72" s="25">
        <f t="shared" ca="1" si="7"/>
        <v>6076567.0079587791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1748194.1437166419</v>
      </c>
      <c r="R73" s="25">
        <f t="array" aca="1" ref="R73" ca="1">INDEX('Lorri 401b'!L:L,MATCH('Retirement Calculator'!A73,'Lorri 401b'!N:N,0),0)</f>
        <v>4321085.6646423815</v>
      </c>
      <c r="S73" s="25">
        <f t="shared" ca="1" si="7"/>
        <v>6069279.8083590232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1722872.0571825439</v>
      </c>
      <c r="R74" s="25">
        <f t="array" aca="1" ref="R74" ca="1">INDEX('Lorri 401b'!L:L,MATCH('Retirement Calculator'!A74,'Lorri 401b'!N:N,0),0)</f>
        <v>4339090.1882450581</v>
      </c>
      <c r="S74" s="25">
        <f t="shared" ca="1" si="7"/>
        <v>6061962.245427602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1697444.4619545538</v>
      </c>
      <c r="R75" s="25">
        <f t="array" aca="1" ref="R75" ca="1">INDEX('Lorri 401b'!L:L,MATCH('Retirement Calculator'!A75,'Lorri 401b'!N:N,0),0)</f>
        <v>4357169.7306960793</v>
      </c>
      <c r="S75" s="25">
        <f t="shared" ca="1" si="7"/>
        <v>6054614.1926506329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1671910.9184131138</v>
      </c>
      <c r="R76" s="25">
        <f t="array" aca="1" ref="R76" ca="1">INDEX('Lorri 401b'!L:L,MATCH('Retirement Calculator'!A76,'Lorri 401b'!N:N,0),0)</f>
        <v>4375324.60457398</v>
      </c>
      <c r="S76" s="25">
        <f t="shared" ca="1" si="7"/>
        <v>6047235.5229870938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1646270.9851069178</v>
      </c>
      <c r="R77" s="25">
        <f t="array" aca="1" ref="R77" ca="1">INDEX('Lorri 401b'!L:L,MATCH('Retirement Calculator'!A77,'Lorri 401b'!N:N,0),0)</f>
        <v>4393555.1237597046</v>
      </c>
      <c r="S77" s="25">
        <f t="shared" ca="1" si="7"/>
        <v>6039826.1088666227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1644020.9193428354</v>
      </c>
      <c r="R78" s="25">
        <f t="array" aca="1" ref="R78" ca="1">INDEX('Lorri 401b'!L:L,MATCH('Retirement Calculator'!A78,'Lorri 401b'!N:N,0),0)</f>
        <v>4388364.9028444802</v>
      </c>
      <c r="S78" s="25">
        <f t="shared" ca="1" si="7"/>
        <v>6032385.8221873157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1641761.4783047361</v>
      </c>
      <c r="R79" s="25">
        <f t="array" aca="1" ref="R79" ca="1">INDEX('Lorri 401b'!L:L,MATCH('Retirement Calculator'!A79,'Lorri 401b'!N:N,0),0)</f>
        <v>4383153.0560087757</v>
      </c>
      <c r="S79" s="25">
        <f t="shared" ca="1" si="7"/>
        <v>6024914.534313512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1639492.6229289779</v>
      </c>
      <c r="R80" s="25">
        <f t="array" aca="1" ref="R80" ca="1">INDEX('Lorri 401b'!L:L,MATCH('Retirement Calculator'!A80,'Lorri 401b'!N:N,0),0)</f>
        <v>4377919.4931445895</v>
      </c>
      <c r="S80" s="25">
        <f t="shared" ca="1" si="7"/>
        <v>6017412.1160735674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1637214.3139891541</v>
      </c>
      <c r="R81" s="25">
        <f t="array" aca="1" ref="R81" ca="1">INDEX('Lorri 401b'!L:L,MATCH('Retirement Calculator'!A81,'Lorri 401b'!N:N,0),0)</f>
        <v>4372664.1237684684</v>
      </c>
      <c r="S81" s="25">
        <f t="shared" ca="1" si="7"/>
        <v>6009878.4377576225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1634926.5120954143</v>
      </c>
      <c r="R82" s="25">
        <f t="array" aca="1" ref="R82" ca="1">INDEX('Lorri 401b'!L:L,MATCH('Retirement Calculator'!A82,'Lorri 401b'!N:N,0),0)</f>
        <v>4367386.8570199469</v>
      </c>
      <c r="S82" s="25">
        <f t="shared" ca="1" si="7"/>
        <v>6002313.369115361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1632629.177693784</v>
      </c>
      <c r="R83" s="25">
        <f t="array" aca="1" ref="R83" ca="1">INDEX('Lorri 401b'!L:L,MATCH('Retirement Calculator'!A83,'Lorri 401b'!N:N,0),0)</f>
        <v>4362087.6016599732</v>
      </c>
      <c r="S83" s="25">
        <f t="shared" ca="1" si="7"/>
        <v>5994716.7793537574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1630322.2710654803</v>
      </c>
      <c r="R84" s="25">
        <f t="array" aca="1" ref="R84" ca="1">INDEX('Lorri 401b'!L:L,MATCH('Retirement Calculator'!A84,'Lorri 401b'!N:N,0),0)</f>
        <v>4356766.2660693331</v>
      </c>
      <c r="S84" s="25">
        <f t="shared" ca="1" si="7"/>
        <v>5987088.5371348131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1628005.7523262254</v>
      </c>
      <c r="R85" s="25">
        <f t="array" aca="1" ref="R85" ca="1">INDEX('Lorri 401b'!L:L,MATCH('Retirement Calculator'!A85,'Lorri 401b'!N:N,0),0)</f>
        <v>4351422.7582470654</v>
      </c>
      <c r="S85" s="25">
        <f t="shared" ca="1" si="7"/>
        <v>5979428.5105732903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1625679.5814255569</v>
      </c>
      <c r="R86" s="25">
        <f t="array" aca="1" ref="R86" ca="1">INDEX('Lorri 401b'!L:L,MATCH('Retirement Calculator'!A86,'Lorri 401b'!N:N,0),0)</f>
        <v>4346056.9858088717</v>
      </c>
      <c r="S86" s="25">
        <f t="shared" ca="1" si="7"/>
        <v>5971736.5672344286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1623343.7181461356</v>
      </c>
      <c r="R87" s="25">
        <f t="array" aca="1" ref="R87" ca="1">INDEX('Lorri 401b'!L:L,MATCH('Retirement Calculator'!A87,'Lorri 401b'!N:N,0),0)</f>
        <v>4340668.8559855185</v>
      </c>
      <c r="S87" s="25">
        <f t="shared" ca="1" si="7"/>
        <v>5964012.5741316546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1620998.1221030499</v>
      </c>
      <c r="R88" s="25">
        <f t="array" aca="1" ref="R88" ca="1">INDEX('Lorri 401b'!L:L,MATCH('Retirement Calculator'!A88,'Lorri 401b'!N:N,0),0)</f>
        <v>4335258.2756212354</v>
      </c>
      <c r="S88" s="25">
        <f t="shared" ca="1" si="7"/>
        <v>5956256.3977242857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1618642.752743118</v>
      </c>
      <c r="R89" s="25">
        <f t="array" aca="1" ref="R89" ca="1">INDEX('Lorri 401b'!L:L,MATCH('Retirement Calculator'!A89,'Lorri 401b'!N:N,0),0)</f>
        <v>4329825.1511721006</v>
      </c>
      <c r="S89" s="25">
        <f t="shared" ca="1" si="7"/>
        <v>5948467.903915219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1616277.5693441865</v>
      </c>
      <c r="R90" s="25">
        <f t="array" aca="1" ref="R90" ca="1">INDEX('Lorri 401b'!L:L,MATCH('Retirement Calculator'!A90,'Lorri 401b'!N:N,0),0)</f>
        <v>4324369.3887044275</v>
      </c>
      <c r="S90" s="25">
        <f t="shared" ca="1" si="7"/>
        <v>5940646.9580486137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1613902.5310144261</v>
      </c>
      <c r="R91" s="25">
        <f t="array" aca="1" ref="R91" ca="1">INDEX('Lorri 401b'!L:L,MATCH('Retirement Calculator'!A91,'Lorri 401b'!N:N,0),0)</f>
        <v>4318890.8938931394</v>
      </c>
      <c r="S91" s="25">
        <f t="shared" ca="1" si="7"/>
        <v>5932793.4249075651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1611517.5966916252</v>
      </c>
      <c r="R92" s="25">
        <f t="array" aca="1" ref="R92" ca="1">INDEX('Lorri 401b'!L:L,MATCH('Retirement Calculator'!A92,'Lorri 401b'!N:N,0),0)</f>
        <v>4313389.5720201377</v>
      </c>
      <c r="S92" s="25">
        <f t="shared" ca="1" si="7"/>
        <v>5924907.1687117629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1609122.7251424792</v>
      </c>
      <c r="R93" s="25">
        <f t="array" aca="1" ref="R93" ca="1">INDEX('Lorri 401b'!L:L,MATCH('Retirement Calculator'!A93,'Lorri 401b'!N:N,0),0)</f>
        <v>4307865.3279726654</v>
      </c>
      <c r="S93" s="25">
        <f t="shared" ca="1" si="7"/>
        <v>5916988.0531151444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1606717.8749618784</v>
      </c>
      <c r="R94" s="25">
        <f t="array" aca="1" ref="R94" ca="1">INDEX('Lorri 401b'!L:L,MATCH('Retirement Calculator'!A94,'Lorri 401b'!N:N,0),0)</f>
        <v>4302318.066241662</v>
      </c>
      <c r="S94" s="25">
        <f t="shared" ca="1" si="7"/>
        <v>5909035.9412035402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1604303.0045721917</v>
      </c>
      <c r="R95" s="25">
        <f t="array" aca="1" ref="R95" ca="1">INDEX('Lorri 401b'!L:L,MATCH('Retirement Calculator'!A95,'Lorri 401b'!N:N,0),0)</f>
        <v>4296747.6909201127</v>
      </c>
      <c r="S95" s="25">
        <f t="shared" ca="1" si="7"/>
        <v>5901050.6954923049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1601878.0722225481</v>
      </c>
      <c r="R96" s="25">
        <f t="array" aca="1" ref="R96" ca="1">INDEX('Lorri 401b'!L:L,MATCH('Retirement Calculator'!A96,'Lorri 401b'!N:N,0),0)</f>
        <v>4291154.1057013897</v>
      </c>
      <c r="S96" s="25">
        <f t="shared" ca="1" si="7"/>
        <v>5893032.1779239383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1599443.0359881141</v>
      </c>
      <c r="R97" s="25">
        <f t="array" aca="1" ref="R97" ca="1">INDEX('Lorri 401b'!L:L,MATCH('Retirement Calculator'!A97,'Lorri 401b'!N:N,0),0)</f>
        <v>4285537.2138775894</v>
      </c>
      <c r="S97" s="25">
        <f t="shared" ca="1" si="7"/>
        <v>5884980.2498657033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1596997.8537693701</v>
      </c>
      <c r="R98" s="25">
        <f t="array" aca="1" ref="R98" ca="1">INDEX('Lorri 401b'!L:L,MATCH('Retirement Calculator'!A98,'Lorri 401b'!N:N,0),0)</f>
        <v>4279896.9183378564</v>
      </c>
      <c r="S98" s="25">
        <f t="shared" ca="1" si="7"/>
        <v>5876894.7721072268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1594542.4832913813</v>
      </c>
      <c r="R99" s="25">
        <f t="array" aca="1" ref="R99" ca="1">INDEX('Lorri 401b'!L:L,MATCH('Retirement Calculator'!A99,'Lorri 401b'!N:N,0),0)</f>
        <v>4274233.1215667082</v>
      </c>
      <c r="S99" s="25">
        <f t="shared" ca="1" si="7"/>
        <v>5868775.6048580892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1592076.8821030676</v>
      </c>
      <c r="R100" s="25">
        <f t="array" aca="1" ref="R100" ca="1">INDEX('Lorri 401b'!L:L,MATCH('Retirement Calculator'!A100,'Lorri 401b'!N:N,0),0)</f>
        <v>4268545.7256423468</v>
      </c>
      <c r="S100" s="25">
        <f t="shared" ca="1" si="7"/>
        <v>5860622.6077454146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1589601.0075764691</v>
      </c>
      <c r="R101" s="25">
        <f t="array" aca="1" ref="R101" ca="1">INDEX('Lorri 401b'!L:L,MATCH('Retirement Calculator'!A101,'Lorri 401b'!N:N,0),0)</f>
        <v>4262834.6322349664</v>
      </c>
      <c r="S101" s="25">
        <f t="shared" ca="1" si="7"/>
        <v>5852435.6398114357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1587114.8169060098</v>
      </c>
      <c r="R102" s="25">
        <f t="array" aca="1" ref="R102" ca="1">INDEX('Lorri 401b'!L:L,MATCH('Retirement Calculator'!A102,'Lorri 401b'!N:N,0),0)</f>
        <v>4257099.7426050557</v>
      </c>
      <c r="S102" s="25">
        <f t="shared" ca="1" si="7"/>
        <v>5844214.5595110655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1584618.267107757</v>
      </c>
      <c r="R103" s="25">
        <f t="array" aca="1" ref="R103" ca="1">INDEX('Lorri 401b'!L:L,MATCH('Retirement Calculator'!A103,'Lorri 401b'!N:N,0),0)</f>
        <v>4251340.9576016869</v>
      </c>
      <c r="S103" s="25">
        <f t="shared" ca="1" si="7"/>
        <v>5835959.2247094437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1582111.3150186781</v>
      </c>
      <c r="R104" s="25">
        <f t="array" aca="1" ref="R104" ca="1">INDEX('Lorri 401b'!L:L,MATCH('Retirement Calculator'!A104,'Lorri 401b'!N:N,0),0)</f>
        <v>4245558.1776608042</v>
      </c>
      <c r="S104" s="25">
        <f t="shared" ca="1" si="7"/>
        <v>5827669.4926794823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1579593.9172958948</v>
      </c>
      <c r="R105" s="25">
        <f t="array" aca="1" ref="R105" ca="1">INDEX('Lorri 401b'!L:L,MATCH('Retirement Calculator'!A105,'Lorri 401b'!N:N,0),0)</f>
        <v>4239751.3028035015</v>
      </c>
      <c r="S105" s="25">
        <f t="shared" ca="1" si="7"/>
        <v>5819345.2200993961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1577066.0304159331</v>
      </c>
      <c r="R106" s="25">
        <f t="array" aca="1" ref="R106" ca="1">INDEX('Lorri 401b'!L:L,MATCH('Retirement Calculator'!A106,'Lorri 401b'!N:N,0),0)</f>
        <v>4233920.2326342929</v>
      </c>
      <c r="S106" s="25">
        <f t="shared" ca="1" si="7"/>
        <v>5810986.2630502265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1574527.6106739717</v>
      </c>
      <c r="R107" s="25">
        <f t="array" aca="1" ref="R107" ca="1">INDEX('Lorri 401b'!L:L,MATCH('Retirement Calculator'!A107,'Lorri 401b'!N:N,0),0)</f>
        <v>4228064.866339379</v>
      </c>
      <c r="S107" s="25">
        <f t="shared" ca="1" si="7"/>
        <v>5802592.4770133505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1572657.5308647521</v>
      </c>
      <c r="R108" s="25">
        <f t="array" aca="1" ref="R108" ca="1">INDEX('Lorri 401b'!L:L,MATCH('Retirement Calculator'!A108,'Lorri 401b'!N:N,0),0)</f>
        <v>4223936.269336571</v>
      </c>
      <c r="S108" s="25">
        <f t="shared" ca="1" si="7"/>
        <v>5796593.8002013229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1570779.6590563275</v>
      </c>
      <c r="R109" s="25">
        <f t="array" aca="1" ref="R109" ca="1">INDEX('Lorri 401b'!L:L,MATCH('Retirement Calculator'!A109,'Lorri 401b'!N:N,0),0)</f>
        <v>4219790.4698462505</v>
      </c>
      <c r="S109" s="25">
        <f t="shared" ca="1" si="7"/>
        <v>5790570.1289025778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1568893.9627820344</v>
      </c>
      <c r="R110" s="25">
        <f t="array" aca="1" ref="R110" ca="1">INDEX('Lorri 401b'!L:L,MATCH('Retirement Calculator'!A110,'Lorri 401b'!N:N,0),0)</f>
        <v>4215627.3961913874</v>
      </c>
      <c r="S110" s="25">
        <f t="shared" ca="1" si="7"/>
        <v>5784521.3589734221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1567000.4094399319</v>
      </c>
      <c r="R111" s="25">
        <f t="array" aca="1" ref="R111" ca="1">INDEX('Lorri 401b'!L:L,MATCH('Retirement Calculator'!A111,'Lorri 401b'!N:N,0),0)</f>
        <v>4211446.9763962952</v>
      </c>
      <c r="S111" s="25">
        <f t="shared" ca="1" si="7"/>
        <v>5778447.3858362269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1565098.9662922372</v>
      </c>
      <c r="R112" s="25">
        <f t="array" aca="1" ref="R112" ca="1">INDEX('Lorri 401b'!L:L,MATCH('Retirement Calculator'!A112,'Lorri 401b'!N:N,0),0)</f>
        <v>4207249.1381853903</v>
      </c>
      <c r="S112" s="25">
        <f t="shared" ca="1" si="7"/>
        <v>5772348.1044776272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1563189.6004647603</v>
      </c>
      <c r="R113" s="25">
        <f t="array" aca="1" ref="R113" ca="1">INDEX('Lorri 401b'!L:L,MATCH('Retirement Calculator'!A113,'Lorri 401b'!N:N,0),0)</f>
        <v>4203033.8089819402</v>
      </c>
      <c r="S113" s="25">
        <f t="shared" ca="1" si="7"/>
        <v>5766223.4094467005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1561272.2789463357</v>
      </c>
      <c r="R114" s="25">
        <f t="array" aca="1" ref="R114" ca="1">INDEX('Lorri 401b'!L:L,MATCH('Retirement Calculator'!A114,'Lorri 401b'!N:N,0),0)</f>
        <v>4198800.9159068083</v>
      </c>
      <c r="S114" s="25">
        <f t="shared" ca="1" si="7"/>
        <v>5760073.1948531438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1559346.9685882509</v>
      </c>
      <c r="R115" s="25">
        <f t="array" aca="1" ref="R115" ca="1">INDEX('Lorri 401b'!L:L,MATCH('Retirement Calculator'!A115,'Lorri 401b'!N:N,0),0)</f>
        <v>4194550.3857771968</v>
      </c>
      <c r="S115" s="25">
        <f t="shared" ca="1" si="7"/>
        <v>5753897.3543654475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1557413.6361036743</v>
      </c>
      <c r="R116" s="25">
        <f t="array" aca="1" ref="R116" ca="1">INDEX('Lorri 401b'!L:L,MATCH('Retirement Calculator'!A116,'Lorri 401b'!N:N,0),0)</f>
        <v>4190282.1451053787</v>
      </c>
      <c r="S116" s="25">
        <f t="shared" ca="1" si="7"/>
        <v>5747695.7812090535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1555472.2480670784</v>
      </c>
      <c r="R117" s="25">
        <f t="array" aca="1" ref="R117" ca="1">INDEX('Lorri 401b'!L:L,MATCH('Retirement Calculator'!A117,'Lorri 401b'!N:N,0),0)</f>
        <v>4185996.1200974281</v>
      </c>
      <c r="S117" s="25">
        <f t="shared" ca="1" si="7"/>
        <v>5741468.3681645067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1553522.7709136636</v>
      </c>
      <c r="R118" s="25">
        <f t="array" aca="1" ref="R118" ca="1">INDEX('Lorri 401b'!L:L,MATCH('Retirement Calculator'!A118,'Lorri 401b'!N:N,0),0)</f>
        <v>4181692.2366519445</v>
      </c>
      <c r="S118" s="25">
        <f t="shared" ca="1" si="7"/>
        <v>5735215.0075656082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1551565.1709387761</v>
      </c>
      <c r="R119" s="25">
        <f t="array" aca="1" ref="R119" ca="1">INDEX('Lorri 401b'!L:L,MATCH('Retirement Calculator'!A119,'Lorri 401b'!N:N,0),0)</f>
        <v>4177370.4203587715</v>
      </c>
      <c r="S119" s="25">
        <f t="shared" ca="1" si="7"/>
        <v>5728935.5912975473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1549599.4142973265</v>
      </c>
      <c r="R120" s="25">
        <f t="array" aca="1" ref="R120" ca="1">INDEX('Lorri 401b'!L:L,MATCH('Retirement Calculator'!A120,'Lorri 401b'!N:N,0),0)</f>
        <v>4173030.5964977099</v>
      </c>
      <c r="S120" s="25">
        <f t="shared" ca="1" si="7"/>
        <v>5722630.0107950363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1547625.4670032042</v>
      </c>
      <c r="R121" s="25">
        <f t="array" aca="1" ref="R121" ca="1">INDEX('Lorri 401b'!L:L,MATCH('Retirement Calculator'!A121,'Lorri 401b'!N:N,0),0)</f>
        <v>4168672.6900372272</v>
      </c>
      <c r="S121" s="25">
        <f t="shared" ca="1" si="7"/>
        <v>5716298.1570404312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1545643.2949286897</v>
      </c>
      <c r="R122" s="25">
        <f t="array" aca="1" ref="R122" ca="1">INDEX('Lorri 401b'!L:L,MATCH('Retirement Calculator'!A122,'Lorri 401b'!N:N,0),0)</f>
        <v>4164296.6256331597</v>
      </c>
      <c r="S122" s="25">
        <f t="shared" ca="1" si="7"/>
        <v>5709939.9205618491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1543652.8638038649</v>
      </c>
      <c r="R123" s="25">
        <f t="array" aca="1" ref="R123" ca="1">INDEX('Lorri 401b'!L:L,MATCH('Retirement Calculator'!A123,'Lorri 401b'!N:N,0),0)</f>
        <v>4159902.3276274083</v>
      </c>
      <c r="S123" s="25">
        <f t="shared" ca="1" si="7"/>
        <v>5703555.1914312728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1541654.13921602</v>
      </c>
      <c r="R124" s="25">
        <f t="array" aca="1" ref="R124" ca="1">INDEX('Lorri 401b'!L:L,MATCH('Retirement Calculator'!A124,'Lorri 401b'!N:N,0),0)</f>
        <v>4155489.7200466329</v>
      </c>
      <c r="S124" s="25">
        <f t="shared" ca="1" si="7"/>
        <v>5697143.8592626527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1539647.086609059</v>
      </c>
      <c r="R125" s="25">
        <f t="array" aca="1" ref="R125" ca="1">INDEX('Lorri 401b'!L:L,MATCH('Retirement Calculator'!A125,'Lorri 401b'!N:N,0),0)</f>
        <v>4151058.7266009375</v>
      </c>
      <c r="S125" s="25">
        <f t="shared" ca="1" si="7"/>
        <v>5690705.8132099966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1537631.6712829024</v>
      </c>
      <c r="R126" s="25">
        <f t="array" aca="1" ref="R126" ca="1">INDEX('Lorri 401b'!L:L,MATCH('Retirement Calculator'!A126,'Lorri 401b'!N:N,0),0)</f>
        <v>4146609.2706825519</v>
      </c>
      <c r="S126" s="25">
        <f t="shared" ca="1" si="7"/>
        <v>5684240.9419654543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1535607.8583928866</v>
      </c>
      <c r="R127" s="25">
        <f t="array" aca="1" ref="R127" ca="1">INDEX('Lorri 401b'!L:L,MATCH('Retirement Calculator'!A127,'Lorri 401b'!N:N,0),0)</f>
        <v>4142141.2753645061</v>
      </c>
      <c r="S127" s="25">
        <f t="shared" ca="1" si="7"/>
        <v>5677749.1337573929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1533575.6129491625</v>
      </c>
      <c r="R128" s="25">
        <f t="array" aca="1" ref="R128" ca="1">INDEX('Lorri 401b'!L:L,MATCH('Retirement Calculator'!A128,'Lorri 401b'!N:N,0),0)</f>
        <v>4137654.6633993019</v>
      </c>
      <c r="S128" s="25">
        <f t="shared" ca="1" si="7"/>
        <v>5671230.2763484642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1531534.8998160895</v>
      </c>
      <c r="R129" s="25">
        <f t="array" aca="1" ref="R129" ca="1">INDEX('Lorri 401b'!L:L,MATCH('Retirement Calculator'!A129,'Lorri 401b'!N:N,0),0)</f>
        <v>4133149.3572175759</v>
      </c>
      <c r="S129" s="25">
        <f t="shared" ca="1" si="7"/>
        <v>5664684.2570336657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1529485.6837116289</v>
      </c>
      <c r="R130" s="25">
        <f t="array" aca="1" ref="R130" ca="1">INDEX('Lorri 401b'!L:L,MATCH('Retirement Calculator'!A130,'Lorri 401b'!N:N,0),0)</f>
        <v>4128625.2789267595</v>
      </c>
      <c r="S130" s="25">
        <f t="shared" ca="1" si="7"/>
        <v>5658110.9626383884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1527427.9292067329</v>
      </c>
      <c r="R131" s="25">
        <f t="array" aca="1" ref="R131" ca="1">INDEX('Lorri 401b'!L:L,MATCH('Retirement Calculator'!A131,'Lorri 401b'!N:N,0),0)</f>
        <v>4124082.3503097314</v>
      </c>
      <c r="S131" s="25">
        <f t="shared" ca="1" si="7"/>
        <v>5651510.2795164641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1525361.6007247332</v>
      </c>
      <c r="R132" s="25">
        <f t="array" aca="1" ref="R132" ca="1">INDEX('Lorri 401b'!L:L,MATCH('Retirement Calculator'!A132,'Lorri 401b'!N:N,0),0)</f>
        <v>4119520.4928234657</v>
      </c>
      <c r="S132" s="25">
        <f t="shared" ca="1" si="7"/>
        <v>5644882.0935481992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1523286.6625407252</v>
      </c>
      <c r="R133" s="25">
        <f t="array" aca="1" ref="R133" ca="1">INDEX('Lorri 401b'!L:L,MATCH('Retirement Calculator'!A133,'Lorri 401b'!N:N,0),0)</f>
        <v>4114939.6275976738</v>
      </c>
      <c r="S133" s="25">
        <f t="shared" ca="1" si="7"/>
        <v>5638226.2901383992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1521203.0787809505</v>
      </c>
      <c r="R134" s="25">
        <f t="array" aca="1" ref="R134" ca="1">INDEX('Lorri 401b'!L:L,MATCH('Retirement Calculator'!A134,'Lorri 401b'!N:N,0),0)</f>
        <v>4110339.6754334411</v>
      </c>
      <c r="S134" s="25">
        <f t="shared" ca="1" si="7"/>
        <v>5631542.7542143911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1519110.8134221768</v>
      </c>
      <c r="R135" s="25">
        <f t="array" aca="1" ref="R135" ca="1">INDEX('Lorri 401b'!L:L,MATCH('Retirement Calculator'!A135,'Lorri 401b'!N:N,0),0)</f>
        <v>4105720.5568018574</v>
      </c>
      <c r="S135" s="25">
        <f t="shared" ca="1" si="7"/>
        <v>5624831.3702240344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1517009.8302910747</v>
      </c>
      <c r="R136" s="25">
        <f t="array" aca="1" ref="R136" ca="1">INDEX('Lorri 401b'!L:L,MATCH('Retirement Calculator'!A136,'Lorri 401b'!N:N,0),0)</f>
        <v>4101082.1918426421</v>
      </c>
      <c r="S136" s="25">
        <f t="shared" ca="1" si="7"/>
        <v>5618092.0221337173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1514900.0930635931</v>
      </c>
      <c r="R137" s="25">
        <f t="array" aca="1" ref="R137" ca="1">INDEX('Lorri 401b'!L:L,MATCH('Retirement Calculator'!A137,'Lorri 401b'!N:N,0),0)</f>
        <v>4096424.5003627636</v>
      </c>
      <c r="S137" s="25">
        <f t="shared" ca="1" si="7"/>
        <v>5611324.593426357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1512781.5652643302</v>
      </c>
      <c r="R138" s="25">
        <f t="array" aca="1" ref="R138" ca="1">INDEX('Lorri 401b'!L:L,MATCH('Retirement Calculator'!A138,'Lorri 401b'!N:N,0),0)</f>
        <v>4091747.4018350523</v>
      </c>
      <c r="S138" s="25">
        <f t="shared" ca="1" si="7"/>
        <v>5604528.9670993825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1510654.210265904</v>
      </c>
      <c r="R139" s="25">
        <f t="array" aca="1" ref="R139" ca="1">INDEX('Lorri 401b'!L:L,MATCH('Retirement Calculator'!A139,'Lorri 401b'!N:N,0),0)</f>
        <v>4087050.8153968086</v>
      </c>
      <c r="S139" s="25">
        <f t="shared" ca="1" si="7"/>
        <v>5597705.0256627128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1508517.9912883174</v>
      </c>
      <c r="R140" s="25">
        <f t="array" aca="1" ref="R140" ca="1">INDEX('Lorri 401b'!L:L,MATCH('Retirement Calculator'!A140,'Lorri 401b'!N:N,0),0)</f>
        <v>4082334.6598484055</v>
      </c>
      <c r="S140" s="25">
        <f t="shared" ca="1" si="7"/>
        <v>5590852.6511367224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1506372.8713983241</v>
      </c>
      <c r="R141" s="25">
        <f t="array" aca="1" ref="R141" ca="1">INDEX('Lorri 401b'!L:L,MATCH('Retirement Calculator'!A141,'Lorri 401b'!N:N,0),0)</f>
        <v>4077598.8536518845</v>
      </c>
      <c r="S141" s="25">
        <f t="shared" ca="1" si="7"/>
        <v>5583971.7250502091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1504218.8135087893</v>
      </c>
      <c r="R142" s="25">
        <f t="array" aca="1" ref="R142" ca="1">INDEX('Lorri 401b'!L:L,MATCH('Retirement Calculator'!A142,'Lorri 401b'!N:N,0),0)</f>
        <v>4072843.3149295445</v>
      </c>
      <c r="S142" s="25">
        <f t="shared" ca="1" si="7"/>
        <v>5577062.128438334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1502055.7803780481</v>
      </c>
      <c r="R143" s="25">
        <f t="array" aca="1" ref="R143" ca="1">INDEX('Lorri 401b'!L:L,MATCH('Retirement Calculator'!A143,'Lorri 401b'!N:N,0),0)</f>
        <v>4068067.961462528</v>
      </c>
      <c r="S143" s="25">
        <f t="shared" ca="1" si="7"/>
        <v>5570123.7418405758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1499883.7346092621</v>
      </c>
      <c r="R144" s="25">
        <f t="array" aca="1" ref="R144" ca="1">INDEX('Lorri 401b'!L:L,MATCH('Retirement Calculator'!A144,'Lorri 401b'!N:N,0),0)</f>
        <v>4063272.7106893989</v>
      </c>
      <c r="S144" s="25">
        <f t="shared" ca="1" si="7"/>
        <v>5563156.4452986605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1497702.6386497729</v>
      </c>
      <c r="R145" s="25">
        <f t="array" aca="1" ref="R145" ca="1">INDEX('Lorri 401b'!L:L,MATCH('Retirement Calculator'!A145,'Lorri 401b'!N:N,0),0)</f>
        <v>4058457.4797047153</v>
      </c>
      <c r="S145" s="25">
        <f t="shared" ca="1" si="7"/>
        <v>5556160.1183544882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1495512.4547904525</v>
      </c>
      <c r="R146" s="25">
        <f t="array" aca="1" ref="R146" ca="1">INDEX('Lorri 401b'!L:L,MATCH('Retirement Calculator'!A146,'Lorri 401b'!N:N,0),0)</f>
        <v>4053622.1852575955</v>
      </c>
      <c r="S146" s="25">
        <f t="shared" ca="1" si="7"/>
        <v>5549134.6400480475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1493313.1451650516</v>
      </c>
      <c r="R147" s="25">
        <f t="array" aca="1" ref="R147" ca="1">INDEX('Lorri 401b'!L:L,MATCH('Retirement Calculator'!A147,'Lorri 401b'!N:N,0),0)</f>
        <v>4048766.7437502793</v>
      </c>
      <c r="S147" s="25">
        <f t="shared" ca="1" si="7"/>
        <v>5542079.8889153311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1491104.6717495448</v>
      </c>
      <c r="R148" s="25">
        <f t="array" aca="1" ref="R148" ca="1">INDEX('Lorri 401b'!L:L,MATCH('Retirement Calculator'!A148,'Lorri 401b'!N:N,0),0)</f>
        <v>4043891.0712366826</v>
      </c>
      <c r="S148" s="25">
        <f t="shared" ca="1" si="7"/>
        <v>5534995.7429862274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1488886.9963614736</v>
      </c>
      <c r="R149" s="25">
        <f t="array" aca="1" ref="R149" ca="1">INDEX('Lorri 401b'!L:L,MATCH('Retirement Calculator'!A149,'Lorri 401b'!N:N,0),0)</f>
        <v>4038995.0834209458</v>
      </c>
      <c r="S149" s="25">
        <f t="shared" ca="1" si="7"/>
        <v>5527882.0797824189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1486660.0806592852</v>
      </c>
      <c r="R150" s="25">
        <f t="array" aca="1" ref="R150" ca="1">INDEX('Lorri 401b'!L:L,MATCH('Retirement Calculator'!A150,'Lorri 401b'!N:N,0),0)</f>
        <v>4034078.6956559769</v>
      </c>
      <c r="S150" s="25">
        <f t="shared" ca="1" si="7"/>
        <v>5520738.7763152625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1484423.8861416711</v>
      </c>
      <c r="R151" s="25">
        <f t="array" aca="1" ref="R151" ca="1">INDEX('Lorri 401b'!L:L,MATCH('Retirement Calculator'!A151,'Lorri 401b'!N:N,0),0)</f>
        <v>4029141.8229419873</v>
      </c>
      <c r="S151" s="25">
        <f t="shared" ca="1" si="7"/>
        <v>5513565.7090836586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1482178.3741469004</v>
      </c>
      <c r="R152" s="25">
        <f t="array" aca="1" ref="R152" ca="1">INDEX('Lorri 401b'!L:L,MATCH('Retirement Calculator'!A152,'Lorri 401b'!N:N,0),0)</f>
        <v>4024184.3799250228</v>
      </c>
      <c r="S152" s="25">
        <f t="shared" ca="1" si="7"/>
        <v>5506362.754071923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1479923.5058521514</v>
      </c>
      <c r="R153" s="25">
        <f t="array" aca="1" ref="R153" ca="1">INDEX('Lorri 401b'!L:L,MATCH('Retirement Calculator'!A153,'Lorri 401b'!N:N,0),0)</f>
        <v>4019206.2808954874</v>
      </c>
      <c r="S153" s="25">
        <f t="shared" ca="1" si="7"/>
        <v>5499129.7867476391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1477659.242272841</v>
      </c>
      <c r="R154" s="25">
        <f t="array" aca="1" ref="R154" ca="1">INDEX('Lorri 401b'!L:L,MATCH('Retirement Calculator'!A154,'Lorri 401b'!N:N,0),0)</f>
        <v>4014207.4397866623</v>
      </c>
      <c r="S154" s="25">
        <f t="shared" ca="1" si="7"/>
        <v>5491866.6820595032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1475385.5442619501</v>
      </c>
      <c r="R155" s="25">
        <f t="array" aca="1" ref="R155" ca="1">INDEX('Lorri 401b'!L:L,MATCH('Retirement Calculator'!A155,'Lorri 401b'!N:N,0),0)</f>
        <v>4009187.7701732172</v>
      </c>
      <c r="S155" s="25">
        <f t="shared" ca="1" si="7"/>
        <v>5484573.3144351672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1473102.372509347</v>
      </c>
      <c r="R156" s="25">
        <f t="array" aca="1" ref="R156" ca="1">INDEX('Lorri 401b'!L:L,MATCH('Retirement Calculator'!A156,'Lorri 401b'!N:N,0),0)</f>
        <v>4004147.1852697162</v>
      </c>
      <c r="S156" s="25">
        <f t="shared" ca="1" si="7"/>
        <v>5477249.5577790635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1470809.6875411081</v>
      </c>
      <c r="R157" s="25">
        <f t="array" aca="1" ref="R157" ca="1">INDEX('Lorri 401b'!L:L,MATCH('Retirement Calculator'!A157,'Lorri 401b'!N:N,0),0)</f>
        <v>3999085.5979291173</v>
      </c>
      <c r="S157" s="25">
        <f t="shared" ca="1" si="7"/>
        <v>5469895.2854702249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1468507.4497188351</v>
      </c>
      <c r="R158" s="25">
        <f t="array" aca="1" ref="R158" ca="1">INDEX('Lorri 401b'!L:L,MATCH('Retirement Calculator'!A158,'Lorri 401b'!N:N,0),0)</f>
        <v>3994002.9206412658</v>
      </c>
      <c r="S158" s="25">
        <f t="shared" ca="1" si="7"/>
        <v>5462510.3703601006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1466195.6192389692</v>
      </c>
      <c r="R159" s="25">
        <f t="array" aca="1" ref="R159" ca="1">INDEX('Lorri 401b'!L:L,MATCH('Retirement Calculator'!A159,'Lorri 401b'!N:N,0),0)</f>
        <v>3988899.0655313814</v>
      </c>
      <c r="S159" s="25">
        <f t="shared" ca="1" si="7"/>
        <v>5455094.6847703503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1463874.1561321039</v>
      </c>
      <c r="R160" s="25">
        <f t="array" aca="1" ref="R160" ca="1">INDEX('Lorri 401b'!L:L,MATCH('Retirement Calculator'!A160,'Lorri 401b'!N:N,0),0)</f>
        <v>3983773.9443585393</v>
      </c>
      <c r="S160" s="25">
        <f t="shared" ca="1" si="7"/>
        <v>5447648.1004906427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1461543.0202622933</v>
      </c>
      <c r="R161" s="25">
        <f t="array" aca="1" ref="R161" ca="1">INDEX('Lorri 401b'!L:L,MATCH('Retirement Calculator'!A161,'Lorri 401b'!N:N,0),0)</f>
        <v>3978627.4685141435</v>
      </c>
      <c r="S161" s="25">
        <f t="shared" ca="1" si="7"/>
        <v>5440170.488776437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1459202.1713263583</v>
      </c>
      <c r="R162" s="25">
        <f t="array" aca="1" ref="R162" ca="1">INDEX('Lorri 401b'!L:L,MATCH('Retirement Calculator'!A162,'Lorri 401b'!N:N,0),0)</f>
        <v>3973459.5490203961</v>
      </c>
      <c r="S162" s="25">
        <f t="shared" ca="1" si="7"/>
        <v>5432661.7203467544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1456851.5688531904</v>
      </c>
      <c r="R163" s="25">
        <f t="array" aca="1" ref="R163" ca="1">INDEX('Lorri 401b'!L:L,MATCH('Retirement Calculator'!A163,'Lorri 401b'!N:N,0),0)</f>
        <v>3968270.0965287583</v>
      </c>
      <c r="S163" s="25">
        <f t="shared" ca="1" si="7"/>
        <v>5425121.6653819485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1454491.1722030509</v>
      </c>
      <c r="R164" s="25">
        <f t="array" aca="1" ref="R164" ca="1">INDEX('Lorri 401b'!L:L,MATCH('Retirement Calculator'!A164,'Lorri 401b'!N:N,0),0)</f>
        <v>3963059.0213184054</v>
      </c>
      <c r="S164" s="25">
        <f t="shared" ca="1" si="7"/>
        <v>5417550.1935214568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1452120.9405668692</v>
      </c>
      <c r="R165" s="25">
        <f t="array" aca="1" ref="R165" ca="1">INDEX('Lorri 401b'!L:L,MATCH('Retirement Calculator'!A165,'Lorri 401b'!N:N,0),0)</f>
        <v>3957826.2332946761</v>
      </c>
      <c r="S165" s="25">
        <f t="shared" ca="1" si="7"/>
        <v>5409947.1738615455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1449740.8329655367</v>
      </c>
      <c r="R166" s="25">
        <f t="array" aca="1" ref="R166" ca="1">INDEX('Lorri 401b'!L:L,MATCH('Retirement Calculator'!A166,'Lorri 401b'!N:N,0),0)</f>
        <v>3952571.6419875142</v>
      </c>
      <c r="S166" s="25">
        <f t="shared" ca="1" si="7"/>
        <v>5402312.4749530507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1447350.8082491986</v>
      </c>
      <c r="R167" s="25">
        <f t="array" aca="1" ref="R167" ca="1">INDEX('Lorri 401b'!L:L,MATCH('Retirement Calculator'!A167,'Lorri 401b'!N:N,0),0)</f>
        <v>3947295.1565499059</v>
      </c>
      <c r="S167" s="25">
        <f t="shared" ca="1" si="7"/>
        <v>5394645.9647991043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1444950.8250965425</v>
      </c>
      <c r="R168" s="25">
        <f t="array" aca="1" ref="R168" ca="1">INDEX('Lorri 401b'!L:L,MATCH('Retirement Calculator'!A168,'Lorri 401b'!N:N,0),0)</f>
        <v>3941996.6857563076</v>
      </c>
      <c r="S168" s="25">
        <f t="shared" ca="1" si="7"/>
        <v>5386947.51085285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1442540.8420140836</v>
      </c>
      <c r="R169" s="25">
        <f t="array" aca="1" ref="R169" ca="1">INDEX('Lorri 401b'!L:L,MATCH('Retirement Calculator'!A169,'Lorri 401b'!N:N,0),0)</f>
        <v>3936676.1380010694</v>
      </c>
      <c r="S169" s="25">
        <f t="shared" ca="1" si="7"/>
        <v>5379216.9800151531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1440120.817335448</v>
      </c>
      <c r="R170" s="25">
        <f t="array" aca="1" ref="R170" ca="1">INDEX('Lorri 401b'!L:L,MATCH('Retirement Calculator'!A170,'Lorri 401b'!N:N,0),0)</f>
        <v>3931333.4212968508</v>
      </c>
      <c r="S170" s="25">
        <f t="shared" ca="1" si="7"/>
        <v>5371454.238632299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1437690.7092206513</v>
      </c>
      <c r="R171" s="25">
        <f t="array" aca="1" ref="R171" ca="1">INDEX('Lorri 401b'!L:L,MATCH('Retirement Calculator'!A171,'Lorri 401b'!N:N,0),0)</f>
        <v>3925968.4432730316</v>
      </c>
      <c r="S171" s="25">
        <f t="shared" ca="1" si="7"/>
        <v>5363659.1524936827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1435250.4756553762</v>
      </c>
      <c r="R172" s="25">
        <f t="array" aca="1" ref="R172" ca="1">INDEX('Lorri 401b'!L:L,MATCH('Retirement Calculator'!A172,'Lorri 401b'!N:N,0),0)</f>
        <v>3920581.1111741131</v>
      </c>
      <c r="S172" s="25">
        <f t="shared" ca="1" si="7"/>
        <v>5355831.5868294891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1432800.0744502458</v>
      </c>
      <c r="R173" s="25">
        <f t="array" aca="1" ref="R173" ca="1">INDEX('Lorri 401b'!L:L,MATCH('Retirement Calculator'!A173,'Lorri 401b'!N:N,0),0)</f>
        <v>3915171.3318581157</v>
      </c>
      <c r="S173" s="25">
        <f t="shared" ca="1" si="7"/>
        <v>5347971.4063083613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1430339.463240094</v>
      </c>
      <c r="R174" s="25">
        <f t="array" aca="1" ref="R174" ca="1">INDEX('Lorri 401b'!L:L,MATCH('Retirement Calculator'!A174,'Lorri 401b'!N:N,0),0)</f>
        <v>3909739.0117949685</v>
      </c>
      <c r="S174" s="25">
        <f t="shared" ca="1" si="7"/>
        <v>5340078.4750350621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1427868.5994832334</v>
      </c>
      <c r="R175" s="25">
        <f t="array" aca="1" ref="R175" ca="1">INDEX('Lorri 401b'!L:L,MATCH('Retirement Calculator'!A175,'Lorri 401b'!N:N,0),0)</f>
        <v>3904284.0570648913</v>
      </c>
      <c r="S175" s="25">
        <f t="shared" ca="1" si="7"/>
        <v>5332152.6565481247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1425387.4404607192</v>
      </c>
      <c r="R176" s="25">
        <f t="array" aca="1" ref="R176" ca="1">INDEX('Lorri 401b'!L:L,MATCH('Retirement Calculator'!A176,'Lorri 401b'!N:N,0),0)</f>
        <v>3898806.3733567721</v>
      </c>
      <c r="S176" s="25">
        <f t="shared" ca="1" si="7"/>
        <v>5324193.8138174918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1422895.9432756111</v>
      </c>
      <c r="R177" s="25">
        <f t="array" aca="1" ref="R177" ca="1">INDEX('Lorri 401b'!L:L,MATCH('Retirement Calculator'!A177,'Lorri 401b'!N:N,0),0)</f>
        <v>3893305.8659665356</v>
      </c>
      <c r="S177" s="25">
        <f t="shared" ca="1" si="7"/>
        <v>5316201.809242147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1420394.0648522316</v>
      </c>
      <c r="R178" s="25">
        <f t="array" aca="1" ref="R178" ca="1">INDEX('Lorri 401b'!L:L,MATCH('Retirement Calculator'!A178,'Lorri 401b'!N:N,0),0)</f>
        <v>3887782.4397955067</v>
      </c>
      <c r="S178" s="25">
        <f t="shared" ca="1" si="7"/>
        <v>5308176.5046477383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1417881.7619354215</v>
      </c>
      <c r="R179" s="25">
        <f t="array" aca="1" ref="R179" ca="1">INDEX('Lorri 401b'!L:L,MATCH('Retirement Calculator'!A179,'Lorri 401b'!N:N,0),0)</f>
        <v>3882235.9993487652</v>
      </c>
      <c r="S179" s="25">
        <f t="shared" ca="1" si="7"/>
        <v>5300117.7612841865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1415358.9910897913</v>
      </c>
      <c r="R180" s="25">
        <f t="array" aca="1" ref="R180" ca="1">INDEX('Lorri 401b'!L:L,MATCH('Retirement Calculator'!A180,'Lorri 401b'!N:N,0),0)</f>
        <v>3876666.4487334955</v>
      </c>
      <c r="S180" s="25">
        <f t="shared" ca="1" si="7"/>
        <v>5292025.4398232866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1412825.708698971</v>
      </c>
      <c r="R181" s="25">
        <f t="array" aca="1" ref="R181" ca="1">INDEX('Lorri 401b'!L:L,MATCH('Retirement Calculator'!A181,'Lorri 401b'!N:N,0),0)</f>
        <v>3871073.691657329</v>
      </c>
      <c r="S181" s="25">
        <f t="shared" ca="1" si="7"/>
        <v>5283899.4003563002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1410281.8709648557</v>
      </c>
      <c r="R182" s="25">
        <f t="array" aca="1" ref="R182" ca="1">INDEX('Lorri 401b'!L:L,MATCH('Retirement Calculator'!A182,'Lorri 401b'!N:N,0),0)</f>
        <v>3865457.631426678</v>
      </c>
      <c r="S182" s="25">
        <f t="shared" ca="1" si="7"/>
        <v>5275739.5023915339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1407727.4339068481</v>
      </c>
      <c r="R183" s="25">
        <f t="array" aca="1" ref="R183" ca="1">INDEX('Lorri 401b'!L:L,MATCH('Retirement Calculator'!A183,'Lorri 401b'!N:N,0),0)</f>
        <v>3859818.1709450665</v>
      </c>
      <c r="S183" s="25">
        <f t="shared" ca="1" si="7"/>
        <v>5267545.6048519146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1405162.3533610988</v>
      </c>
      <c r="R184" s="25">
        <f t="array" aca="1" ref="R184" ca="1">INDEX('Lorri 401b'!L:L,MATCH('Retirement Calculator'!A184,'Lorri 401b'!N:N,0),0)</f>
        <v>3854155.2127114478</v>
      </c>
      <c r="S184" s="25">
        <f t="shared" ca="1" si="7"/>
        <v>5259317.5660725469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1402586.5849797423</v>
      </c>
      <c r="R185" s="25">
        <f t="array" aca="1" ref="R185" ca="1">INDEX('Lorri 401b'!L:L,MATCH('Retirement Calculator'!A185,'Lorri 401b'!N:N,0),0)</f>
        <v>3848468.6588185225</v>
      </c>
      <c r="S185" s="25">
        <f t="shared" ca="1" si="7"/>
        <v>5251055.2437982652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1400000.0842301301</v>
      </c>
      <c r="R186" s="25">
        <f t="array" aca="1" ref="R186" ca="1">INDEX('Lorri 401b'!L:L,MATCH('Retirement Calculator'!A186,'Lorri 401b'!N:N,0),0)</f>
        <v>3842758.4109510435</v>
      </c>
      <c r="S186" s="25">
        <f t="shared" ca="1" si="7"/>
        <v>5242758.4951811731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1397402.8063940611</v>
      </c>
      <c r="R187" s="25">
        <f t="array" aca="1" ref="R187" ca="1">INDEX('Lorri 401b'!L:L,MATCH('Retirement Calculator'!A187,'Lorri 401b'!N:N,0),0)</f>
        <v>3837024.3703841167</v>
      </c>
      <c r="S187" s="25">
        <f t="shared" ca="1" si="7"/>
        <v>5234427.1767781777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1394794.7065670085</v>
      </c>
      <c r="R188" s="25">
        <f t="array" aca="1" ref="R188" ca="1">INDEX('Lorri 401b'!L:L,MATCH('Retirement Calculator'!A188,'Lorri 401b'!N:N,0),0)</f>
        <v>3831266.4379814942</v>
      </c>
      <c r="S188" s="25">
        <f t="shared" ca="1" si="7"/>
        <v>5226061.1445485028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1392175.7396573434</v>
      </c>
      <c r="R189" s="25">
        <f t="array" aca="1" ref="R189" ca="1">INDEX('Lorri 401b'!L:L,MATCH('Retirement Calculator'!A189,'Lorri 401b'!N:N,0),0)</f>
        <v>3825484.5141938608</v>
      </c>
      <c r="S189" s="25">
        <f t="shared" ca="1" si="7"/>
        <v>5217660.2538512042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1389545.8603855546</v>
      </c>
      <c r="R190" s="25">
        <f t="array" aca="1" ref="R190" ca="1">INDEX('Lorri 401b'!L:L,MATCH('Retirement Calculator'!A190,'Lorri 401b'!N:N,0),0)</f>
        <v>3819678.4990571123</v>
      </c>
      <c r="S190" s="25">
        <f t="shared" ca="1" si="7"/>
        <v>5209224.3594426671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1386905.0232834667</v>
      </c>
      <c r="R191" s="25">
        <f t="array" aca="1" ref="R191" ca="1">INDEX('Lorri 401b'!L:L,MATCH('Retirement Calculator'!A191,'Lorri 401b'!N:N,0),0)</f>
        <v>3813848.2921906272</v>
      </c>
      <c r="S191" s="25">
        <f t="shared" ca="1" si="7"/>
        <v>5200753.3154740939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1384253.1826934533</v>
      </c>
      <c r="R192" s="25">
        <f t="array" aca="1" ref="R192" ca="1">INDEX('Lorri 401b'!L:L,MATCH('Retirement Calculator'!A192,'Lorri 401b'!N:N,0),0)</f>
        <v>3807993.7927955319</v>
      </c>
      <c r="S192" s="25">
        <f t="shared" ca="1" si="7"/>
        <v>5192246.975488985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1381590.2927676481</v>
      </c>
      <c r="R193" s="25">
        <f t="array" aca="1" ref="R193" ca="1">INDEX('Lorri 401b'!L:L,MATCH('Retirement Calculator'!A193,'Lorri 401b'!N:N,0),0)</f>
        <v>3802114.899652957</v>
      </c>
      <c r="S193" s="25">
        <f t="shared" ca="1" si="7"/>
        <v>5183705.1924206056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1378916.3074671521</v>
      </c>
      <c r="R194" s="25">
        <f t="array" aca="1" ref="R194" ca="1">INDEX('Lorri 401b'!L:L,MATCH('Retirement Calculator'!A194,'Lorri 401b'!N:N,0),0)</f>
        <v>3796211.5111222882</v>
      </c>
      <c r="S194" s="25">
        <f t="shared" ca="1" si="7"/>
        <v>5175127.8185894405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1376231.1805612375</v>
      </c>
      <c r="R195" s="25">
        <f t="array" aca="1" ref="R195" ca="1">INDEX('Lorri 401b'!L:L,MATCH('Retirement Calculator'!A195,'Lorri 401b'!N:N,0),0)</f>
        <v>3790283.5251394082</v>
      </c>
      <c r="S195" s="25">
        <f t="shared" ca="1" si="7"/>
        <v>5166514.7057006452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1373534.8656265482</v>
      </c>
      <c r="R196" s="25">
        <f t="array" aca="1" ref="R196" ca="1">INDEX('Lorri 401b'!L:L,MATCH('Retirement Calculator'!A196,'Lorri 401b'!N:N,0),0)</f>
        <v>3784330.8392149326</v>
      </c>
      <c r="S196" s="25">
        <f t="shared" ca="1" si="7"/>
        <v>5157865.7048414806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1370827.3160462978</v>
      </c>
      <c r="R197" s="25">
        <f t="array" aca="1" ref="R197" ca="1">INDEX('Lorri 401b'!L:L,MATCH('Retirement Calculator'!A197,'Lorri 401b'!N:N,0),0)</f>
        <v>3778353.3504324388</v>
      </c>
      <c r="S197" s="25">
        <f t="shared" ca="1" si="7"/>
        <v>5149180.6664787363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1368108.485009463</v>
      </c>
      <c r="R198" s="25">
        <f t="array" aca="1" ref="R198" ca="1">INDEX('Lorri 401b'!L:L,MATCH('Retirement Calculator'!A198,'Lorri 401b'!N:N,0),0)</f>
        <v>3772350.9554466843</v>
      </c>
      <c r="S198" s="25">
        <f t="shared" ca="1" si="7"/>
        <v>5140459.4404561473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1365378.3255099747</v>
      </c>
      <c r="R199" s="25">
        <f t="array" aca="1" ref="R199" ca="1">INDEX('Lorri 401b'!L:L,MATCH('Retirement Calculator'!A199,'Lorri 401b'!N:N,0),0)</f>
        <v>3766323.5504818223</v>
      </c>
      <c r="S199" s="25">
        <f t="shared" ca="1" si="7"/>
        <v>5131701.8759917971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1362636.7903459051</v>
      </c>
      <c r="R200" s="25">
        <f t="array" aca="1" ref="R200" ca="1">INDEX('Lorri 401b'!L:L,MATCH('Retirement Calculator'!A200,'Lorri 401b'!N:N,0),0)</f>
        <v>3760271.0313296071</v>
      </c>
      <c r="S200" s="25">
        <f t="shared" ca="1" si="7"/>
        <v>5122907.821675512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1359883.8321186521</v>
      </c>
      <c r="R201" s="25">
        <f t="array" aca="1" ref="R201" ca="1">INDEX('Lorri 401b'!L:L,MATCH('Retirement Calculator'!A201,'Lorri 401b'!N:N,0),0)</f>
        <v>3754193.2933475911</v>
      </c>
      <c r="S201" s="25">
        <f t="shared" ca="1" si="7"/>
        <v>5114077.1254662434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1357119.4032321186</v>
      </c>
      <c r="R202" s="25">
        <f t="array" aca="1" ref="R202" ca="1">INDEX('Lorri 401b'!L:L,MATCH('Retirement Calculator'!A202,'Lorri 401b'!N:N,0),0)</f>
        <v>3748090.2314573163</v>
      </c>
      <c r="S202" s="25">
        <f t="shared" ca="1" si="7"/>
        <v>5105209.6346894354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1354343.4558918914</v>
      </c>
      <c r="R203" s="25">
        <f t="array" aca="1" ref="R203" ca="1">INDEX('Lorri 401b'!L:L,MATCH('Retirement Calculator'!A203,'Lorri 401b'!N:N,0),0)</f>
        <v>3741961.7401424991</v>
      </c>
      <c r="S203" s="25">
        <f t="shared" ca="1" si="7"/>
        <v>5096305.1960343905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1351555.9421044132</v>
      </c>
      <c r="R204" s="25">
        <f t="array" aca="1" ref="R204" ca="1">INDEX('Lorri 401b'!L:L,MATCH('Retirement Calculator'!A204,'Lorri 401b'!N:N,0),0)</f>
        <v>3735807.7134472034</v>
      </c>
      <c r="S204" s="25">
        <f t="shared" ca="1" si="7"/>
        <v>5087363.6555516161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1348756.8136761538</v>
      </c>
      <c r="R205" s="25">
        <f t="array" aca="1" ref="R205" ca="1">INDEX('Lorri 401b'!L:L,MATCH('Retirement Calculator'!A205,'Lorri 401b'!N:N,0),0)</f>
        <v>3729628.0449740104</v>
      </c>
      <c r="S205" s="25">
        <f t="shared" ca="1" si="7"/>
        <v>5078384.8586501647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1345946.0222127766</v>
      </c>
      <c r="R206" s="25">
        <f t="array" aca="1" ref="R206" ca="1">INDEX('Lorri 401b'!L:L,MATCH('Retirement Calculator'!A206,'Lorri 401b'!N:N,0),0)</f>
        <v>3723422.6278821793</v>
      </c>
      <c r="S206" s="25">
        <f t="shared" ca="1" si="7"/>
        <v>5069368.6500949562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1343123.519118302</v>
      </c>
      <c r="R207" s="25">
        <f t="array" aca="1" ref="R207" ca="1">INDEX('Lorri 401b'!L:L,MATCH('Retirement Calculator'!A207,'Lorri 401b'!N:N,0),0)</f>
        <v>3717191.3548857989</v>
      </c>
      <c r="S207" s="25">
        <f t="shared" ca="1" si="7"/>
        <v>5060314.8740041014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1340289.2555942673</v>
      </c>
      <c r="R208" s="25">
        <f t="array" aca="1" ref="R208" ca="1">INDEX('Lorri 401b'!L:L,MATCH('Retirement Calculator'!A208,'Lorri 401b'!N:N,0),0)</f>
        <v>3710934.1182519333</v>
      </c>
      <c r="S208" s="25">
        <f t="shared" ca="1" si="7"/>
        <v>5051223.3738462003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1337443.1826388822</v>
      </c>
      <c r="R209" s="25">
        <f t="array" aca="1" ref="R209" ca="1">INDEX('Lorri 401b'!L:L,MATCH('Retirement Calculator'!A209,'Lorri 401b'!N:N,0),0)</f>
        <v>3704650.8097987599</v>
      </c>
      <c r="S209" s="25">
        <f t="shared" ca="1" si="7"/>
        <v>5042093.9924376421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1334585.2510461831</v>
      </c>
      <c r="R210" s="25">
        <f t="array" aca="1" ref="R210" ca="1">INDEX('Lorri 401b'!L:L,MATCH('Retirement Calculator'!A210,'Lorri 401b'!N:N,0),0)</f>
        <v>3698341.3208936984</v>
      </c>
      <c r="S210" s="25">
        <f t="shared" ca="1" si="7"/>
        <v>5032926.5719398819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1331715.411405181</v>
      </c>
      <c r="R211" s="25">
        <f t="array" aca="1" ref="R211" ca="1">INDEX('Lorri 401b'!L:L,MATCH('Retirement Calculator'!A211,'Lorri 401b'!N:N,0),0)</f>
        <v>3692005.5424515326</v>
      </c>
      <c r="S211" s="25">
        <f t="shared" ca="1" si="7"/>
        <v>5023720.9538567141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1328833.6140990083</v>
      </c>
      <c r="R212" s="25">
        <f t="array" aca="1" ref="R212" ca="1">INDEX('Lorri 401b'!L:L,MATCH('Retirement Calculator'!A212,'Lorri 401b'!N:N,0),0)</f>
        <v>3685643.3649325245</v>
      </c>
      <c r="S212" s="25">
        <f t="shared" ca="1" si="7"/>
        <v>5014476.979031533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1325939.8093040597</v>
      </c>
      <c r="R213" s="25">
        <f t="array" aca="1" ref="R213" ca="1">INDEX('Lorri 401b'!L:L,MATCH('Retirement Calculator'!A213,'Lorri 401b'!N:N,0),0)</f>
        <v>3679254.6783405202</v>
      </c>
      <c r="S213" s="25">
        <f t="shared" ca="1" si="7"/>
        <v>5005194.4876445802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1323033.9469891321</v>
      </c>
      <c r="R214" s="25">
        <f t="array" aca="1" ref="R214" ca="1">INDEX('Lorri 401b'!L:L,MATCH('Retirement Calculator'!A214,'Lorri 401b'!N:N,0),0)</f>
        <v>3672839.3722210494</v>
      </c>
      <c r="S214" s="25">
        <f t="shared" ca="1" si="7"/>
        <v>4995873.319210181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1320115.976914559</v>
      </c>
      <c r="R215" s="25">
        <f t="array" aca="1" ref="R215" ca="1">INDEX('Lorri 401b'!L:L,MATCH('Retirement Calculator'!A215,'Lorri 401b'!N:N,0),0)</f>
        <v>3666397.3356594141</v>
      </c>
      <c r="S215" s="25">
        <f t="shared" ca="1" si="7"/>
        <v>4986513.3125739731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1317185.8486313419</v>
      </c>
      <c r="R216" s="25">
        <f t="array" aca="1" ref="R216" ca="1">INDEX('Lorri 401b'!L:L,MATCH('Retirement Calculator'!A216,'Lorri 401b'!N:N,0),0)</f>
        <v>3659928.4572787723</v>
      </c>
      <c r="S216" s="25">
        <f t="shared" ca="1" si="7"/>
        <v>4977114.3059101142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1314243.5114802781</v>
      </c>
      <c r="R217" s="25">
        <f t="array" aca="1" ref="R217" ca="1">INDEX('Lorri 401b'!L:L,MATCH('Retirement Calculator'!A217,'Lorri 401b'!N:N,0),0)</f>
        <v>3653432.6252382109</v>
      </c>
      <c r="S217" s="25">
        <f t="shared" ca="1" si="7"/>
        <v>4967676.1367184892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1311288.9145910849</v>
      </c>
      <c r="R218" s="25">
        <f t="array" aca="1" ref="R218" ca="1">INDEX('Lorri 401b'!L:L,MATCH('Retirement Calculator'!A218,'Lorri 401b'!N:N,0),0)</f>
        <v>3646909.7272308138</v>
      </c>
      <c r="S218" s="25">
        <f t="shared" ca="1" si="7"/>
        <v>4958198.6418218985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1308322.0068815199</v>
      </c>
      <c r="R219" s="25">
        <f t="array" aca="1" ref="R219" ca="1">INDEX('Lorri 401b'!L:L,MATCH('Retirement Calculator'!A219,'Lorri 401b'!N:N,0),0)</f>
        <v>3640359.6504817191</v>
      </c>
      <c r="S219" s="25">
        <f t="shared" ca="1" si="7"/>
        <v>4948681.6573632387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1305342.7370564984</v>
      </c>
      <c r="R220" s="25">
        <f t="array" aca="1" ref="R220" ca="1">INDEX('Lorri 401b'!L:L,MATCH('Retirement Calculator'!A220,'Lorri 401b'!N:N,0),0)</f>
        <v>3633782.28174617</v>
      </c>
      <c r="S220" s="25">
        <f t="shared" ca="1" si="7"/>
        <v>4939125.0188026689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1302351.0536072061</v>
      </c>
      <c r="R221" s="25">
        <f t="array" aca="1" ref="R221" ca="1">INDEX('Lorri 401b'!L:L,MATCH('Retirement Calculator'!A221,'Lorri 401b'!N:N,0),0)</f>
        <v>3627177.507307556</v>
      </c>
      <c r="S221" s="25">
        <f t="shared" ca="1" si="7"/>
        <v>4929528.5609147623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1299346.9048102084</v>
      </c>
      <c r="R222" s="25">
        <f t="array" aca="1" ref="R222" ca="1">INDEX('Lorri 401b'!L:L,MATCH('Retirement Calculator'!A222,'Lorri 401b'!N:N,0),0)</f>
        <v>3620545.212975448</v>
      </c>
      <c r="S222" s="25">
        <f t="shared" ca="1" si="7"/>
        <v>4919892.1177856568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1296330.2387265565</v>
      </c>
      <c r="R223" s="25">
        <f t="array" aca="1" ref="R223" ca="1">INDEX('Lorri 401b'!L:L,MATCH('Retirement Calculator'!A223,'Lorri 401b'!N:N,0),0)</f>
        <v>3613885.284083623</v>
      </c>
      <c r="S223" s="25">
        <f t="shared" ca="1" si="7"/>
        <v>4910215.5228101797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1293301.0032008893</v>
      </c>
      <c r="R224" s="25">
        <f t="array" aca="1" ref="R224" ca="1">INDEX('Lorri 401b'!L:L,MATCH('Retirement Calculator'!A224,'Lorri 401b'!N:N,0),0)</f>
        <v>3607197.6054880819</v>
      </c>
      <c r="S224" s="25">
        <f t="shared" ca="1" si="7"/>
        <v>4900498.608688971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1290259.1458605318</v>
      </c>
      <c r="R225" s="25">
        <f t="array" aca="1" ref="R225" ca="1">INDEX('Lorri 401b'!L:L,MATCH('Retirement Calculator'!A225,'Lorri 401b'!N:N,0),0)</f>
        <v>3600482.0615650592</v>
      </c>
      <c r="S225" s="25">
        <f t="shared" ca="1" si="7"/>
        <v>4890741.2074255906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1287204.6141145895</v>
      </c>
      <c r="R226" s="25">
        <f t="array" aca="1" ref="R226" ca="1">INDEX('Lorri 401b'!L:L,MATCH('Retirement Calculator'!A226,'Lorri 401b'!N:N,0),0)</f>
        <v>3593738.536209024</v>
      </c>
      <c r="S226" s="25">
        <f t="shared" ca="1" si="7"/>
        <v>4880943.1503236135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1284137.3551530391</v>
      </c>
      <c r="R227" s="25">
        <f t="array" aca="1" ref="R227" ca="1">INDEX('Lorri 401b'!L:L,MATCH('Retirement Calculator'!A227,'Lorri 401b'!N:N,0),0)</f>
        <v>3586966.9128306722</v>
      </c>
      <c r="S227" s="25">
        <f t="shared" ca="1" si="7"/>
        <v>4871104.2679837113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1281057.3159458158</v>
      </c>
      <c r="R228" s="25">
        <f t="array" aca="1" ref="R228" ca="1">INDEX('Lorri 401b'!L:L,MATCH('Retirement Calculator'!A228,'Lorri 401b'!N:N,0),0)</f>
        <v>3580167.0743549103</v>
      </c>
      <c r="S228" s="25">
        <f t="shared" ca="1" si="7"/>
        <v>4861224.3903007265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1277964.4432418956</v>
      </c>
      <c r="R229" s="25">
        <f t="array" aca="1" ref="R229" ca="1">INDEX('Lorri 401b'!L:L,MATCH('Retirement Calculator'!A229,'Lorri 401b'!N:N,0),0)</f>
        <v>3573338.9032188328</v>
      </c>
      <c r="S229" s="25">
        <f t="shared" ca="1" si="7"/>
        <v>4851303.346460728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1274858.6835683759</v>
      </c>
      <c r="R230" s="25">
        <f t="array" aca="1" ref="R230" ca="1">INDEX('Lorri 401b'!L:L,MATCH('Retirement Calculator'!A230,'Lorri 401b'!N:N,0),0)</f>
        <v>3566482.2813696885</v>
      </c>
      <c r="S230" s="25">
        <f t="shared" ca="1" si="7"/>
        <v>4841340.9649380641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1271739.9832295496</v>
      </c>
      <c r="R231" s="25">
        <f t="array" aca="1" ref="R231" ca="1">INDEX('Lorri 401b'!L:L,MATCH('Retirement Calculator'!A231,'Lorri 401b'!N:N,0),0)</f>
        <v>3559597.0902628391</v>
      </c>
      <c r="S231" s="25">
        <f t="shared" ca="1" si="7"/>
        <v>4831337.0734923892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1268608.2883059783</v>
      </c>
      <c r="R232" s="25">
        <f t="array" aca="1" ref="R232" ca="1">INDEX('Lorri 401b'!L:L,MATCH('Retirement Calculator'!A232,'Lorri 401b'!N:N,0),0)</f>
        <v>3552683.2108597113</v>
      </c>
      <c r="S232" s="25">
        <f t="shared" ca="1" si="7"/>
        <v>4821291.4991656896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1265463.5446535589</v>
      </c>
      <c r="R233" s="25">
        <f t="array" aca="1" ref="R233" ca="1">INDEX('Lorri 401b'!L:L,MATCH('Retirement Calculator'!A233,'Lorri 401b'!N:N,0),0)</f>
        <v>3545740.5236257371</v>
      </c>
      <c r="S233" s="25">
        <f t="shared" ca="1" si="7"/>
        <v>4811204.0682792962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1262305.6979025877</v>
      </c>
      <c r="R234" s="25">
        <f t="array" aca="1" ref="R234" ca="1">INDEX('Lorri 401b'!L:L,MATCH('Retirement Calculator'!A234,'Lorri 401b'!N:N,0),0)</f>
        <v>3538768.9085282879</v>
      </c>
      <c r="S234" s="25">
        <f t="shared" ca="1" si="7"/>
        <v>4801074.6064308751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1259134.6934568207</v>
      </c>
      <c r="R235" s="25">
        <f t="array" aca="1" ref="R235" ca="1">INDEX('Lorri 401b'!L:L,MATCH('Retirement Calculator'!A235,'Lorri 401b'!N:N,0),0)</f>
        <v>3531768.2450345997</v>
      </c>
      <c r="S235" s="25">
        <f t="shared" ca="1" si="7"/>
        <v>4790902.9384914208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1255950.4764925297</v>
      </c>
      <c r="R236" s="25">
        <f t="array" aca="1" ref="R236" ca="1">INDEX('Lorri 401b'!L:L,MATCH('Retirement Calculator'!A236,'Lorri 401b'!N:N,0),0)</f>
        <v>3524738.4121096875</v>
      </c>
      <c r="S236" s="25">
        <f t="shared" ca="1" si="7"/>
        <v>4780688.8886022177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1252752.9919575541</v>
      </c>
      <c r="R237" s="25">
        <f t="array" aca="1" ref="R237" ca="1">INDEX('Lorri 401b'!L:L,MATCH('Retirement Calculator'!A237,'Lorri 401b'!N:N,0),0)</f>
        <v>3517679.2882142551</v>
      </c>
      <c r="S237" s="25">
        <f t="shared" ca="1" si="7"/>
        <v>4770432.2801718097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1249542.1845703495</v>
      </c>
      <c r="R238" s="25">
        <f t="array" aca="1" ref="R238" ca="1">INDEX('Lorri 401b'!L:L,MATCH('Retirement Calculator'!A238,'Lorri 401b'!N:N,0),0)</f>
        <v>3510590.7513025915</v>
      </c>
      <c r="S238" s="25">
        <f t="shared" ca="1" si="7"/>
        <v>4760132.9358729413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1246317.9988190315</v>
      </c>
      <c r="R239" s="25">
        <f t="array" aca="1" ref="R239" ca="1">INDEX('Lorri 401b'!L:L,MATCH('Retirement Calculator'!A239,'Lorri 401b'!N:N,0),0)</f>
        <v>3503472.6788204629</v>
      </c>
      <c r="S239" s="25">
        <f t="shared" ca="1" si="7"/>
        <v>4749790.6776394947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1243080.3789604164</v>
      </c>
      <c r="R240" s="25">
        <f t="array" aca="1" ref="R240" ca="1">INDEX('Lorri 401b'!L:L,MATCH('Retirement Calculator'!A240,'Lorri 401b'!N:N,0),0)</f>
        <v>3496324.9477029918</v>
      </c>
      <c r="S240" s="25">
        <f t="shared" ca="1" si="7"/>
        <v>4739405.3266634084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1239829.269019057</v>
      </c>
      <c r="R241" s="25">
        <f t="array" aca="1" ref="R241" ca="1">INDEX('Lorri 401b'!L:L,MATCH('Retirement Calculator'!A241,'Lorri 401b'!N:N,0),0)</f>
        <v>3489147.4343725313</v>
      </c>
      <c r="S241" s="25">
        <f t="shared" ca="1" si="7"/>
        <v>4728976.7033915883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1236564.6127862753</v>
      </c>
      <c r="R242" s="25">
        <f t="array" aca="1" ref="R242" ca="1">INDEX('Lorri 401b'!L:L,MATCH('Retirement Calculator'!A242,'Lorri 401b'!N:N,0),0)</f>
        <v>3481940.0147365271</v>
      </c>
      <c r="S242" s="25">
        <f t="shared" ca="1" si="7"/>
        <v>4718504.627522802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1233286.3538191903</v>
      </c>
      <c r="R243" s="25">
        <f t="array" aca="1" ref="R243" ca="1">INDEX('Lorri 401b'!L:L,MATCH('Retirement Calculator'!A243,'Lorri 401b'!N:N,0),0)</f>
        <v>3474702.564185373</v>
      </c>
      <c r="S243" s="25">
        <f t="shared" ca="1" si="7"/>
        <v>4707988.9180045631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1229994.4354397424</v>
      </c>
      <c r="R244" s="25">
        <f t="array" aca="1" ref="R244" ca="1">INDEX('Lorri 401b'!L:L,MATCH('Retirement Calculator'!A244,'Lorri 401b'!N:N,0),0)</f>
        <v>3467434.9575902559</v>
      </c>
      <c r="S244" s="25">
        <f t="shared" ca="1" si="7"/>
        <v>4697429.3930299981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1226688.8007337137</v>
      </c>
      <c r="R245" s="25">
        <f t="array" aca="1" ref="R245" ca="1">INDEX('Lorri 401b'!L:L,MATCH('Retirement Calculator'!A245,'Lorri 401b'!N:N,0),0)</f>
        <v>3460137.0693009924</v>
      </c>
      <c r="S245" s="25">
        <f t="shared" ca="1" si="7"/>
        <v>4686825.8700347058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1223369.3925497429</v>
      </c>
      <c r="R246" s="25">
        <f t="array" aca="1" ref="R246" ca="1">INDEX('Lorri 401b'!L:L,MATCH('Retirement Calculator'!A246,'Lorri 401b'!N:N,0),0)</f>
        <v>3452808.7731438568</v>
      </c>
      <c r="S246" s="25">
        <f t="shared" ca="1" si="7"/>
        <v>4676178.1656935997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1220036.153498339</v>
      </c>
      <c r="R247" s="25">
        <f t="array" aca="1" ref="R247" ca="1">INDEX('Lorri 401b'!L:L,MATCH('Retirement Calculator'!A247,'Lorri 401b'!N:N,0),0)</f>
        <v>3445449.9424194</v>
      </c>
      <c r="S247" s="25">
        <f t="shared" ca="1" si="7"/>
        <v>4665486.095917739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1216689.0259508877</v>
      </c>
      <c r="R248" s="25">
        <f t="array" aca="1" ref="R248" ca="1">INDEX('Lorri 401b'!L:L,MATCH('Retirement Calculator'!A248,'Lorri 401b'!N:N,0),0)</f>
        <v>3438060.4499002579</v>
      </c>
      <c r="S248" s="25">
        <f t="shared" ca="1" si="7"/>
        <v>4654749.4758511456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1213327.9520386553</v>
      </c>
      <c r="R249" s="25">
        <f t="array" aca="1" ref="R249" ca="1">INDEX('Lorri 401b'!L:L,MATCH('Retirement Calculator'!A249,'Lorri 401b'!N:N,0),0)</f>
        <v>3430640.1678289529</v>
      </c>
      <c r="S249" s="25">
        <f t="shared" ca="1" si="7"/>
        <v>4643968.119867608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1209952.8736517886</v>
      </c>
      <c r="R250" s="25">
        <f t="array" aca="1" ref="R250" ca="1">INDEX('Lorri 401b'!L:L,MATCH('Retirement Calculator'!A250,'Lorri 401b'!N:N,0),0)</f>
        <v>3423188.967915684</v>
      </c>
      <c r="S250" s="25">
        <f t="shared" ca="1" si="7"/>
        <v>4633141.8415674726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1206563.7324383098</v>
      </c>
      <c r="R251" s="25">
        <f t="array" aca="1" ref="R251" ca="1">INDEX('Lorri 401b'!L:L,MATCH('Retirement Calculator'!A251,'Lorri 401b'!N:N,0),0)</f>
        <v>3415706.7213361096</v>
      </c>
      <c r="S251" s="25">
        <f t="shared" ca="1" si="7"/>
        <v>4622270.4537744196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1203160.4698031084</v>
      </c>
      <c r="R252" s="25">
        <f t="array" aca="1" ref="R252" ca="1">INDEX('Lorri 401b'!L:L,MATCH('Retirement Calculator'!A252,'Lorri 401b'!N:N,0),0)</f>
        <v>3408193.2987291203</v>
      </c>
      <c r="S252" s="25">
        <f t="shared" ca="1" si="7"/>
        <v>4611353.7685322287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1199743.0269069269</v>
      </c>
      <c r="R253" s="25">
        <f t="array" aca="1" ref="R253" ca="1">INDEX('Lorri 401b'!L:L,MATCH('Retirement Calculator'!A253,'Lorri 401b'!N:N,0),0)</f>
        <v>3400648.570194602</v>
      </c>
      <c r="S253" s="25">
        <f t="shared" ca="1" si="7"/>
        <v>4600391.5971015291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1196311.3446653446</v>
      </c>
      <c r="R254" s="25">
        <f t="array" aca="1" ref="R254" ca="1">INDEX('Lorri 401b'!L:L,MATCH('Retirement Calculator'!A254,'Lorri 401b'!N:N,0),0)</f>
        <v>3393072.4052911899</v>
      </c>
      <c r="S254" s="25">
        <f t="shared" ca="1" si="7"/>
        <v>4589383.7499565342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1192865.3637477558</v>
      </c>
      <c r="R255" s="25">
        <f t="array" aca="1" ref="R255" ca="1">INDEX('Lorri 401b'!L:L,MATCH('Retirement Calculator'!A255,'Lorri 401b'!N:N,0),0)</f>
        <v>3385464.6730340137</v>
      </c>
      <c r="S255" s="25">
        <f t="shared" ca="1" si="7"/>
        <v>4578330.0367817692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1189405.0245763436</v>
      </c>
      <c r="R256" s="25">
        <f t="array" aca="1" ref="R256" ca="1">INDEX('Lorri 401b'!L:L,MATCH('Retirement Calculator'!A256,'Lorri 401b'!N:N,0),0)</f>
        <v>3377825.2418924323</v>
      </c>
      <c r="S256" s="25">
        <f t="shared" ca="1" si="7"/>
        <v>4567230.2664687764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1185930.2673250507</v>
      </c>
      <c r="R257" s="25">
        <f t="array" aca="1" ref="R257" ca="1">INDEX('Lorri 401b'!L:L,MATCH('Retirement Calculator'!A257,'Lorri 401b'!N:N,0),0)</f>
        <v>3370153.9797877613</v>
      </c>
      <c r="S257" s="25">
        <f t="shared" ca="1" si="7"/>
        <v>4556084.2471128125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1182441.0319185439</v>
      </c>
      <c r="R258" s="25">
        <f t="array" aca="1" ref="R258" ca="1">INDEX('Lorri 401b'!L:L,MATCH('Retirement Calculator'!A258,'Lorri 401b'!N:N,0),0)</f>
        <v>3362450.7540909876</v>
      </c>
      <c r="S258" s="25">
        <f t="shared" ca="1" si="7"/>
        <v>4544891.7860095315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1178937.2580311766</v>
      </c>
      <c r="R259" s="25">
        <f t="array" aca="1" ref="R259" ca="1">INDEX('Lorri 401b'!L:L,MATCH('Retirement Calculator'!A259,'Lorri 401b'!N:N,0),0)</f>
        <v>3354715.4316204772</v>
      </c>
      <c r="S259" s="25">
        <f t="shared" ca="1" si="7"/>
        <v>4533652.6896516541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1175418.8850859455</v>
      </c>
      <c r="R260" s="25">
        <f t="array" aca="1" ref="R260" ca="1">INDEX('Lorri 401b'!L:L,MATCH('Retirement Calculator'!A260,'Lorri 401b'!N:N,0),0)</f>
        <v>3346947.8786396729</v>
      </c>
      <c r="S260" s="25">
        <f t="shared" ca="1" si="7"/>
        <v>4522366.7637256179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1171885.8522534424</v>
      </c>
      <c r="R261" s="25">
        <f t="array" aca="1" ref="R261" ca="1">INDEX('Lorri 401b'!L:L,MATCH('Retirement Calculator'!A261,'Lorri 401b'!N:N,0),0)</f>
        <v>3339147.9608547818</v>
      </c>
      <c r="S261" s="25">
        <f t="shared" ca="1" si="7"/>
        <v>4511033.8131082244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1168338.0984508039</v>
      </c>
      <c r="R262" s="25">
        <f t="array" aca="1" ref="R262" ca="1">INDEX('Lorri 401b'!L:L,MATCH('Retirement Calculator'!A262,'Lorri 401b'!N:N,0),0)</f>
        <v>3331315.543412454</v>
      </c>
      <c r="S262" s="25">
        <f t="shared" ca="1" si="7"/>
        <v>4499653.6418632576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1164775.5623406544</v>
      </c>
      <c r="R263" s="25">
        <f t="array" aca="1" ref="R263" ca="1">INDEX('Lorri 401b'!L:L,MATCH('Retirement Calculator'!A263,'Lorri 401b'!N:N,0),0)</f>
        <v>3323450.4908974497</v>
      </c>
      <c r="S263" s="25">
        <f t="shared" ca="1" si="7"/>
        <v>4488226.0532381041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1161198.1823300461</v>
      </c>
      <c r="R264" s="25">
        <f t="array" aca="1" ref="R264" ca="1">INDEX('Lorri 401b'!L:L,MATCH('Retirement Calculator'!A264,'Lorri 401b'!N:N,0),0)</f>
        <v>3315552.6673302995</v>
      </c>
      <c r="S264" s="25">
        <f t="shared" ca="1" si="7"/>
        <v>4476750.8496603454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1157605.8965693936</v>
      </c>
      <c r="R265" s="25">
        <f t="array" aca="1" ref="R265" ca="1">INDEX('Lorri 401b'!L:L,MATCH('Retirement Calculator'!A265,'Lorri 401b'!N:N,0),0)</f>
        <v>3307621.9361649528</v>
      </c>
      <c r="S265" s="25">
        <f t="shared" ca="1" si="7"/>
        <v>4465227.8327343464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1153998.6429514049</v>
      </c>
      <c r="R266" s="25">
        <f t="array" aca="1" ref="R266" ca="1">INDEX('Lorri 401b'!L:L,MATCH('Retirement Calculator'!A266,'Lorri 401b'!N:N,0),0)</f>
        <v>3299658.1602864172</v>
      </c>
      <c r="S266" s="25">
        <f t="shared" ref="S266:S520" ca="1" si="267">SUM(Q266:R266)</f>
        <v>4453656.8032378219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1150376.359110008</v>
      </c>
      <c r="R267" s="25">
        <f t="array" aca="1" ref="R267" ca="1">INDEX('Lorri 401b'!L:L,MATCH('Retirement Calculator'!A267,'Lorri 401b'!N:N,0),0)</f>
        <v>3291661.2020083875</v>
      </c>
      <c r="S267" s="25">
        <f t="shared" ca="1" si="267"/>
        <v>4442037.561118396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1146738.982419272</v>
      </c>
      <c r="R268" s="25">
        <f t="array" aca="1" ref="R268" ca="1">INDEX('Lorri 401b'!L:L,MATCH('Retirement Calculator'!A268,'Lorri 401b'!N:N,0),0)</f>
        <v>3283630.9230708661</v>
      </c>
      <c r="S268" s="25">
        <f t="shared" ca="1" si="267"/>
        <v>4430369.9054901376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1143086.4499923245</v>
      </c>
      <c r="R269" s="25">
        <f t="array" aca="1" ref="R269" ca="1">INDEX('Lorri 401b'!L:L,MATCH('Retirement Calculator'!A269,'Lorri 401b'!N:N,0),0)</f>
        <v>3275567.1846377719</v>
      </c>
      <c r="S269" s="25">
        <f t="shared" ca="1" si="267"/>
        <v>4418653.6346300961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1139418.6986802646</v>
      </c>
      <c r="R270" s="25">
        <f t="array" aca="1" ref="R270" ca="1">INDEX('Lorri 401b'!L:L,MATCH('Retirement Calculator'!A270,'Lorri 401b'!N:N,0),0)</f>
        <v>3267469.8472945397</v>
      </c>
      <c r="S270" s="25">
        <f t="shared" ca="1" si="267"/>
        <v>4406888.5459748041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1135735.6650710714</v>
      </c>
      <c r="R271" s="25">
        <f t="array" aca="1" ref="R271" ca="1">INDEX('Lorri 401b'!L:L,MATCH('Retirement Calculator'!A271,'Lorri 401b'!N:N,0),0)</f>
        <v>3259338.7710457109</v>
      </c>
      <c r="S271" s="25">
        <f t="shared" ca="1" si="267"/>
        <v>4395074.436116782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1132037.2854885063</v>
      </c>
      <c r="R272" s="25">
        <f t="array" aca="1" ref="R272" ca="1">INDEX('Lorri 401b'!L:L,MATCH('Retirement Calculator'!A272,'Lorri 401b'!N:N,0),0)</f>
        <v>3251173.8153125118</v>
      </c>
      <c r="S272" s="25">
        <f t="shared" ca="1" si="267"/>
        <v>4383211.1008010181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1128323.4959910139</v>
      </c>
      <c r="R273" s="25">
        <f t="array" aca="1" ref="R273" ca="1">INDEX('Lorri 401b'!L:L,MATCH('Retirement Calculator'!A273,'Lorri 401b'!N:N,0),0)</f>
        <v>3242974.8389304243</v>
      </c>
      <c r="S273" s="25">
        <f t="shared" ca="1" si="267"/>
        <v>4371298.3349214382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1124594.2323706155</v>
      </c>
      <c r="R274" s="25">
        <f t="array" aca="1" ref="R274" ca="1">INDEX('Lorri 401b'!L:L,MATCH('Retirement Calculator'!A274,'Lorri 401b'!N:N,0),0)</f>
        <v>3234741.700146745</v>
      </c>
      <c r="S274" s="25">
        <f t="shared" ca="1" si="267"/>
        <v>4359335.9325173609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1120849.4301517985</v>
      </c>
      <c r="R275" s="25">
        <f t="array" aca="1" ref="R275" ca="1">INDEX('Lorri 401b'!L:L,MATCH('Retirement Calculator'!A275,'Lorri 401b'!N:N,0),0)</f>
        <v>3226474.2566181333</v>
      </c>
      <c r="S275" s="25">
        <f t="shared" ca="1" si="267"/>
        <v>4347323.6867699316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1117089.0245904033</v>
      </c>
      <c r="R276" s="25">
        <f t="array" aca="1" ref="R276" ca="1">INDEX('Lorri 401b'!L:L,MATCH('Retirement Calculator'!A276,'Lorri 401b'!N:N,0),0)</f>
        <v>3218172.3654081528</v>
      </c>
      <c r="S276" s="25">
        <f t="shared" ca="1" si="267"/>
        <v>4335261.3899985561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1113312.9506725022</v>
      </c>
      <c r="R277" s="25">
        <f t="array" aca="1" ref="R277" ca="1">INDEX('Lorri 401b'!L:L,MATCH('Retirement Calculator'!A277,'Lorri 401b'!N:N,0),0)</f>
        <v>3209835.882984797</v>
      </c>
      <c r="S277" s="25">
        <f t="shared" ca="1" si="267"/>
        <v>4323148.8336572992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1109521.1431132765</v>
      </c>
      <c r="R278" s="25">
        <f t="array" aca="1" ref="R278" ca="1">INDEX('Lorri 401b'!L:L,MATCH('Retirement Calculator'!A278,'Lorri 401b'!N:N,0),0)</f>
        <v>3201464.6652180105</v>
      </c>
      <c r="S278" s="25">
        <f t="shared" ca="1" si="267"/>
        <v>4310985.8083312865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1105713.5363558873</v>
      </c>
      <c r="R279" s="25">
        <f t="array" aca="1" ref="R279" ca="1">INDEX('Lorri 401b'!L:L,MATCH('Retirement Calculator'!A279,'Lorri 401b'!N:N,0),0)</f>
        <v>3193058.5673771962</v>
      </c>
      <c r="S279" s="25">
        <f t="shared" ca="1" si="267"/>
        <v>4298772.1037330832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1101890.0645703424</v>
      </c>
      <c r="R280" s="25">
        <f t="array" aca="1" ref="R280" ca="1">INDEX('Lorri 401b'!L:L,MATCH('Retirement Calculator'!A280,'Lorri 401b'!N:N,0),0)</f>
        <v>3184617.4441287117</v>
      </c>
      <c r="S280" s="25">
        <f t="shared" ca="1" si="267"/>
        <v>4286507.5086990539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1098050.6616523578</v>
      </c>
      <c r="R281" s="25">
        <f t="array" aca="1" ref="R281" ca="1">INDEX('Lorri 401b'!L:L,MATCH('Retirement Calculator'!A281,'Lorri 401b'!N:N,0),0)</f>
        <v>3176141.1495333584</v>
      </c>
      <c r="S281" s="25">
        <f t="shared" ca="1" si="267"/>
        <v>4274191.8111857157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1094195.2612222149</v>
      </c>
      <c r="R282" s="25">
        <f t="array" aca="1" ref="R282" ca="1">INDEX('Lorri 401b'!L:L,MATCH('Retirement Calculator'!A282,'Lorri 401b'!N:N,0),0)</f>
        <v>3167629.5370438579</v>
      </c>
      <c r="S282" s="25">
        <f t="shared" ca="1" si="267"/>
        <v>4261824.7982660728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1090323.796623613</v>
      </c>
      <c r="R283" s="25">
        <f t="array" aca="1" ref="R283" ca="1">INDEX('Lorri 401b'!L:L,MATCH('Retirement Calculator'!A283,'Lorri 401b'!N:N,0),0)</f>
        <v>3159082.4595023175</v>
      </c>
      <c r="S283" s="25">
        <f t="shared" ca="1" si="267"/>
        <v>4249406.2561259307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1086436.2009225169</v>
      </c>
      <c r="R284" s="25">
        <f t="array" aca="1" ref="R284" ca="1">INDEX('Lorri 401b'!L:L,MATCH('Retirement Calculator'!A284,'Lorri 401b'!N:N,0),0)</f>
        <v>3150499.7691376875</v>
      </c>
      <c r="S284" s="25">
        <f t="shared" ca="1" si="267"/>
        <v>4236935.9700602042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1082532.4069059996</v>
      </c>
      <c r="R285" s="25">
        <f t="array" aca="1" ref="R285" ca="1">INDEX('Lorri 401b'!L:L,MATCH('Retirement Calculator'!A285,'Lorri 401b'!N:N,0),0)</f>
        <v>3141881.317563205</v>
      </c>
      <c r="S285" s="25">
        <f t="shared" ca="1" si="267"/>
        <v>4224413.7244692044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1078612.3470810803</v>
      </c>
      <c r="R286" s="25">
        <f t="array" aca="1" ref="R286" ca="1">INDEX('Lorri 401b'!L:L,MATCH('Retirement Calculator'!A286,'Lorri 401b'!N:N,0),0)</f>
        <v>3133226.955773829</v>
      </c>
      <c r="S286" s="25">
        <f t="shared" ca="1" si="267"/>
        <v>4211839.3028549096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1074675.9536735571</v>
      </c>
      <c r="R287" s="25">
        <f t="array" aca="1" ref="R287" ca="1">INDEX('Lorri 401b'!L:L,MATCH('Retirement Calculator'!A287,'Lorri 401b'!N:N,0),0)</f>
        <v>3124536.5341436639</v>
      </c>
      <c r="S287" s="25">
        <f t="shared" ca="1" si="267"/>
        <v>4199212.4878172213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1070723.1586268358</v>
      </c>
      <c r="R288" s="25">
        <f t="array" aca="1" ref="R288" ca="1">INDEX('Lorri 401b'!L:L,MATCH('Retirement Calculator'!A288,'Lorri 401b'!N:N,0),0)</f>
        <v>3115809.902423373</v>
      </c>
      <c r="S288" s="25">
        <f t="shared" ca="1" si="267"/>
        <v>4186533.0610502088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1066753.8936007533</v>
      </c>
      <c r="R289" s="25">
        <f t="array" aca="1" ref="R289" ca="1">INDEX('Lorri 401b'!L:L,MATCH('Retirement Calculator'!A289,'Lorri 401b'!N:N,0),0)</f>
        <v>3107046.9097375809</v>
      </c>
      <c r="S289" s="25">
        <f t="shared" ca="1" si="267"/>
        <v>4173800.803338334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1062768.0899703952</v>
      </c>
      <c r="R290" s="25">
        <f t="array" aca="1" ref="R290" ca="1">INDEX('Lorri 401b'!L:L,MATCH('Retirement Calculator'!A290,'Lorri 401b'!N:N,0),0)</f>
        <v>3098247.4045822644</v>
      </c>
      <c r="S290" s="25">
        <f t="shared" ca="1" si="267"/>
        <v>4161015.4945526598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1058765.6788249107</v>
      </c>
      <c r="R291" s="25">
        <f t="array" aca="1" ref="R291" ca="1">INDEX('Lorri 401b'!L:L,MATCH('Retirement Calculator'!A291,'Lorri 401b'!N:N,0),0)</f>
        <v>3089411.234822134</v>
      </c>
      <c r="S291" s="25">
        <f t="shared" ca="1" si="267"/>
        <v>4148176.9136470445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1054746.5909663201</v>
      </c>
      <c r="R292" s="25">
        <f t="array" aca="1" ref="R292" ca="1">INDEX('Lorri 401b'!L:L,MATCH('Retirement Calculator'!A292,'Lorri 401b'!N:N,0),0)</f>
        <v>3080538.2476880034</v>
      </c>
      <c r="S292" s="25">
        <f t="shared" ca="1" si="267"/>
        <v>4135284.8386543235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1050710.7569083187</v>
      </c>
      <c r="R293" s="25">
        <f t="array" aca="1" ref="R293" ca="1">INDEX('Lorri 401b'!L:L,MATCH('Retirement Calculator'!A293,'Lorri 401b'!N:N,0),0)</f>
        <v>3071628.2897741473</v>
      </c>
      <c r="S293" s="25">
        <f t="shared" ca="1" si="267"/>
        <v>4122339.0466824658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1046658.1068750756</v>
      </c>
      <c r="R294" s="25">
        <f t="array" aca="1" ref="R294" ca="1">INDEX('Lorri 401b'!L:L,MATCH('Retirement Calculator'!A294,'Lorri 401b'!N:N,0),0)</f>
        <v>3062681.20703565</v>
      </c>
      <c r="S294" s="25">
        <f t="shared" ca="1" si="267"/>
        <v>4109339.3139107255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1042588.5708000273</v>
      </c>
      <c r="R295" s="25">
        <f t="array" aca="1" ref="R295" ca="1">INDEX('Lorri 401b'!L:L,MATCH('Retirement Calculator'!A295,'Lorri 401b'!N:N,0),0)</f>
        <v>3053696.8447857425</v>
      </c>
      <c r="S295" s="25">
        <f t="shared" ca="1" si="267"/>
        <v>4096285.4155857698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1038502.0783246664</v>
      </c>
      <c r="R296" s="25">
        <f t="array" aca="1" ref="R296" ca="1">INDEX('Lorri 401b'!L:L,MATCH('Retirement Calculator'!A296,'Lorri 401b'!N:N,0),0)</f>
        <v>3044675.0476931268</v>
      </c>
      <c r="S296" s="25">
        <f t="shared" ca="1" si="267"/>
        <v>4083177.1260177931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1034398.5587973247</v>
      </c>
      <c r="R297" s="25">
        <f t="array" aca="1" ref="R297" ca="1">INDEX('Lorri 401b'!L:L,MATCH('Retirement Calculator'!A297,'Lorri 401b'!N:N,0),0)</f>
        <v>3035615.6597792921</v>
      </c>
      <c r="S297" s="25">
        <f t="shared" ca="1" si="267"/>
        <v>4070014.2185766166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1030277.9412719524</v>
      </c>
      <c r="R298" s="25">
        <f t="array" aca="1" ref="R298" ca="1">INDEX('Lorri 401b'!L:L,MATCH('Retirement Calculator'!A298,'Lorri 401b'!N:N,0),0)</f>
        <v>3026518.5244158162</v>
      </c>
      <c r="S298" s="25">
        <f t="shared" ca="1" si="267"/>
        <v>4056796.4656877685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1026140.154506891</v>
      </c>
      <c r="R299" s="25">
        <f t="array" aca="1" ref="R299" ca="1">INDEX('Lorri 401b'!L:L,MATCH('Retirement Calculator'!A299,'Lorri 401b'!N:N,0),0)</f>
        <v>3017383.484321659</v>
      </c>
      <c r="S299" s="25">
        <f t="shared" ca="1" si="267"/>
        <v>4043523.63882855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1021985.126963642</v>
      </c>
      <c r="R300" s="25">
        <f t="array" aca="1" ref="R300" ca="1">INDEX('Lorri 401b'!L:L,MATCH('Retirement Calculator'!A300,'Lorri 401b'!N:N,0),0)</f>
        <v>3008210.381560443</v>
      </c>
      <c r="S300" s="25">
        <f t="shared" ca="1" si="267"/>
        <v>4030195.5085240849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1017812.7868056294</v>
      </c>
      <c r="R301" s="25">
        <f t="array" aca="1" ref="R301" ca="1">INDEX('Lorri 401b'!L:L,MATCH('Retirement Calculator'!A301,'Lorri 401b'!N:N,0),0)</f>
        <v>2998999.0575377219</v>
      </c>
      <c r="S301" s="25">
        <f t="shared" ca="1" si="267"/>
        <v>4016811.8443433512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1013623.0618969584</v>
      </c>
      <c r="R302" s="25">
        <f t="array" aca="1" ref="R302" ca="1">INDEX('Lorri 401b'!L:L,MATCH('Retirement Calculator'!A302,'Lorri 401b'!N:N,0),0)</f>
        <v>2989749.3529982395</v>
      </c>
      <c r="S302" s="25">
        <f t="shared" ca="1" si="267"/>
        <v>4003372.4148951978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1009415.879801168</v>
      </c>
      <c r="R303" s="25">
        <f t="array" aca="1" ref="R303" ca="1">INDEX('Lorri 401b'!L:L,MATCH('Retirement Calculator'!A303,'Lorri 401b'!N:N,0),0)</f>
        <v>2980461.108023176</v>
      </c>
      <c r="S303" s="25">
        <f t="shared" ca="1" si="267"/>
        <v>3989876.9878243441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1005191.1677799784</v>
      </c>
      <c r="R304" s="25">
        <f t="array" aca="1" ref="R304" ca="1">INDEX('Lorri 401b'!L:L,MATCH('Retirement Calculator'!A304,'Lorri 401b'!N:N,0),0)</f>
        <v>2971134.1620273828</v>
      </c>
      <c r="S304" s="25">
        <f t="shared" ca="1" si="267"/>
        <v>3976325.3298073611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1000948.8527920338</v>
      </c>
      <c r="R305" s="25">
        <f t="array" aca="1" ref="R305" ca="1">INDEX('Lorri 401b'!L:L,MATCH('Retirement Calculator'!A305,'Lorri 401b'!N:N,0),0)</f>
        <v>2961768.353756607</v>
      </c>
      <c r="S305" s="25">
        <f t="shared" ca="1" si="267"/>
        <v>3962717.206548641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996688.86149163952</v>
      </c>
      <c r="R306" s="25">
        <f t="array" aca="1" ref="R306" ca="1">INDEX('Lorri 401b'!L:L,MATCH('Retirement Calculator'!A306,'Lorri 401b'!N:N,0),0)</f>
        <v>2952363.5212847032</v>
      </c>
      <c r="S306" s="25">
        <f t="shared" ca="1" si="267"/>
        <v>3949052.3827763428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992411.12022749358</v>
      </c>
      <c r="R307" s="25">
        <f t="array" aca="1" ref="R307" ca="1">INDEX('Lorri 401b'!L:L,MATCH('Retirement Calculator'!A307,'Lorri 401b'!N:N,0),0)</f>
        <v>2942919.502010833</v>
      </c>
      <c r="S307" s="25">
        <f t="shared" ca="1" si="267"/>
        <v>3935330.6222383268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988115.55504141375</v>
      </c>
      <c r="R308" s="25">
        <f t="array" aca="1" ref="R308" ca="1">INDEX('Lorri 401b'!L:L,MATCH('Retirement Calculator'!A308,'Lorri 401b'!N:N,0),0)</f>
        <v>2933436.1326566553</v>
      </c>
      <c r="S308" s="25">
        <f t="shared" ca="1" si="267"/>
        <v>3921551.687698069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983802.09166705853</v>
      </c>
      <c r="R309" s="25">
        <f t="array" aca="1" ref="R309" ca="1">INDEX('Lorri 401b'!L:L,MATCH('Retirement Calculator'!A309,'Lorri 401b'!N:N,0),0)</f>
        <v>2923913.2492635017</v>
      </c>
      <c r="S309" s="25">
        <f t="shared" ca="1" si="267"/>
        <v>3907715.3409305601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979470.65552864352</v>
      </c>
      <c r="R310" s="25">
        <f t="array" aca="1" ref="R310" ca="1">INDEX('Lorri 401b'!L:L,MATCH('Retirement Calculator'!A310,'Lorri 401b'!N:N,0),0)</f>
        <v>2914350.6871895436</v>
      </c>
      <c r="S310" s="25">
        <f t="shared" ca="1" si="267"/>
        <v>3893821.3427181873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975121.17173965182</v>
      </c>
      <c r="R311" s="25">
        <f t="array" aca="1" ref="R311" ca="1">INDEX('Lorri 401b'!L:L,MATCH('Retirement Calculator'!A311,'Lorri 401b'!N:N,0),0)</f>
        <v>2904748.2811069437</v>
      </c>
      <c r="S311" s="25">
        <f t="shared" ca="1" si="267"/>
        <v>3879869.4528465956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970753.56510153925</v>
      </c>
      <c r="R312" s="25">
        <f t="array" aca="1" ref="R312" ca="1">INDEX('Lorri 401b'!L:L,MATCH('Retirement Calculator'!A312,'Lorri 401b'!N:N,0),0)</f>
        <v>2895105.8649989995</v>
      </c>
      <c r="S312" s="25">
        <f t="shared" ca="1" si="267"/>
        <v>3865859.4301005388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966367.76010243455</v>
      </c>
      <c r="R313" s="25">
        <f t="array" aca="1" ref="R313" ca="1">INDEX('Lorri 401b'!L:L,MATCH('Retirement Calculator'!A313,'Lorri 401b'!N:N,0),0)</f>
        <v>2885423.2721572723</v>
      </c>
      <c r="S313" s="25">
        <f t="shared" ca="1" si="267"/>
        <v>3851791.0322597069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961963.68091583357</v>
      </c>
      <c r="R314" s="25">
        <f t="array" aca="1" ref="R314" ca="1">INDEX('Lorri 401b'!L:L,MATCH('Retirement Calculator'!A314,'Lorri 401b'!N:N,0),0)</f>
        <v>2875700.3351787049</v>
      </c>
      <c r="S314" s="25">
        <f t="shared" ca="1" si="267"/>
        <v>3837664.0160945384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957541.25139928842</v>
      </c>
      <c r="R315" s="25">
        <f t="array" aca="1" ref="R315" ca="1">INDEX('Lorri 401b'!L:L,MATCH('Retirement Calculator'!A315,'Lorri 401b'!N:N,0),0)</f>
        <v>2865936.8859627265</v>
      </c>
      <c r="S315" s="25">
        <f t="shared" ca="1" si="267"/>
        <v>3823478.137362015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953100.39509309107</v>
      </c>
      <c r="R316" s="25">
        <f t="array" aca="1" ref="R316" ca="1">INDEX('Lorri 401b'!L:L,MATCH('Retirement Calculator'!A316,'Lorri 401b'!N:N,0),0)</f>
        <v>2856132.7557083485</v>
      </c>
      <c r="S316" s="25">
        <f t="shared" ca="1" si="267"/>
        <v>3809233.1508014398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948641.03521895118</v>
      </c>
      <c r="R317" s="25">
        <f t="array" aca="1" ref="R317" ca="1">INDEX('Lorri 401b'!L:L,MATCH('Retirement Calculator'!A317,'Lorri 401b'!N:N,0),0)</f>
        <v>2846287.7749112435</v>
      </c>
      <c r="S317" s="25">
        <f t="shared" ca="1" si="267"/>
        <v>3794928.8101301948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944163.094678669</v>
      </c>
      <c r="R318" s="25">
        <f t="array" aca="1" ref="R318" ca="1">INDEX('Lorri 401b'!L:L,MATCH('Retirement Calculator'!A318,'Lorri 401b'!N:N,0),0)</f>
        <v>2836401.7733608172</v>
      </c>
      <c r="S318" s="25">
        <f t="shared" ca="1" si="267"/>
        <v>3780564.868039486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939666.49605280231</v>
      </c>
      <c r="R319" s="25">
        <f t="array" aca="1" ref="R319" ca="1">INDEX('Lorri 401b'!L:L,MATCH('Retirement Calculator'!A319,'Lorri 401b'!N:N,0),0)</f>
        <v>2826474.5801372644</v>
      </c>
      <c r="S319" s="25">
        <f t="shared" ca="1" si="267"/>
        <v>3766141.0761900665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935151.16159932793</v>
      </c>
      <c r="R320" s="25">
        <f t="array" aca="1" ref="R320" ca="1">INDEX('Lorri 401b'!L:L,MATCH('Retirement Calculator'!A320,'Lorri 401b'!N:N,0),0)</f>
        <v>2816506.0236086133</v>
      </c>
      <c r="S320" s="25">
        <f t="shared" ca="1" si="267"/>
        <v>3751657.1852079411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930617.01325229742</v>
      </c>
      <c r="R321" s="25">
        <f t="array" aca="1" ref="R321" ca="1">INDEX('Lorri 401b'!L:L,MATCH('Retirement Calculator'!A321,'Lorri 401b'!N:N,0),0)</f>
        <v>2806495.9314277596</v>
      </c>
      <c r="S321" s="25">
        <f t="shared" ca="1" si="267"/>
        <v>3737112.944680057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926063.97262048756</v>
      </c>
      <c r="R322" s="25">
        <f t="array" aca="1" ref="R322" ca="1">INDEX('Lorri 401b'!L:L,MATCH('Retirement Calculator'!A322,'Lorri 401b'!N:N,0),0)</f>
        <v>2796444.1305294856</v>
      </c>
      <c r="S322" s="25">
        <f t="shared" ca="1" si="267"/>
        <v>3722508.1031499733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921491.96098604519</v>
      </c>
      <c r="R323" s="25">
        <f t="array" aca="1" ref="R323" ca="1">INDEX('Lorri 401b'!L:L,MATCH('Retirement Calculator'!A323,'Lorri 401b'!N:N,0),0)</f>
        <v>2786350.4471274689</v>
      </c>
      <c r="S323" s="25">
        <f t="shared" ca="1" si="267"/>
        <v>3707842.4081135141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916900.89930312592</v>
      </c>
      <c r="R324" s="25">
        <f t="array" aca="1" ref="R324" ca="1">INDEX('Lorri 401b'!L:L,MATCH('Retirement Calculator'!A324,'Lorri 401b'!N:N,0),0)</f>
        <v>2776214.7067112769</v>
      </c>
      <c r="S324" s="25">
        <f t="shared" ca="1" si="267"/>
        <v>3693115.6060144026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912290.70819652779</v>
      </c>
      <c r="R325" s="25">
        <f t="array" aca="1" ref="R325" ca="1">INDEX('Lorri 401b'!L:L,MATCH('Retirement Calculator'!A325,'Lorri 401b'!N:N,0),0)</f>
        <v>2766036.7340433509</v>
      </c>
      <c r="S325" s="25">
        <f t="shared" ca="1" si="267"/>
        <v>3678327.4422398787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907661.30796031887</v>
      </c>
      <c r="R326" s="25">
        <f t="array" aca="1" ref="R326" ca="1">INDEX('Lorri 401b'!L:L,MATCH('Retirement Calculator'!A326,'Lorri 401b'!N:N,0),0)</f>
        <v>2755816.3531559752</v>
      </c>
      <c r="S326" s="25">
        <f t="shared" ca="1" si="267"/>
        <v>3663477.6611162941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903012.61855645909</v>
      </c>
      <c r="R327" s="25">
        <f t="array" aca="1" ref="R327" ca="1">INDEX('Lorri 401b'!L:L,MATCH('Retirement Calculator'!A327,'Lorri 401b'!N:N,0),0)</f>
        <v>2745553.3873482356</v>
      </c>
      <c r="S327" s="25">
        <f t="shared" ca="1" si="267"/>
        <v>3648566.0059046946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898344.55961341655</v>
      </c>
      <c r="R328" s="25">
        <f t="array" aca="1" ref="R328" ca="1">INDEX('Lorri 401b'!L:L,MATCH('Retirement Calculator'!A328,'Lorri 401b'!N:N,0),0)</f>
        <v>2735247.6591829634</v>
      </c>
      <c r="S328" s="25">
        <f t="shared" ca="1" si="267"/>
        <v>3633592.2187963799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893657.05042477802</v>
      </c>
      <c r="R329" s="25">
        <f t="array" aca="1" ref="R329" ca="1">INDEX('Lorri 401b'!L:L,MATCH('Retirement Calculator'!A329,'Lorri 401b'!N:N,0),0)</f>
        <v>2724898.9904836696</v>
      </c>
      <c r="S329" s="25">
        <f t="shared" ca="1" si="267"/>
        <v>3618556.0409084475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888950.00994785351</v>
      </c>
      <c r="R330" s="25">
        <f t="array" aca="1" ref="R330" ca="1">INDEX('Lorri 401b'!L:L,MATCH('Retirement Calculator'!A330,'Lorri 401b'!N:N,0),0)</f>
        <v>2714507.2023314619</v>
      </c>
      <c r="S330" s="25">
        <f t="shared" ca="1" si="267"/>
        <v>3603457.2122793156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884223.35680227517</v>
      </c>
      <c r="R331" s="25">
        <f t="array" aca="1" ref="R331" ca="1">INDEX('Lorri 401b'!L:L,MATCH('Retirement Calculator'!A331,'Lorri 401b'!N:N,0),0)</f>
        <v>2704072.1150619537</v>
      </c>
      <c r="S331" s="25">
        <f t="shared" ca="1" si="267"/>
        <v>3588295.4718642291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879477.00926859025</v>
      </c>
      <c r="R332" s="25">
        <f t="array" aca="1" ref="R332" ca="1">INDEX('Lorri 401b'!L:L,MATCH('Retirement Calculator'!A332,'Lorri 401b'!N:N,0),0)</f>
        <v>2693593.5482621556</v>
      </c>
      <c r="S332" s="25">
        <f t="shared" ca="1" si="267"/>
        <v>3573070.5575307459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874710.88528684829</v>
      </c>
      <c r="R333" s="25">
        <f t="array" aca="1" ref="R333" ca="1">INDEX('Lorri 401b'!L:L,MATCH('Retirement Calculator'!A333,'Lorri 401b'!N:N,0),0)</f>
        <v>2683071.3207673584</v>
      </c>
      <c r="S333" s="25">
        <f t="shared" ca="1" si="267"/>
        <v>3557782.2060542069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869924.9024551824</v>
      </c>
      <c r="R334" s="25">
        <f t="array" aca="1" ref="R334" ca="1">INDEX('Lorri 401b'!L:L,MATCH('Retirement Calculator'!A334,'Lorri 401b'!N:N,0),0)</f>
        <v>2672505.2506579994</v>
      </c>
      <c r="S334" s="25">
        <f t="shared" ca="1" si="267"/>
        <v>3542430.1531131817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865118.9780283845</v>
      </c>
      <c r="R335" s="25">
        <f t="array" aca="1" ref="R335" ca="1">INDEX('Lorri 401b'!L:L,MATCH('Retirement Calculator'!A335,'Lorri 401b'!N:N,0),0)</f>
        <v>2661895.1552565182</v>
      </c>
      <c r="S335" s="25">
        <f t="shared" ca="1" si="267"/>
        <v>3527014.1332849027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860293.02891647501</v>
      </c>
      <c r="R336" s="25">
        <f t="array" aca="1" ref="R336" ca="1">INDEX('Lorri 401b'!L:L,MATCH('Retirement Calculator'!A336,'Lorri 401b'!N:N,0),0)</f>
        <v>2651240.8511241972</v>
      </c>
      <c r="S336" s="25">
        <f t="shared" ca="1" si="267"/>
        <v>3511533.8800406721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855446.97168326587</v>
      </c>
      <c r="R337" s="25">
        <f t="array" aca="1" ref="R337" ca="1">INDEX('Lorri 401b'!L:L,MATCH('Retirement Calculator'!A337,'Lorri 401b'!N:N,0),0)</f>
        <v>2640542.1540579917</v>
      </c>
      <c r="S337" s="25">
        <f t="shared" ca="1" si="267"/>
        <v>3495989.1257412573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850580.72254491842</v>
      </c>
      <c r="R338" s="25">
        <f t="array" aca="1" ref="R338" ca="1">INDEX('Lorri 401b'!L:L,MATCH('Retirement Calculator'!A338,'Lorri 401b'!N:N,0),0)</f>
        <v>2629798.8790873438</v>
      </c>
      <c r="S338" s="25">
        <f t="shared" ca="1" si="267"/>
        <v>3480379.6016322621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845694.19736849447</v>
      </c>
      <c r="R339" s="25">
        <f t="array" aca="1" ref="R339" ca="1">INDEX('Lorri 401b'!L:L,MATCH('Retirement Calculator'!A339,'Lorri 401b'!N:N,0),0)</f>
        <v>2619010.840470985</v>
      </c>
      <c r="S339" s="25">
        <f t="shared" ca="1" si="267"/>
        <v>3464705.0378394797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840787.31167050207</v>
      </c>
      <c r="R340" s="25">
        <f t="array" aca="1" ref="R340" ca="1">INDEX('Lorri 401b'!L:L,MATCH('Retirement Calculator'!A340,'Lorri 401b'!N:N,0),0)</f>
        <v>2608177.8516937247</v>
      </c>
      <c r="S340" s="25">
        <f t="shared" ca="1" si="267"/>
        <v>3448965.1633642269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835859.9806154347</v>
      </c>
      <c r="R341" s="25">
        <f t="array" aca="1" ref="R341" ca="1">INDEX('Lorri 401b'!L:L,MATCH('Retirement Calculator'!A341,'Lorri 401b'!N:N,0),0)</f>
        <v>2597299.7254632255</v>
      </c>
      <c r="S341" s="25">
        <f t="shared" ca="1" si="267"/>
        <v>3433159.7060786602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830912.1190143046</v>
      </c>
      <c r="R342" s="25">
        <f t="array" aca="1" ref="R342" ca="1">INDEX('Lorri 401b'!L:L,MATCH('Retirement Calculator'!A342,'Lorri 401b'!N:N,0),0)</f>
        <v>2586376.2737067658</v>
      </c>
      <c r="S342" s="25">
        <f t="shared" ca="1" si="267"/>
        <v>3417288.3927210704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825943.64132316981</v>
      </c>
      <c r="R343" s="25">
        <f t="array" aca="1" ref="R343" ca="1">INDEX('Lorri 401b'!L:L,MATCH('Retirement Calculator'!A343,'Lorri 401b'!N:N,0),0)</f>
        <v>2575407.3075679876</v>
      </c>
      <c r="S343" s="25">
        <f t="shared" ca="1" si="267"/>
        <v>3401350.9488911573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820954.4616416553</v>
      </c>
      <c r="R344" s="25">
        <f t="array" aca="1" ref="R344" ca="1">INDEX('Lorri 401b'!L:L,MATCH('Retirement Calculator'!A344,'Lorri 401b'!N:N,0),0)</f>
        <v>2564392.6374036311</v>
      </c>
      <c r="S344" s="25">
        <f t="shared" ca="1" si="267"/>
        <v>3385347.0990452864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815944.49371146772</v>
      </c>
      <c r="R345" s="25">
        <f t="array" aca="1" ref="R345" ca="1">INDEX('Lorri 401b'!L:L,MATCH('Retirement Calculator'!A345,'Lorri 401b'!N:N,0),0)</f>
        <v>2553332.0727802566</v>
      </c>
      <c r="S345" s="25">
        <f t="shared" ca="1" si="267"/>
        <v>3369276.5664917245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810913.65091490443</v>
      </c>
      <c r="R346" s="25">
        <f t="array" aca="1" ref="R346" ca="1">INDEX('Lorri 401b'!L:L,MATCH('Retirement Calculator'!A346,'Lorri 401b'!N:N,0),0)</f>
        <v>2542225.4224709515</v>
      </c>
      <c r="S346" s="25">
        <f t="shared" ca="1" si="267"/>
        <v>3353139.0733858561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805861.84627335542</v>
      </c>
      <c r="R347" s="25">
        <f t="array" aca="1" ref="R347" ca="1">INDEX('Lorri 401b'!L:L,MATCH('Retirement Calculator'!A347,'Lorri 401b'!N:N,0),0)</f>
        <v>2531072.4944520243</v>
      </c>
      <c r="S347" s="25">
        <f t="shared" ca="1" si="267"/>
        <v>3336934.34072538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800788.99244579999</v>
      </c>
      <c r="R348" s="25">
        <f t="array" aca="1" ref="R348" ca="1">INDEX('Lorri 401b'!L:L,MATCH('Retirement Calculator'!A348,'Lorri 401b'!N:N,0),0)</f>
        <v>2519873.0958996848</v>
      </c>
      <c r="S348" s="25">
        <f t="shared" ca="1" si="267"/>
        <v>3320662.0883454848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795695.00172729639</v>
      </c>
      <c r="R349" s="25">
        <f t="array" aca="1" ref="R349" ca="1">INDEX('Lorri 401b'!L:L,MATCH('Retirement Calculator'!A349,'Lorri 401b'!N:N,0),0)</f>
        <v>2508627.0331867104</v>
      </c>
      <c r="S349" s="25">
        <f t="shared" ca="1" si="267"/>
        <v>3304322.0349140069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790579.78604746563</v>
      </c>
      <c r="R350" s="25">
        <f t="array" aca="1" ref="R350" ca="1">INDEX('Lorri 401b'!L:L,MATCH('Retirement Calculator'!A350,'Lorri 401b'!N:N,0),0)</f>
        <v>2497334.1118790987</v>
      </c>
      <c r="S350" s="25">
        <f t="shared" ca="1" si="267"/>
        <v>3287913.8979265643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785443.25696896901</v>
      </c>
      <c r="R351" s="25">
        <f t="array" aca="1" ref="R351" ca="1">INDEX('Lorri 401b'!L:L,MATCH('Retirement Calculator'!A351,'Lorri 401b'!N:N,0),0)</f>
        <v>2485994.1367327054</v>
      </c>
      <c r="S351" s="25">
        <f t="shared" ca="1" si="267"/>
        <v>3271437.3937016744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780285.32568597863</v>
      </c>
      <c r="R352" s="25">
        <f t="array" aca="1" ref="R352" ca="1">INDEX('Lorri 401b'!L:L,MATCH('Retirement Calculator'!A352,'Lorri 401b'!N:N,0),0)</f>
        <v>2474606.9116898687</v>
      </c>
      <c r="S352" s="25">
        <f t="shared" ca="1" si="267"/>
        <v>3254892.2373758471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775105.90302264248</v>
      </c>
      <c r="R353" s="25">
        <f t="array" aca="1" ref="R353" ca="1">INDEX('Lorri 401b'!L:L,MATCH('Retirement Calculator'!A353,'Lorri 401b'!N:N,0),0)</f>
        <v>2463172.2398760202</v>
      </c>
      <c r="S353" s="25">
        <f t="shared" ca="1" si="267"/>
        <v>3238278.1428986629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769904.89943154238</v>
      </c>
      <c r="R354" s="25">
        <f t="array" aca="1" ref="R354" ca="1">INDEX('Lorri 401b'!L:L,MATCH('Retirement Calculator'!A354,'Lorri 401b'!N:N,0),0)</f>
        <v>2451689.9235962806</v>
      </c>
      <c r="S354" s="25">
        <f t="shared" ca="1" si="267"/>
        <v>3221594.8230278231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764682.22499214602</v>
      </c>
      <c r="R355" s="25">
        <f t="array" aca="1" ref="R355" ca="1">INDEX('Lorri 401b'!L:L,MATCH('Retirement Calculator'!A355,'Lorri 401b'!N:N,0),0)</f>
        <v>2440159.7643320421</v>
      </c>
      <c r="S355" s="25">
        <f t="shared" ca="1" si="267"/>
        <v>3204841.9893241879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759437.78940925223</v>
      </c>
      <c r="R356" s="25">
        <f t="array" aca="1" ref="R356" ca="1">INDEX('Lorri 401b'!L:L,MATCH('Retirement Calculator'!A356,'Lorri 401b'!N:N,0),0)</f>
        <v>2428581.5627375362</v>
      </c>
      <c r="S356" s="25">
        <f t="shared" ca="1" si="267"/>
        <v>3188019.3521467885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754171.50201142963</v>
      </c>
      <c r="R357" s="25">
        <f t="array" aca="1" ref="R357" ca="1">INDEX('Lorri 401b'!L:L,MATCH('Retirement Calculator'!A357,'Lorri 401b'!N:N,0),0)</f>
        <v>2416955.1186363865</v>
      </c>
      <c r="S357" s="25">
        <f t="shared" ca="1" si="267"/>
        <v>3171126.620647816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748883.27174944954</v>
      </c>
      <c r="R358" s="25">
        <f t="array" aca="1" ref="R358" ca="1">INDEX('Lorri 401b'!L:L,MATCH('Retirement Calculator'!A358,'Lorri 401b'!N:N,0),0)</f>
        <v>2405280.2310181484</v>
      </c>
      <c r="S358" s="25">
        <f t="shared" ca="1" si="267"/>
        <v>3154163.5027675978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743573.00719471113</v>
      </c>
      <c r="R359" s="25">
        <f t="array" aca="1" ref="R359" ca="1">INDEX('Lorri 401b'!L:L,MATCH('Retirement Calculator'!A359,'Lorri 401b'!N:N,0),0)</f>
        <v>2393556.6980348346</v>
      </c>
      <c r="S359" s="25">
        <f t="shared" ca="1" si="267"/>
        <v>3137129.7052295459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738240.61653766129</v>
      </c>
      <c r="R360" s="25">
        <f t="array" aca="1" ref="R360" ca="1">INDEX('Lorri 401b'!L:L,MATCH('Retirement Calculator'!A360,'Lorri 401b'!N:N,0),0)</f>
        <v>2381784.3169974233</v>
      </c>
      <c r="S360" s="25">
        <f t="shared" ca="1" si="267"/>
        <v>3120024.9335350846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732886.00758620712</v>
      </c>
      <c r="R361" s="25">
        <f t="array" aca="1" ref="R361" ca="1">INDEX('Lorri 401b'!L:L,MATCH('Retirement Calculator'!A361,'Lorri 401b'!N:N,0),0)</f>
        <v>2369962.8843723563</v>
      </c>
      <c r="S361" s="25">
        <f t="shared" ca="1" si="267"/>
        <v>3102848.8919585636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727509.08776412194</v>
      </c>
      <c r="R362" s="25">
        <f t="array" aca="1" ref="R362" ca="1">INDEX('Lorri 401b'!L:L,MATCH('Retirement Calculator'!A362,'Lorri 401b'!N:N,0),0)</f>
        <v>2358092.1957780183</v>
      </c>
      <c r="S362" s="25">
        <f t="shared" ca="1" si="267"/>
        <v>3085601.2835421404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722109.76410944469</v>
      </c>
      <c r="R363" s="25">
        <f t="array" aca="1" ref="R363" ca="1">INDEX('Lorri 401b'!L:L,MATCH('Retirement Calculator'!A363,'Lorri 401b'!N:N,0),0)</f>
        <v>2346172.0459812037</v>
      </c>
      <c r="S363" s="25">
        <f t="shared" ca="1" si="267"/>
        <v>3068281.8100906485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716687.94327287294</v>
      </c>
      <c r="R364" s="25">
        <f t="array" aca="1" ref="R364" ca="1">INDEX('Lorri 401b'!L:L,MATCH('Retirement Calculator'!A364,'Lorri 401b'!N:N,0),0)</f>
        <v>2334202.2288935692</v>
      </c>
      <c r="S364" s="25">
        <f t="shared" ca="1" si="267"/>
        <v>3050890.172166442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711243.53151614883</v>
      </c>
      <c r="R365" s="25">
        <f t="array" aca="1" ref="R365" ca="1">INDEX('Lorri 401b'!L:L,MATCH('Retirement Calculator'!A365,'Lorri 401b'!N:N,0),0)</f>
        <v>2322182.5375680695</v>
      </c>
      <c r="S365" s="25">
        <f t="shared" ca="1" si="267"/>
        <v>3033426.0690842182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705776.43471043836</v>
      </c>
      <c r="R366" s="25">
        <f t="array" aca="1" ref="R366" ca="1">INDEX('Lorri 401b'!L:L,MATCH('Retirement Calculator'!A366,'Lorri 401b'!N:N,0),0)</f>
        <v>2310112.7641953803</v>
      </c>
      <c r="S366" s="25">
        <f t="shared" ca="1" si="267"/>
        <v>3015889.1989058186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700286.55833470414</v>
      </c>
      <c r="R367" s="25">
        <f t="array" aca="1" ref="R367" ca="1">INDEX('Lorri 401b'!L:L,MATCH('Retirement Calculator'!A367,'Lorri 401b'!N:N,0),0)</f>
        <v>2297992.7001003046</v>
      </c>
      <c r="S367" s="25">
        <f t="shared" ca="1" si="267"/>
        <v>2998279.2584350086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694773.80747407093</v>
      </c>
      <c r="R368" s="25">
        <f t="array" aca="1" ref="R368" ca="1">INDEX('Lorri 401b'!L:L,MATCH('Retirement Calculator'!A368,'Lorri 401b'!N:N,0),0)</f>
        <v>2285822.135738166</v>
      </c>
      <c r="S368" s="25">
        <f t="shared" ca="1" si="267"/>
        <v>2980595.9432122372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689238.08681818517</v>
      </c>
      <c r="R369" s="25">
        <f t="array" aca="1" ref="R369" ca="1">INDEX('Lorri 401b'!L:L,MATCH('Retirement Calculator'!A369,'Lorri 401b'!N:N,0),0)</f>
        <v>2273600.8606911856</v>
      </c>
      <c r="S369" s="25">
        <f t="shared" ca="1" si="267"/>
        <v>2962838.9475093707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683679.30065956654</v>
      </c>
      <c r="R370" s="25">
        <f t="array" aca="1" ref="R370" ca="1">INDEX('Lorri 401b'!L:L,MATCH('Retirement Calculator'!A370,'Lorri 401b'!N:N,0),0)</f>
        <v>2261328.6636648425</v>
      </c>
      <c r="S370" s="25">
        <f t="shared" ca="1" si="267"/>
        <v>2945007.9643244091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678097.35289195366</v>
      </c>
      <c r="R371" s="25">
        <f t="array" aca="1" ref="R371" ca="1">INDEX('Lorri 401b'!L:L,MATCH('Retirement Calculator'!A371,'Lorri 401b'!N:N,0),0)</f>
        <v>2249005.3324842229</v>
      </c>
      <c r="S371" s="25">
        <f t="shared" ca="1" si="267"/>
        <v>2927102.6853761766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672492.14700864232</v>
      </c>
      <c r="R372" s="25">
        <f t="array" aca="1" ref="R372" ca="1">INDEX('Lorri 401b'!L:L,MATCH('Retirement Calculator'!A372,'Lorri 401b'!N:N,0),0)</f>
        <v>2236630.654090351</v>
      </c>
      <c r="S372" s="25">
        <f t="shared" ca="1" si="267"/>
        <v>2909122.801098993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666863.58610081719</v>
      </c>
      <c r="R373" s="25">
        <f t="array" aca="1" ref="R373" ca="1">INDEX('Lorri 401b'!L:L,MATCH('Retirement Calculator'!A373,'Lorri 401b'!N:N,0),0)</f>
        <v>2224204.4145365045</v>
      </c>
      <c r="S373" s="25">
        <f t="shared" ca="1" si="267"/>
        <v>2891068.0006373217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661211.57285587618</v>
      </c>
      <c r="R374" s="25">
        <f t="array" aca="1" ref="R374" ca="1">INDEX('Lorri 401b'!L:L,MATCH('Retirement Calculator'!A374,'Lorri 401b'!N:N,0),0)</f>
        <v>2211726.398984517</v>
      </c>
      <c r="S374" s="25">
        <f t="shared" ca="1" si="267"/>
        <v>2872937.9718403933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655536.00955574785</v>
      </c>
      <c r="R375" s="25">
        <f t="array" aca="1" ref="R375" ca="1">INDEX('Lorri 401b'!L:L,MATCH('Retirement Calculator'!A375,'Lorri 401b'!N:N,0),0)</f>
        <v>2199196.3917010627</v>
      </c>
      <c r="S375" s="25">
        <f t="shared" ca="1" si="267"/>
        <v>2854732.4012568104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649836.79807520239</v>
      </c>
      <c r="R376" s="25">
        <f t="array" aca="1" ref="R376" ca="1">INDEX('Lorri 401b'!L:L,MATCH('Retirement Calculator'!A376,'Lorri 401b'!N:N,0),0)</f>
        <v>2186614.1760539273</v>
      </c>
      <c r="S376" s="25">
        <f t="shared" ca="1" si="267"/>
        <v>2836450.9741291297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644113.83988015458</v>
      </c>
      <c r="R377" s="25">
        <f t="array" aca="1" ref="R377" ca="1">INDEX('Lorri 401b'!L:L,MATCH('Retirement Calculator'!A377,'Lorri 401b'!N:N,0),0)</f>
        <v>2173979.5345082623</v>
      </c>
      <c r="S377" s="25">
        <f t="shared" ca="1" si="267"/>
        <v>2818093.3743884168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638367.03602596081</v>
      </c>
      <c r="R378" s="25">
        <f t="array" aca="1" ref="R378" ca="1">INDEX('Lorri 401b'!L:L,MATCH('Retirement Calculator'!A378,'Lorri 401b'!N:N,0),0)</f>
        <v>2161292.248622824</v>
      </c>
      <c r="S378" s="25">
        <f t="shared" ca="1" si="267"/>
        <v>2799659.2846487849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632596.28715570783</v>
      </c>
      <c r="R379" s="25">
        <f t="array" aca="1" ref="R379" ca="1">INDEX('Lorri 401b'!L:L,MATCH('Retirement Calculator'!A379,'Lorri 401b'!N:N,0),0)</f>
        <v>2148552.0990461963</v>
      </c>
      <c r="S379" s="25">
        <f t="shared" ca="1" si="267"/>
        <v>2781148.3862019042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626801.49349849555</v>
      </c>
      <c r="R380" s="25">
        <f t="array" aca="1" ref="R380" ca="1">INDEX('Lorri 401b'!L:L,MATCH('Retirement Calculator'!A380,'Lorri 401b'!N:N,0),0)</f>
        <v>2135758.8655129992</v>
      </c>
      <c r="S380" s="25">
        <f t="shared" ca="1" si="267"/>
        <v>2762560.3590114946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620982.5548677115</v>
      </c>
      <c r="R381" s="25">
        <f t="array" aca="1" ref="R381" ca="1">INDEX('Lorri 401b'!L:L,MATCH('Retirement Calculator'!A381,'Lorri 401b'!N:N,0),0)</f>
        <v>2122912.3268400803</v>
      </c>
      <c r="S381" s="25">
        <f t="shared" ca="1" si="267"/>
        <v>2743894.8817077917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615139.37065929919</v>
      </c>
      <c r="R382" s="25">
        <f t="array" aca="1" ref="R382" ca="1">INDEX('Lorri 401b'!L:L,MATCH('Retirement Calculator'!A382,'Lorri 401b'!N:N,0),0)</f>
        <v>2110012.2609226909</v>
      </c>
      <c r="S382" s="25">
        <f t="shared" ca="1" si="267"/>
        <v>2725151.63158199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609271.8398500185</v>
      </c>
      <c r="R383" s="25">
        <f t="array" aca="1" ref="R383" ca="1">INDEX('Lorri 401b'!L:L,MATCH('Retirement Calculator'!A383,'Lorri 401b'!N:N,0),0)</f>
        <v>2097058.4447306457</v>
      </c>
      <c r="S383" s="25">
        <f t="shared" ca="1" si="267"/>
        <v>2706330.2845806642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603379.86099569919</v>
      </c>
      <c r="R384" s="25">
        <f t="array" aca="1" ref="R384" ca="1">INDEX('Lorri 401b'!L:L,MATCH('Retirement Calculator'!A384,'Lorri 401b'!N:N,0),0)</f>
        <v>2084050.6543044671</v>
      </c>
      <c r="S384" s="25">
        <f t="shared" ca="1" si="267"/>
        <v>2687430.5153001663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597463.33222948678</v>
      </c>
      <c r="R385" s="25">
        <f t="array" aca="1" ref="R385" ca="1">INDEX('Lorri 401b'!L:L,MATCH('Retirement Calculator'!A385,'Lorri 401b'!N:N,0),0)</f>
        <v>2070988.6647515129</v>
      </c>
      <c r="S385" s="25">
        <f t="shared" ca="1" si="267"/>
        <v>2668451.9969809996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591522.15126008191</v>
      </c>
      <c r="R386" s="25">
        <f t="array" aca="1" ref="R386" ca="1">INDEX('Lorri 401b'!L:L,MATCH('Retirement Calculator'!A386,'Lorri 401b'!N:N,0),0)</f>
        <v>2057872.250242088</v>
      </c>
      <c r="S386" s="25">
        <f t="shared" ca="1" si="267"/>
        <v>2649394.4015021697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585556.21536997112</v>
      </c>
      <c r="R387" s="25">
        <f t="array" aca="1" ref="R387" ca="1">INDEX('Lorri 401b'!L:L,MATCH('Retirement Calculator'!A387,'Lorri 401b'!N:N,0),0)</f>
        <v>2044701.1840055403</v>
      </c>
      <c r="S387" s="25">
        <f t="shared" ca="1" si="267"/>
        <v>2630257.3993755113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579565.42141365155</v>
      </c>
      <c r="R388" s="25">
        <f t="array" aca="1" ref="R388" ca="1">INDEX('Lorri 401b'!L:L,MATCH('Retirement Calculator'!A388,'Lorri 401b'!N:N,0),0)</f>
        <v>2031475.2383263404</v>
      </c>
      <c r="S388" s="25">
        <f t="shared" ca="1" si="267"/>
        <v>2611040.6597399921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573549.66581584734</v>
      </c>
      <c r="R389" s="25">
        <f t="array" aca="1" ref="R389" ca="1">INDEX('Lorri 401b'!L:L,MATCH('Retirement Calculator'!A389,'Lorri 401b'!N:N,0),0)</f>
        <v>2018194.1845401439</v>
      </c>
      <c r="S389" s="25">
        <f t="shared" ca="1" si="267"/>
        <v>2591743.8503559912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567508.84456971893</v>
      </c>
      <c r="R390" s="25">
        <f t="array" aca="1" ref="R390" ca="1">INDEX('Lorri 401b'!L:L,MATCH('Retirement Calculator'!A390,'Lorri 401b'!N:N,0),0)</f>
        <v>2004857.7930298382</v>
      </c>
      <c r="S390" s="25">
        <f t="shared" ca="1" si="267"/>
        <v>2572366.6375995572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561442.85323506501</v>
      </c>
      <c r="R391" s="25">
        <f t="array" aca="1" ref="R391" ca="1">INDEX('Lorri 401b'!L:L,MATCH('Retirement Calculator'!A391,'Lorri 401b'!N:N,0),0)</f>
        <v>1991465.8332215729</v>
      </c>
      <c r="S391" s="25">
        <f t="shared" ca="1" si="267"/>
        <v>2552908.6864566379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555351.58693651669</v>
      </c>
      <c r="R392" s="25">
        <f t="array" aca="1" ref="R392" ca="1">INDEX('Lorri 401b'!L:L,MATCH('Retirement Calculator'!A392,'Lorri 401b'!N:N,0),0)</f>
        <v>1978018.0735807733</v>
      </c>
      <c r="S392" s="25">
        <f t="shared" ca="1" si="267"/>
        <v>2533369.6605172902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549234.94036172435</v>
      </c>
      <c r="R393" s="25">
        <f t="array" aca="1" ref="R393" ca="1">INDEX('Lorri 401b'!L:L,MATCH('Retirement Calculator'!A393,'Lorri 401b'!N:N,0),0)</f>
        <v>1964514.2816081368</v>
      </c>
      <c r="S393" s="25">
        <f t="shared" ca="1" si="267"/>
        <v>2513749.2219698611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543092.80775953713</v>
      </c>
      <c r="R394" s="25">
        <f t="array" aca="1" ref="R394" ca="1">INDEX('Lorri 401b'!L:L,MATCH('Retirement Calculator'!A394,'Lorri 401b'!N:N,0),0)</f>
        <v>1950954.2238356145</v>
      </c>
      <c r="S394" s="25">
        <f t="shared" ca="1" si="267"/>
        <v>2494047.0315951519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536925.08293817414</v>
      </c>
      <c r="R395" s="25">
        <f t="array" aca="1" ref="R395" ca="1">INDEX('Lorri 401b'!L:L,MATCH('Retirement Calculator'!A395,'Lorri 401b'!N:N,0),0)</f>
        <v>1937337.6658223732</v>
      </c>
      <c r="S395" s="25">
        <f t="shared" ca="1" si="267"/>
        <v>2474262.7487605475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530731.65926338872</v>
      </c>
      <c r="R396" s="25">
        <f t="array" aca="1" ref="R396" ca="1">INDEX('Lorri 401b'!L:L,MATCH('Retirement Calculator'!A396,'Lorri 401b'!N:N,0),0)</f>
        <v>1923664.3721507436</v>
      </c>
      <c r="S396" s="25">
        <f t="shared" ca="1" si="267"/>
        <v>2454396.0314141326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524512.42965662503</v>
      </c>
      <c r="R397" s="25">
        <f t="array" aca="1" ref="R397" ca="1">INDEX('Lorri 401b'!L:L,MATCH('Retirement Calculator'!A397,'Lorri 401b'!N:N,0),0)</f>
        <v>1909934.1064221489</v>
      </c>
      <c r="S397" s="25">
        <f t="shared" ca="1" si="267"/>
        <v>2434446.5360787739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518267.28659316653</v>
      </c>
      <c r="R398" s="25">
        <f t="array" aca="1" ref="R398" ca="1">INDEX('Lorri 401b'!L:L,MATCH('Retirement Calculator'!A398,'Lorri 401b'!N:N,0),0)</f>
        <v>1896146.6312530183</v>
      </c>
      <c r="S398" s="25">
        <f t="shared" ca="1" si="267"/>
        <v>2414413.9178461847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511996.12210027693</v>
      </c>
      <c r="R399" s="25">
        <f t="array" aca="1" ref="R399" ca="1">INDEX('Lorri 401b'!L:L,MATCH('Retirement Calculator'!A399,'Lorri 401b'!N:N,0),0)</f>
        <v>1882301.708270683</v>
      </c>
      <c r="S399" s="25">
        <f t="shared" ca="1" si="267"/>
        <v>2394297.8303709598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505698.82775533362</v>
      </c>
      <c r="R400" s="25">
        <f t="array" aca="1" ref="R400" ca="1">INDEX('Lorri 401b'!L:L,MATCH('Retirement Calculator'!A400,'Lorri 401b'!N:N,0),0)</f>
        <v>1868399.0981092546</v>
      </c>
      <c r="S400" s="25">
        <f t="shared" ca="1" si="267"/>
        <v>2374097.9258645885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499375.29468395311</v>
      </c>
      <c r="R401" s="25">
        <f t="array" aca="1" ref="R401" ca="1">INDEX('Lorri 401b'!L:L,MATCH('Retirement Calculator'!A401,'Lorri 401b'!N:N,0),0)</f>
        <v>1854438.560405487</v>
      </c>
      <c r="S401" s="25">
        <f t="shared" ca="1" si="267"/>
        <v>2353813.85508944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493025.4135581085</v>
      </c>
      <c r="R402" s="25">
        <f t="array" aca="1" ref="R402" ca="1">INDEX('Lorri 401b'!L:L,MATCH('Retirement Calculator'!A402,'Lorri 401b'!N:N,0),0)</f>
        <v>1840419.8537946201</v>
      </c>
      <c r="S402" s="25">
        <f t="shared" ca="1" si="267"/>
        <v>2333445.2673527286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486649.07459423953</v>
      </c>
      <c r="R403" s="25">
        <f t="array" aca="1" ref="R403" ca="1">INDEX('Lorri 401b'!L:L,MATCH('Retirement Calculator'!A403,'Lorri 401b'!N:N,0),0)</f>
        <v>1826342.7359062082</v>
      </c>
      <c r="S403" s="25">
        <f t="shared" ca="1" si="267"/>
        <v>2312991.8105004476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480246.16755135445</v>
      </c>
      <c r="R404" s="25">
        <f t="array" aca="1" ref="R404" ca="1">INDEX('Lorri 401b'!L:L,MATCH('Retirement Calculator'!A404,'Lorri 401b'!N:N,0),0)</f>
        <v>1812206.9633599278</v>
      </c>
      <c r="S404" s="25">
        <f t="shared" ca="1" si="267"/>
        <v>2292453.1309112823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473816.58172912401</v>
      </c>
      <c r="R405" s="25">
        <f t="array" aca="1" ref="R405" ca="1">INDEX('Lorri 401b'!L:L,MATCH('Retirement Calculator'!A405,'Lorri 401b'!N:N,0),0)</f>
        <v>1798012.2917613713</v>
      </c>
      <c r="S405" s="25">
        <f t="shared" ca="1" si="267"/>
        <v>2271828.8734904951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467360.20596596762</v>
      </c>
      <c r="R406" s="25">
        <f t="array" aca="1" ref="R406" ca="1">INDEX('Lorri 401b'!L:L,MATCH('Retirement Calculator'!A406,'Lorri 401b'!N:N,0),0)</f>
        <v>1783758.4756978208</v>
      </c>
      <c r="S406" s="25">
        <f t="shared" ca="1" si="267"/>
        <v>2251118.6816637884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460876.92863713141</v>
      </c>
      <c r="R407" s="25">
        <f t="array" aca="1" ref="R407" ca="1">INDEX('Lorri 401b'!L:L,MATCH('Retirement Calculator'!A407,'Lorri 401b'!N:N,0),0)</f>
        <v>1769445.2687340055</v>
      </c>
      <c r="S407" s="25">
        <f t="shared" ca="1" si="267"/>
        <v>2230322.1973711369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454366.63765275833</v>
      </c>
      <c r="R408" s="25">
        <f t="array" aca="1" ref="R408" ca="1">INDEX('Lorri 401b'!L:L,MATCH('Retirement Calculator'!A408,'Lorri 401b'!N:N,0),0)</f>
        <v>1755072.423407841</v>
      </c>
      <c r="S408" s="25">
        <f t="shared" ca="1" si="267"/>
        <v>2209439.0610605995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447829.22045595042</v>
      </c>
      <c r="R409" s="25">
        <f t="array" aca="1" ref="R409" ca="1">INDEX('Lorri 401b'!L:L,MATCH('Retirement Calculator'!A409,'Lorri 401b'!N:N,0),0)</f>
        <v>1740639.6912261508</v>
      </c>
      <c r="S409" s="25">
        <f t="shared" ca="1" si="267"/>
        <v>2188468.9116821014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441264.56402082246</v>
      </c>
      <c r="R410" s="25">
        <f t="array" aca="1" ref="R410" ca="1">INDEX('Lorri 401b'!L:L,MATCH('Retirement Calculator'!A410,'Lorri 401b'!N:N,0),0)</f>
        <v>1726146.8226603703</v>
      </c>
      <c r="S410" s="25">
        <f t="shared" ca="1" si="267"/>
        <v>2167411.3866811926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434672.5548505481</v>
      </c>
      <c r="R411" s="25">
        <f t="array" aca="1" ref="R411" ca="1">INDEX('Lorri 401b'!L:L,MATCH('Retirement Calculator'!A411,'Lorri 401b'!N:N,0),0)</f>
        <v>1711593.5671422323</v>
      </c>
      <c r="S411" s="25">
        <f t="shared" ca="1" si="267"/>
        <v>2146266.1219927804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428053.07897539763</v>
      </c>
      <c r="R412" s="25">
        <f t="array" aca="1" ref="R412" ca="1">INDEX('Lorri 401b'!L:L,MATCH('Retirement Calculator'!A412,'Lorri 401b'!N:N,0),0)</f>
        <v>1696979.6730594353</v>
      </c>
      <c r="S412" s="25">
        <f t="shared" ca="1" si="267"/>
        <v>2125032.7520348327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421406.02195076738</v>
      </c>
      <c r="R413" s="25">
        <f t="array" aca="1" ref="R413" ca="1">INDEX('Lorri 401b'!L:L,MATCH('Retirement Calculator'!A413,'Lorri 401b'!N:N,0),0)</f>
        <v>1682304.8877512934</v>
      </c>
      <c r="S413" s="25">
        <f t="shared" ca="1" si="267"/>
        <v>2103710.9097020607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414731.26885520114</v>
      </c>
      <c r="R414" s="25">
        <f t="array" aca="1" ref="R414" ca="1">INDEX('Lorri 401b'!L:L,MATCH('Retirement Calculator'!A414,'Lorri 401b'!N:N,0),0)</f>
        <v>1667568.9575043675</v>
      </c>
      <c r="S414" s="25">
        <f t="shared" ca="1" si="267"/>
        <v>2082300.2263595685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408028.70428840339</v>
      </c>
      <c r="R415" s="25">
        <f t="array" aca="1" ref="R415" ca="1">INDEX('Lorri 401b'!L:L,MATCH('Retirement Calculator'!A415,'Lorri 401b'!N:N,0),0)</f>
        <v>1652771.6275480795</v>
      </c>
      <c r="S415" s="25">
        <f t="shared" ca="1" si="267"/>
        <v>2060800.331836483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401298.21236924396</v>
      </c>
      <c r="R416" s="25">
        <f t="array" aca="1" ref="R416" ca="1">INDEX('Lorri 401b'!L:L,MATCH('Retirement Calculator'!A416,'Lorri 401b'!N:N,0),0)</f>
        <v>1637912.6420503068</v>
      </c>
      <c r="S416" s="25">
        <f t="shared" ca="1" si="267"/>
        <v>2039210.8544195509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394539.67673375469</v>
      </c>
      <c r="R417" s="25">
        <f t="array" aca="1" ref="R417" ca="1">INDEX('Lorri 401b'!L:L,MATCH('Retirement Calculator'!A417,'Lorri 401b'!N:N,0),0)</f>
        <v>1622991.7441129601</v>
      </c>
      <c r="S417" s="25">
        <f t="shared" ca="1" si="267"/>
        <v>2017531.4208467146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387752.98053311754</v>
      </c>
      <c r="R418" s="25">
        <f t="array" aca="1" ref="R418" ca="1">INDEX('Lorri 401b'!L:L,MATCH('Retirement Calculator'!A418,'Lorri 401b'!N:N,0),0)</f>
        <v>1608008.6757675412</v>
      </c>
      <c r="S418" s="25">
        <f t="shared" ca="1" si="267"/>
        <v>1995761.6563006588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380938.00643164443</v>
      </c>
      <c r="R419" s="25">
        <f t="array" aca="1" ref="R419" ca="1">INDEX('Lorri 401b'!L:L,MATCH('Retirement Calculator'!A419,'Lorri 401b'!N:N,0),0)</f>
        <v>1592963.177970683</v>
      </c>
      <c r="S419" s="25">
        <f t="shared" ca="1" si="267"/>
        <v>1973901.1844023275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374094.63660474849</v>
      </c>
      <c r="R420" s="25">
        <f t="array" aca="1" ref="R420" ca="1">INDEX('Lorri 401b'!L:L,MATCH('Retirement Calculator'!A420,'Lorri 401b'!N:N,0),0)</f>
        <v>1577854.9905996711</v>
      </c>
      <c r="S420" s="25">
        <f t="shared" ca="1" si="267"/>
        <v>1951949.6272044196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367222.75273690716</v>
      </c>
      <c r="R421" s="25">
        <f t="array" aca="1" ref="R421" ca="1">INDEX('Lorri 401b'!L:L,MATCH('Retirement Calculator'!A421,'Lorri 401b'!N:N,0),0)</f>
        <v>1562683.8524479468</v>
      </c>
      <c r="S421" s="25">
        <f t="shared" ca="1" si="267"/>
        <v>1929906.605184854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360322.23601961648</v>
      </c>
      <c r="R422" s="25">
        <f t="array" aca="1" ref="R422" ca="1">INDEX('Lorri 401b'!L:L,MATCH('Retirement Calculator'!A422,'Lorri 401b'!N:N,0),0)</f>
        <v>1547449.5012205902</v>
      </c>
      <c r="S422" s="25">
        <f t="shared" ca="1" si="267"/>
        <v>1907771.7372402067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353392.96714933711</v>
      </c>
      <c r="R423" s="25">
        <f t="array" aca="1" ref="R423" ca="1">INDEX('Lorri 401b'!L:L,MATCH('Retirement Calculator'!A423,'Lorri 401b'!N:N,0),0)</f>
        <v>1532151.6735297863</v>
      </c>
      <c r="S423" s="25">
        <f t="shared" ca="1" si="267"/>
        <v>1885544.6406791233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346434.82632543158</v>
      </c>
      <c r="R424" s="25">
        <f t="array" aca="1" ref="R424" ca="1">INDEX('Lorri 401b'!L:L,MATCH('Retirement Calculator'!A424,'Lorri 401b'!N:N,0),0)</f>
        <v>1516790.1048902709</v>
      </c>
      <c r="S424" s="25">
        <f t="shared" ca="1" si="267"/>
        <v>1863224.9312157026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339447.69324809313</v>
      </c>
      <c r="R425" s="25">
        <f t="array" aca="1" ref="R425" ca="1">INDEX('Lorri 401b'!L:L,MATCH('Retirement Calculator'!A425,'Lorri 401b'!N:N,0),0)</f>
        <v>1501364.5297147573</v>
      </c>
      <c r="S425" s="25">
        <f t="shared" ca="1" si="267"/>
        <v>1840812.2229628505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332431.44711626577</v>
      </c>
      <c r="R426" s="25">
        <f t="array" aca="1" ref="R426" ca="1">INDEX('Lorri 401b'!L:L,MATCH('Retirement Calculator'!A426,'Lorri 401b'!N:N,0),0)</f>
        <v>1485874.6813093459</v>
      </c>
      <c r="S426" s="25">
        <f t="shared" ca="1" si="267"/>
        <v>1818306.1284256116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325385.96662555577</v>
      </c>
      <c r="R427" s="25">
        <f t="array" aca="1" ref="R427" ca="1">INDEX('Lorri 401b'!L:L,MATCH('Retirement Calculator'!A427,'Lorri 401b'!N:N,0),0)</f>
        <v>1470320.2918689118</v>
      </c>
      <c r="S427" s="25">
        <f t="shared" ca="1" si="267"/>
        <v>1795706.2584944675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318311.1299661345</v>
      </c>
      <c r="R428" s="25">
        <f t="array" aca="1" ref="R428" ca="1">INDEX('Lorri 401b'!L:L,MATCH('Retirement Calculator'!A428,'Lorri 401b'!N:N,0),0)</f>
        <v>1454701.092472476</v>
      </c>
      <c r="S428" s="25">
        <f t="shared" ca="1" si="267"/>
        <v>1773012.2224386104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311206.81482063228</v>
      </c>
      <c r="R429" s="25">
        <f t="array" aca="1" ref="R429" ca="1">INDEX('Lorri 401b'!L:L,MATCH('Retirement Calculator'!A429,'Lorri 401b'!N:N,0),0)</f>
        <v>1439016.813078555</v>
      </c>
      <c r="S429" s="25">
        <f t="shared" ca="1" si="267"/>
        <v>1750223.6278991874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304072.89836202381</v>
      </c>
      <c r="R430" s="25">
        <f t="array" aca="1" ref="R430" ca="1">INDEX('Lorri 401b'!L:L,MATCH('Retirement Calculator'!A430,'Lorri 401b'!N:N,0),0)</f>
        <v>1423267.1825204927</v>
      </c>
      <c r="S430" s="25">
        <f t="shared" ca="1" si="267"/>
        <v>1727340.0808825165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296909.25725150446</v>
      </c>
      <c r="R431" s="25">
        <f t="array" aca="1" ref="R431" ca="1">INDEX('Lorri 401b'!L:L,MATCH('Retirement Calculator'!A431,'Lorri 401b'!N:N,0),0)</f>
        <v>1407451.9285017718</v>
      </c>
      <c r="S431" s="25">
        <f t="shared" ca="1" si="267"/>
        <v>1704361.1857532761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289715.76763635798</v>
      </c>
      <c r="R432" s="25">
        <f t="array" aca="1" ref="R432" ca="1">INDEX('Lorri 401b'!L:L,MATCH('Retirement Calculator'!A432,'Lorri 401b'!N:N,0),0)</f>
        <v>1391570.7775913063</v>
      </c>
      <c r="S432" s="25">
        <f t="shared" ca="1" si="267"/>
        <v>1681286.5452276643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282492.30514781503</v>
      </c>
      <c r="R433" s="25">
        <f t="array" aca="1" ref="R433" ca="1">INDEX('Lorri 401b'!L:L,MATCH('Retirement Calculator'!A433,'Lorri 401b'!N:N,0),0)</f>
        <v>1375623.4552187137</v>
      </c>
      <c r="S433" s="25">
        <f t="shared" ca="1" si="267"/>
        <v>1658115.7603665288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275238.74489890318</v>
      </c>
      <c r="R434" s="25">
        <f t="array" aca="1" ref="R434" ca="1">INDEX('Lorri 401b'!L:L,MATCH('Retirement Calculator'!A434,'Lorri 401b'!N:N,0),0)</f>
        <v>1359609.6856695688</v>
      </c>
      <c r="S434" s="25">
        <f t="shared" ca="1" si="267"/>
        <v>1634848.430568472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267954.9614822875</v>
      </c>
      <c r="R435" s="25">
        <f t="array" aca="1" ref="R435" ca="1">INDEX('Lorri 401b'!L:L,MATCH('Retirement Calculator'!A435,'Lorri 401b'!N:N,0),0)</f>
        <v>1343529.1920806358</v>
      </c>
      <c r="S435" s="25">
        <f t="shared" ca="1" si="267"/>
        <v>1611484.1535629234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260640.82896810261</v>
      </c>
      <c r="R436" s="25">
        <f t="array" aca="1" ref="R436" ca="1">INDEX('Lorri 401b'!L:L,MATCH('Retirement Calculator'!A436,'Lorri 401b'!N:N,0),0)</f>
        <v>1327381.6964350822</v>
      </c>
      <c r="S436" s="25">
        <f t="shared" ca="1" si="267"/>
        <v>1588022.5254031848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253296.22090177526</v>
      </c>
      <c r="R437" s="25">
        <f t="array" aca="1" ref="R437" ca="1">INDEX('Lorri 401b'!L:L,MATCH('Retirement Calculator'!A437,'Lorri 401b'!N:N,0),0)</f>
        <v>1311166.9195576722</v>
      </c>
      <c r="S437" s="25">
        <f t="shared" ca="1" si="267"/>
        <v>1564463.1404594474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245921.01030183822</v>
      </c>
      <c r="R438" s="25">
        <f t="array" aca="1" ref="R438" ca="1">INDEX('Lorri 401b'!L:L,MATCH('Retirement Calculator'!A438,'Lorri 401b'!N:N,0),0)</f>
        <v>1294884.5811099396</v>
      </c>
      <c r="S438" s="25">
        <f t="shared" ca="1" si="267"/>
        <v>1540805.5914117778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238515.06965773477</v>
      </c>
      <c r="R439" s="25">
        <f t="array" aca="1" ref="R439" ca="1">INDEX('Lorri 401b'!L:L,MATCH('Retirement Calculator'!A439,'Lorri 401b'!N:N,0),0)</f>
        <v>1278534.3995853413</v>
      </c>
      <c r="S439" s="25">
        <f t="shared" ca="1" si="267"/>
        <v>1517049.4692430762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231078.27092761424</v>
      </c>
      <c r="R440" s="25">
        <f t="array" aca="1" ref="R440" ca="1">INDEX('Lorri 401b'!L:L,MATCH('Retirement Calculator'!A440,'Lorri 401b'!N:N,0),0)</f>
        <v>1262116.0923043906</v>
      </c>
      <c r="S440" s="25">
        <f t="shared" ca="1" si="267"/>
        <v>1493194.3632320049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223610.48553611821</v>
      </c>
      <c r="R441" s="25">
        <f t="array" aca="1" ref="R441" ca="1">INDEX('Lorri 401b'!L:L,MATCH('Retirement Calculator'!A441,'Lorri 401b'!N:N,0),0)</f>
        <v>1245629.3754097694</v>
      </c>
      <c r="S441" s="25">
        <f t="shared" ca="1" si="267"/>
        <v>1469239.8609458876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216111.58437215761</v>
      </c>
      <c r="R442" s="25">
        <f t="array" aca="1" ref="R442" ca="1">INDEX('Lorri 401b'!L:L,MATCH('Retirement Calculator'!A442,'Lorri 401b'!N:N,0),0)</f>
        <v>1229073.9638614205</v>
      </c>
      <c r="S442" s="25">
        <f t="shared" ca="1" si="267"/>
        <v>1445185.5482335782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208581.4377866805</v>
      </c>
      <c r="R443" s="25">
        <f t="array" aca="1" ref="R443" ca="1">INDEX('Lorri 401b'!L:L,MATCH('Retirement Calculator'!A443,'Lorri 401b'!N:N,0),0)</f>
        <v>1212449.5714316203</v>
      </c>
      <c r="S443" s="25">
        <f t="shared" ca="1" si="267"/>
        <v>1421031.0092183007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201019.91559043058</v>
      </c>
      <c r="R444" s="25">
        <f t="array" aca="1" ref="R444" ca="1">INDEX('Lorri 401b'!L:L,MATCH('Retirement Calculator'!A444,'Lorri 401b'!N:N,0),0)</f>
        <v>1195755.910700029</v>
      </c>
      <c r="S444" s="25">
        <f t="shared" ca="1" si="267"/>
        <v>1396775.8262904596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193426.88705169628</v>
      </c>
      <c r="R445" s="25">
        <f t="array" aca="1" ref="R445" ca="1">INDEX('Lorri 401b'!L:L,MATCH('Retirement Calculator'!A445,'Lorri 401b'!N:N,0),0)</f>
        <v>1178992.6930487228</v>
      </c>
      <c r="S445" s="25">
        <f t="shared" ca="1" si="267"/>
        <v>1372419.580100419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185802.22089405058</v>
      </c>
      <c r="R446" s="25">
        <f t="array" aca="1" ref="R446" ca="1">INDEX('Lorri 401b'!L:L,MATCH('Retirement Calculator'!A446,'Lorri 401b'!N:N,0),0)</f>
        <v>1162159.6286572029</v>
      </c>
      <c r="S446" s="25">
        <f t="shared" ca="1" si="267"/>
        <v>1347961.8495512535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178145.78529408135</v>
      </c>
      <c r="R447" s="25">
        <f t="array" aca="1" ref="R447" ca="1">INDEX('Lorri 401b'!L:L,MATCH('Retirement Calculator'!A447,'Lorri 401b'!N:N,0),0)</f>
        <v>1145256.4264973851</v>
      </c>
      <c r="S447" s="25">
        <f t="shared" ca="1" si="267"/>
        <v>1323402.2117914665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170457.44787911224</v>
      </c>
      <c r="R448" s="25">
        <f t="array" aca="1" ref="R448" ca="1">INDEX('Lorri 401b'!L:L,MATCH('Retirement Calculator'!A448,'Lorri 401b'!N:N,0),0)</f>
        <v>1128282.794328568</v>
      </c>
      <c r="S448" s="25">
        <f t="shared" ca="1" si="267"/>
        <v>1298740.2422076804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162737.07572491412</v>
      </c>
      <c r="R449" s="25">
        <f t="array" aca="1" ref="R449" ca="1">INDEX('Lorri 401b'!L:L,MATCH('Retirement Calculator'!A449,'Lorri 401b'!N:N,0),0)</f>
        <v>1111238.4386923809</v>
      </c>
      <c r="S449" s="25">
        <f t="shared" ca="1" si="267"/>
        <v>1273975.5144172951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154984.53535340683</v>
      </c>
      <c r="R450" s="25">
        <f t="array" aca="1" ref="R450" ca="1">INDEX('Lorri 401b'!L:L,MATCH('Retirement Calculator'!A450,'Lorri 401b'!N:N,0),0)</f>
        <v>1094123.0649077096</v>
      </c>
      <c r="S450" s="25">
        <f t="shared" ca="1" si="267"/>
        <v>1249107.6002611164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147199.69273035158</v>
      </c>
      <c r="R451" s="25">
        <f t="array" aca="1" ref="R451" ca="1">INDEX('Lorri 401b'!L:L,MATCH('Retirement Calculator'!A451,'Lorri 401b'!N:N,0),0)</f>
        <v>1076936.3770656022</v>
      </c>
      <c r="S451" s="25">
        <f t="shared" ca="1" si="267"/>
        <v>1224136.0697959538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139382.41326303361</v>
      </c>
      <c r="R452" s="25">
        <f t="array" aca="1" ref="R452" ca="1">INDEX('Lorri 401b'!L:L,MATCH('Retirement Calculator'!A452,'Lorri 401b'!N:N,0),0)</f>
        <v>1059678.0780241527</v>
      </c>
      <c r="S452" s="25">
        <f t="shared" ca="1" si="267"/>
        <v>1199060.4912871863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131532.56179793514</v>
      </c>
      <c r="R453" s="25">
        <f t="array" aca="1" ref="R453" ca="1">INDEX('Lorri 401b'!L:L,MATCH('Retirement Calculator'!A453,'Lorri 401b'!N:N,0),0)</f>
        <v>1042347.8694033637</v>
      </c>
      <c r="S453" s="25">
        <f t="shared" ca="1" si="267"/>
        <v>1173880.4312012987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123650.00261839876</v>
      </c>
      <c r="R454" s="25">
        <f t="array" aca="1" ref="R454" ca="1">INDEX('Lorri 401b'!L:L,MATCH('Retirement Calculator'!A454,'Lorri 401b'!N:N,0),0)</f>
        <v>1024945.4515799881</v>
      </c>
      <c r="S454" s="25">
        <f t="shared" ca="1" si="267"/>
        <v>1148595.454198387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115734.59944228099</v>
      </c>
      <c r="R455" s="25">
        <f t="array" aca="1" ref="R455" ca="1">INDEX('Lorri 401b'!L:L,MATCH('Retirement Calculator'!A455,'Lorri 401b'!N:N,0),0)</f>
        <v>1007470.5236823485</v>
      </c>
      <c r="S455" s="25">
        <f t="shared" ca="1" si="267"/>
        <v>1123205.1231246295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107786.21541959606</v>
      </c>
      <c r="R456" s="25">
        <f t="array" aca="1" ref="R456" ca="1">INDEX('Lorri 401b'!L:L,MATCH('Retirement Calculator'!A456,'Lorri 401b'!N:N,0),0)</f>
        <v>989922.78358513548</v>
      </c>
      <c r="S456" s="25">
        <f t="shared" ca="1" si="267"/>
        <v>1097708.9990047314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99804.713130149947</v>
      </c>
      <c r="R457" s="25">
        <f t="array" aca="1" ref="R457" ca="1">INDEX('Lorri 401b'!L:L,MATCH('Retirement Calculator'!A457,'Lorri 401b'!N:N,0),0)</f>
        <v>972301.92790418409</v>
      </c>
      <c r="S457" s="25">
        <f t="shared" ca="1" si="267"/>
        <v>1072106.641034334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91789.954581164478</v>
      </c>
      <c r="R458" s="25">
        <f t="array" aca="1" ref="R458" ca="1">INDEX('Lorri 401b'!L:L,MATCH('Retirement Calculator'!A458,'Lorri 401b'!N:N,0),0)</f>
        <v>954607.65199122869</v>
      </c>
      <c r="S458" s="25">
        <f t="shared" ca="1" si="267"/>
        <v>1046397.6065723932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83741.80120489157</v>
      </c>
      <c r="R459" s="25">
        <f t="array" aca="1" ref="R459" ca="1">INDEX('Lorri 401b'!L:L,MATCH('Retirement Calculator'!A459,'Lorri 401b'!N:N,0),0)</f>
        <v>936839.64992863603</v>
      </c>
      <c r="S459" s="25">
        <f t="shared" ca="1" si="267"/>
        <v>1020581.4511335276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75660.113856217518</v>
      </c>
      <c r="R460" s="25">
        <f t="array" aca="1" ref="R460" ca="1">INDEX('Lorri 401b'!L:L,MATCH('Retirement Calculator'!A460,'Lorri 401b'!N:N,0),0)</f>
        <v>918997.61452411592</v>
      </c>
      <c r="S460" s="25">
        <f t="shared" ca="1" si="267"/>
        <v>994657.7283803334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67544.752810257327</v>
      </c>
      <c r="R461" s="25">
        <f t="array" aca="1" ref="R461" ca="1">INDEX('Lorri 401b'!L:L,MATCH('Retirement Calculator'!A461,'Lorri 401b'!N:N,0),0)</f>
        <v>901081.23730541032</v>
      </c>
      <c r="S461" s="25">
        <f t="shared" ca="1" si="267"/>
        <v>968625.99011566769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59395.577759938969</v>
      </c>
      <c r="R462" s="25">
        <f t="array" aca="1" ref="R462" ca="1">INDEX('Lorri 401b'!L:L,MATCH('Retirement Calculator'!A462,'Lorri 401b'!N:N,0),0)</f>
        <v>883090.20851496002</v>
      </c>
      <c r="S462" s="25">
        <f t="shared" ca="1" si="267"/>
        <v>942485.78627489903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51212.447813577615</v>
      </c>
      <c r="R463" s="25">
        <f t="array" aca="1" ref="R463" ca="1">INDEX('Lorri 401b'!L:L,MATCH('Retirement Calculator'!A463,'Lorri 401b'!N:N,0),0)</f>
        <v>865024.2171045494</v>
      </c>
      <c r="S463" s="25">
        <f t="shared" ca="1" si="267"/>
        <v>916236.664918127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42995.221492439756</v>
      </c>
      <c r="R464" s="25">
        <f t="array" aca="1" ref="R464" ca="1">INDEX('Lorri 401b'!L:L,MATCH('Retirement Calculator'!A464,'Lorri 401b'!N:N,0),0)</f>
        <v>846882.95072992891</v>
      </c>
      <c r="S464" s="25">
        <f t="shared" ca="1" si="267"/>
        <v>889878.17222236865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34743.756728297158</v>
      </c>
      <c r="R465" s="25">
        <f t="array" aca="1" ref="R465" ca="1">INDEX('Lorri 401b'!L:L,MATCH('Retirement Calculator'!A465,'Lorri 401b'!N:N,0),0)</f>
        <v>828666.09574541403</v>
      </c>
      <c r="S465" s="25">
        <f t="shared" ca="1" si="267"/>
        <v>863409.85247371113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26457.910860970631</v>
      </c>
      <c r="R466" s="25">
        <f t="array" aca="1" ref="R466" ca="1">INDEX('Lorri 401b'!L:L,MATCH('Retirement Calculator'!A466,'Lorri 401b'!N:N,0),0)</f>
        <v>810373.33719846362</v>
      </c>
      <c r="S466" s="25">
        <f t="shared" ca="1" si="267"/>
        <v>836831.24805943423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18137.540635863574</v>
      </c>
      <c r="R467" s="25">
        <f t="array" aca="1" ref="R467" ca="1">INDEX('Lorri 401b'!L:L,MATCH('Retirement Calculator'!A467,'Lorri 401b'!N:N,0),0)</f>
        <v>792004.35882423446</v>
      </c>
      <c r="S467" s="25">
        <f t="shared" ca="1" si="267"/>
        <v>810141.89946009801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9782.5022014852366</v>
      </c>
      <c r="R468" s="25">
        <f t="array" aca="1" ref="R468" ca="1">INDEX('Lorri 401b'!L:L,MATCH('Retirement Calculator'!A468,'Lorri 401b'!N:N,0),0)</f>
        <v>773558.84304011252</v>
      </c>
      <c r="S468" s="25">
        <f t="shared" ca="1" si="267"/>
        <v>783341.34524159774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1392.6511069636565</v>
      </c>
      <c r="R469" s="25">
        <f t="array" aca="1" ref="R469" ca="1">INDEX('Lorri 401b'!L:L,MATCH('Retirement Calculator'!A469,'Lorri 401b'!N:N,0),0)</f>
        <v>755036.47094022355</v>
      </c>
      <c r="S469" s="25">
        <f t="shared" ca="1" si="267"/>
        <v>756429.12204718718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-7032.157700451764</v>
      </c>
      <c r="R470" s="25">
        <f t="array" aca="1" ref="R470" ca="1">INDEX('Lorri 401b'!L:L,MATCH('Retirement Calculator'!A470,'Lorri 401b'!N:N,0),0)</f>
        <v>736436.92228991829</v>
      </c>
      <c r="S470" s="25">
        <f t="shared" ca="1" si="267"/>
        <v>729404.7645894665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-15492.069877898082</v>
      </c>
      <c r="R471" s="25">
        <f t="array" aca="1" ref="R471" ca="1">INDEX('Lorri 401b'!L:L,MATCH('Retirement Calculator'!A471,'Lorri 401b'!N:N,0),0)</f>
        <v>717759.87552023679</v>
      </c>
      <c r="S471" s="25">
        <f t="shared" ca="1" si="267"/>
        <v>702267.8056423387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-23987.231689417094</v>
      </c>
      <c r="R472" s="25">
        <f t="array" aca="1" ref="R472" ca="1">INDEX('Lorri 401b'!L:L,MATCH('Retirement Calculator'!A472,'Lorri 401b'!N:N,0),0)</f>
        <v>699005.00772234821</v>
      </c>
      <c r="S472" s="25">
        <f t="shared" ca="1" si="267"/>
        <v>675017.77603293117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-32517.790008484099</v>
      </c>
      <c r="R473" s="25">
        <f t="array" aca="1" ref="R473" ca="1">INDEX('Lorri 401b'!L:L,MATCH('Retirement Calculator'!A473,'Lorri 401b'!N:N,0),0)</f>
        <v>680171.9946419684</v>
      </c>
      <c r="S473" s="25">
        <f t="shared" ca="1" si="267"/>
        <v>647654.20463348425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-41083.892320547217</v>
      </c>
      <c r="R474" s="25">
        <f t="array" aca="1" ref="R474" ca="1">INDEX('Lorri 401b'!L:L,MATCH('Retirement Calculator'!A474,'Lorri 401b'!N:N,0),0)</f>
        <v>661260.5106737538</v>
      </c>
      <c r="S474" s="25">
        <f t="shared" ca="1" si="267"/>
        <v>620176.61835320655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-49685.686725577267</v>
      </c>
      <c r="R475" s="25">
        <f t="array" aca="1" ref="R475" ca="1">INDEX('Lorri 401b'!L:L,MATCH('Retirement Calculator'!A475,'Lorri 401b'!N:N,0),0)</f>
        <v>642270.22885567159</v>
      </c>
      <c r="S475" s="25">
        <f t="shared" ca="1" si="267"/>
        <v>592584.54213009437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-58323.321940628273</v>
      </c>
      <c r="R476" s="25">
        <f t="array" aca="1" ref="R476" ca="1">INDEX('Lorri 401b'!L:L,MATCH('Retirement Calculator'!A476,'Lorri 401b'!N:N,0),0)</f>
        <v>623200.82086334727</v>
      </c>
      <c r="S476" s="25">
        <f t="shared" ca="1" si="267"/>
        <v>564877.49892271904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-66996.947302408662</v>
      </c>
      <c r="R477" s="25">
        <f t="array" aca="1" ref="R477" ca="1">INDEX('Lorri 401b'!L:L,MATCH('Retirement Calculator'!A477,'Lorri 401b'!N:N,0),0)</f>
        <v>604051.95700438833</v>
      </c>
      <c r="S477" s="25">
        <f t="shared" ca="1" si="267"/>
        <v>537055.0097019797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-75706.712769863138</v>
      </c>
      <c r="R478" s="25">
        <f t="array" aca="1" ref="R478" ca="1">INDEX('Lorri 401b'!L:L,MATCH('Retirement Calculator'!A478,'Lorri 401b'!N:N,0),0)</f>
        <v>584823.30621268367</v>
      </c>
      <c r="S478" s="25">
        <f t="shared" ca="1" si="267"/>
        <v>509116.59344282054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-84452.768926765333</v>
      </c>
      <c r="R479" s="25">
        <f t="array" aca="1" ref="R479" ca="1">INDEX('Lorri 401b'!L:L,MATCH('Retirement Calculator'!A479,'Lorri 401b'!N:N,0),0)</f>
        <v>565514.53604268027</v>
      </c>
      <c r="S479" s="25">
        <f t="shared" ca="1" si="267"/>
        <v>481061.76711591496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-93235.266984321293</v>
      </c>
      <c r="R480" s="25">
        <f t="array" aca="1" ref="R480" ca="1">INDEX('Lorri 401b'!L:L,MATCH('Retirement Calculator'!A480,'Lorri 401b'!N:N,0),0)</f>
        <v>546125.31266363512</v>
      </c>
      <c r="S480" s="25">
        <f t="shared" ca="1" si="267"/>
        <v>452890.04567931383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-102054.35878378373</v>
      </c>
      <c r="R481" s="25">
        <f t="array" aca="1" ref="R481" ca="1">INDEX('Lorri 401b'!L:L,MATCH('Retirement Calculator'!A481,'Lorri 401b'!N:N,0),0)</f>
        <v>526655.30085384415</v>
      </c>
      <c r="S481" s="25">
        <f t="shared" ca="1" si="267"/>
        <v>424600.94207006041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-110910.19679907725</v>
      </c>
      <c r="R482" s="25">
        <f t="array" aca="1" ref="R482" ca="1">INDEX('Lorri 401b'!L:L,MATCH('Retirement Calculator'!A482,'Lorri 401b'!N:N,0),0)</f>
        <v>507104.16399484564</v>
      </c>
      <c r="S482" s="25">
        <f t="shared" ca="1" si="267"/>
        <v>396193.96719576837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-119802.93413943451</v>
      </c>
      <c r="R483" s="25">
        <f t="array" aca="1" ref="R483" ca="1">INDEX('Lorri 401b'!L:L,MATCH('Retirement Calculator'!A483,'Lorri 401b'!N:N,0),0)</f>
        <v>487471.56406560133</v>
      </c>
      <c r="S483" s="25">
        <f t="shared" ca="1" si="267"/>
        <v>367668.62992616685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-128732.72455204325</v>
      </c>
      <c r="R484" s="25">
        <f t="array" aca="1" ref="R484" ca="1">INDEX('Lorri 401b'!L:L,MATCH('Retirement Calculator'!A484,'Lorri 401b'!N:N,0),0)</f>
        <v>467757.16163665178</v>
      </c>
      <c r="S484" s="25">
        <f t="shared" ca="1" si="267"/>
        <v>339024.43708460854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-137699.72242470452</v>
      </c>
      <c r="R485" s="25">
        <f t="array" aca="1" ref="R485" ca="1">INDEX('Lorri 401b'!L:L,MATCH('Retirement Calculator'!A485,'Lorri 401b'!N:N,0),0)</f>
        <v>447960.61586424831</v>
      </c>
      <c r="S485" s="25">
        <f t="shared" ca="1" si="267"/>
        <v>310260.89343954378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-146704.0827885019</v>
      </c>
      <c r="R486" s="25">
        <f t="array" aca="1" ref="R486" ca="1">INDEX('Lorri 401b'!L:L,MATCH('Retirement Calculator'!A486,'Lorri 401b'!N:N,0),0)</f>
        <v>428081.58448445983</v>
      </c>
      <c r="S486" s="25">
        <f t="shared" ca="1" si="267"/>
        <v>281377.50169595797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-155745.96132048176</v>
      </c>
      <c r="R487" s="25">
        <f t="array" aca="1" ref="R487" ca="1">INDEX('Lorri 401b'!L:L,MATCH('Retirement Calculator'!A487,'Lorri 401b'!N:N,0),0)</f>
        <v>408119.72380725556</v>
      </c>
      <c r="S487" s="25">
        <f t="shared" ca="1" si="267"/>
        <v>252373.7624867738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-164825.51434634486</v>
      </c>
      <c r="R488" s="25">
        <f t="array" aca="1" ref="R488" ca="1">INDEX('Lorri 401b'!L:L,MATCH('Retirement Calculator'!A488,'Lorri 401b'!N:N,0),0)</f>
        <v>388074.68871056294</v>
      </c>
      <c r="S488" s="25">
        <f t="shared" ca="1" si="267"/>
        <v>223249.17436421808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-173942.89884314907</v>
      </c>
      <c r="R489" s="25">
        <f t="array" aca="1" ref="R489" ca="1">INDEX('Lorri 401b'!L:L,MATCH('Retirement Calculator'!A489,'Lorri 401b'!N:N,0),0)</f>
        <v>367946.13263430074</v>
      </c>
      <c r="S489" s="25">
        <f t="shared" ca="1" si="267"/>
        <v>194003.23379115167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-183098.2724420233</v>
      </c>
      <c r="R490" s="25">
        <f t="array" aca="1" ref="R490" ca="1">INDEX('Lorri 401b'!L:L,MATCH('Retirement Calculator'!A490,'Lorri 401b'!N:N,0),0)</f>
        <v>347733.70757438749</v>
      </c>
      <c r="S490" s="25">
        <f t="shared" ca="1" si="267"/>
        <v>164635.43513236419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-192291.79343089284</v>
      </c>
      <c r="R491" s="25">
        <f t="array" aca="1" ref="R491" ca="1">INDEX('Lorri 401b'!L:L,MATCH('Retirement Calculator'!A491,'Lorri 401b'!N:N,0),0)</f>
        <v>327437.06407672458</v>
      </c>
      <c r="S491" s="25">
        <f t="shared" ca="1" si="267"/>
        <v>135145.27064583174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-201523.62075721601</v>
      </c>
      <c r="R492" s="25">
        <f t="array" aca="1" ref="R492" ca="1">INDEX('Lorri 401b'!L:L,MATCH('Retirement Calculator'!A492,'Lorri 401b'!N:N,0),0)</f>
        <v>307055.85123115475</v>
      </c>
      <c r="S492" s="25">
        <f t="shared" ca="1" si="267"/>
        <v>105532.23047393875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-210793.91403073218</v>
      </c>
      <c r="R493" s="25">
        <f t="array" aca="1" ref="R493" ca="1">INDEX('Lorri 401b'!L:L,MATCH('Retirement Calculator'!A493,'Lorri 401b'!N:N,0),0)</f>
        <v>286589.71666539501</v>
      </c>
      <c r="S493" s="25">
        <f t="shared" ca="1" si="267"/>
        <v>75795.802634662832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-220102.83352622134</v>
      </c>
      <c r="R494" s="25">
        <f t="array" aca="1" ref="R494" ca="1">INDEX('Lorri 401b'!L:L,MATCH('Retirement Calculator'!A494,'Lorri 401b'!N:N,0),0)</f>
        <v>266038.3065389446</v>
      </c>
      <c r="S494" s="25">
        <f t="shared" ca="1" si="267"/>
        <v>45935.473012723261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-229450.54018627503</v>
      </c>
      <c r="R495" s="25">
        <f t="array" aca="1" ref="R495" ca="1">INDEX('Lorri 401b'!L:L,MATCH('Retirement Calculator'!A495,'Lorri 401b'!N:N,0),0)</f>
        <v>245401.26553696734</v>
      </c>
      <c r="S495" s="25">
        <f t="shared" ca="1" si="267"/>
        <v>15950.725350692315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-238837.19562407894</v>
      </c>
      <c r="R496" s="25">
        <f t="array" aca="1" ref="R496" ca="1">INDEX('Lorri 401b'!L:L,MATCH('Retirement Calculator'!A496,'Lorri 401b'!N:N,0),0)</f>
        <v>224678.23686414852</v>
      </c>
      <c r="S496" s="25">
        <f t="shared" ca="1" si="267"/>
        <v>-14158.958759930421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-248262.96212620704</v>
      </c>
      <c r="R497" s="25">
        <f t="array" aca="1" ref="R497" ca="1">INDEX('Lorri 401b'!L:L,MATCH('Retirement Calculator'!A497,'Lorri 401b'!N:N,0),0)</f>
        <v>203868.86223852629</v>
      </c>
      <c r="S497" s="25">
        <f t="shared" ca="1" si="267"/>
        <v>-44394.099887680757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-257728.00265542735</v>
      </c>
      <c r="R498" s="25">
        <f t="array" aca="1" ref="R498" ca="1">INDEX('Lorri 401b'!L:L,MATCH('Retirement Calculator'!A498,'Lorri 401b'!N:N,0),0)</f>
        <v>182972.78188529727</v>
      </c>
      <c r="S498" s="25">
        <f t="shared" ca="1" si="267"/>
        <v>-74755.220770130079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-267232.4808535194</v>
      </c>
      <c r="R499" s="25">
        <f t="array" aca="1" ref="R499" ca="1">INDEX('Lorri 401b'!L:L,MATCH('Retirement Calculator'!A499,'Lorri 401b'!N:N,0),0)</f>
        <v>161989.63453059646</v>
      </c>
      <c r="S499" s="25">
        <f t="shared" ca="1" si="267"/>
        <v>-105242.84632292294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-276776.56104410352</v>
      </c>
      <c r="R500" s="25">
        <f t="array" aca="1" ref="R500" ca="1">INDEX('Lorri 401b'!L:L,MATCH('Retirement Calculator'!A500,'Lorri 401b'!N:N,0),0)</f>
        <v>140919.05739525109</v>
      </c>
      <c r="S500" s="25">
        <f t="shared" ca="1" si="267"/>
        <v>-135857.50364885243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-286360.40823548171</v>
      </c>
      <c r="R501" s="25">
        <f t="array" aca="1" ref="R501" ca="1">INDEX('Lorri 401b'!L:L,MATCH('Retirement Calculator'!A501,'Lorri 401b'!N:N,0),0)</f>
        <v>119760.68618850844</v>
      </c>
      <c r="S501" s="25">
        <f t="shared" ca="1" si="267"/>
        <v>-166599.72204697327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-295984.18812349066</v>
      </c>
      <c r="R502" s="25">
        <f t="array" aca="1" ref="R502" ca="1">INDEX('Lorri 401b'!L:L,MATCH('Retirement Calculator'!A502,'Lorri 401b'!N:N,0),0)</f>
        <v>98514.155101737691</v>
      </c>
      <c r="S502" s="25">
        <f t="shared" ca="1" si="267"/>
        <v>-197470.03302175296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-305648.0670943663</v>
      </c>
      <c r="R503" s="25">
        <f t="array" aca="1" ref="R503" ca="1">INDEX('Lorri 401b'!L:L,MATCH('Retirement Calculator'!A503,'Lorri 401b'!N:N,0),0)</f>
        <v>77179.0968021054</v>
      </c>
      <c r="S503" s="25">
        <f t="shared" ca="1" si="267"/>
        <v>-228468.9702922609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-315352.21222762059</v>
      </c>
      <c r="R504" s="25">
        <f t="array" aca="1" ref="R504" ca="1">INDEX('Lorri 401b'!L:L,MATCH('Retirement Calculator'!A504,'Lorri 401b'!N:N,0),0)</f>
        <v>55755.142426224636</v>
      </c>
      <c r="S504" s="25">
        <f t="shared" ca="1" si="267"/>
        <v>-259597.06980139596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-325096.79129893013</v>
      </c>
      <c r="R505" s="25">
        <f t="array" aca="1" ref="R505" ca="1">INDEX('Lorri 401b'!L:L,MATCH('Retirement Calculator'!A505,'Lorri 401b'!N:N,0),0)</f>
        <v>34241.921573777705</v>
      </c>
      <c r="S505" s="25">
        <f t="shared" ca="1" si="267"/>
        <v>-290854.86972515244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-334881.97278303676</v>
      </c>
      <c r="R506" s="25">
        <f t="array" aca="1" ref="R506" ca="1">INDEX('Lorri 401b'!L:L,MATCH('Retirement Calculator'!A506,'Lorri 401b'!N:N,0),0)</f>
        <v>12639.062301112246</v>
      </c>
      <c r="S506" s="25">
        <f t="shared" ca="1" si="267"/>
        <v>-322242.91048192454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-344707.92585666053</v>
      </c>
      <c r="R507" s="25">
        <f t="array" aca="1" ref="R507" ca="1">INDEX('Lorri 401b'!L:L,MATCH('Retirement Calculator'!A507,'Lorri 401b'!N:N,0),0)</f>
        <v>-9053.808885189319</v>
      </c>
      <c r="S507" s="25">
        <f t="shared" ca="1" si="267"/>
        <v>-353761.73474184982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-354574.82040142437</v>
      </c>
      <c r="R508" s="25">
        <f t="array" aca="1" ref="R508" ca="1">INDEX('Lorri 401b'!L:L,MATCH('Retirement Calculator'!A508,'Lorri 401b'!N:N,0),0)</f>
        <v>-30837.06703476714</v>
      </c>
      <c r="S508" s="25">
        <f t="shared" ca="1" si="267"/>
        <v>-385411.88743619149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-364482.82700679143</v>
      </c>
      <c r="R509" s="25">
        <f t="array" aca="1" ref="R509" ca="1">INDEX('Lorri 401b'!L:L,MATCH('Retirement Calculator'!A509,'Lorri 401b'!N:N,0),0)</f>
        <v>-52711.088759968203</v>
      </c>
      <c r="S509" s="25">
        <f t="shared" ca="1" si="267"/>
        <v>-417193.91576675966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-374432.11697301414</v>
      </c>
      <c r="R510" s="25">
        <f t="array" aca="1" ref="R510" ca="1">INDEX('Lorri 401b'!L:L,MATCH('Retirement Calculator'!A510,'Lorri 401b'!N:N,0),0)</f>
        <v>-74676.252242357601</v>
      </c>
      <c r="S510" s="25">
        <f t="shared" ca="1" si="267"/>
        <v>-449108.36921537173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-384422.86231409613</v>
      </c>
      <c r="R511" s="25">
        <f t="array" aca="1" ref="R511" ca="1">INDEX('Lorri 401b'!L:L,MATCH('Retirement Calculator'!A511,'Lorri 401b'!N:N,0),0)</f>
        <v>-96732.937239256949</v>
      </c>
      <c r="S511" s="25">
        <f t="shared" ca="1" si="267"/>
        <v>-481155.79955335311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-394455.23576076597</v>
      </c>
      <c r="R512" s="25">
        <f t="array" aca="1" ref="R512" ca="1">INDEX('Lorri 401b'!L:L,MATCH('Retirement Calculator'!A512,'Lorri 401b'!N:N,0),0)</f>
        <v>-118881.52509031005</v>
      </c>
      <c r="S512" s="25">
        <f t="shared" ca="1" si="267"/>
        <v>-513336.76085107599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-404529.41076346359</v>
      </c>
      <c r="R513" s="25">
        <f t="array" aca="1" ref="R513" ca="1">INDEX('Lorri 401b'!L:L,MATCH('Retirement Calculator'!A513,'Lorri 401b'!N:N,0),0)</f>
        <v>-141122.39872407587</v>
      </c>
      <c r="S513" s="25">
        <f t="shared" ca="1" si="267"/>
        <v>-545651.80948753946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-414645.56149533909</v>
      </c>
      <c r="R514" s="25">
        <f t="array" aca="1" ref="R514" ca="1">INDEX('Lorri 401b'!L:L,MATCH('Retirement Calculator'!A514,'Lorri 401b'!N:N,0),0)</f>
        <v>-163455.94266464905</v>
      </c>
      <c r="S514" s="25">
        <f t="shared" ca="1" si="267"/>
        <v>-578101.50415998814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-424803.8628552641</v>
      </c>
      <c r="R515" s="25">
        <f t="array" aca="1" ref="R515" ca="1">INDEX('Lorri 401b'!L:L,MATCH('Retirement Calculator'!A515,'Lorri 401b'!N:N,0),0)</f>
        <v>-185882.54303830795</v>
      </c>
      <c r="S515" s="25">
        <f t="shared" ca="1" si="267"/>
        <v>-610686.40589357202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-435004.4904708555</v>
      </c>
      <c r="R516" s="25">
        <f t="array" aca="1" ref="R516" ca="1">INDEX('Lorri 401b'!L:L,MATCH('Retirement Calculator'!A516,'Lorri 401b'!N:N,0),0)</f>
        <v>-208402.58758019042</v>
      </c>
      <c r="S516" s="25">
        <f t="shared" ca="1" si="267"/>
        <v>-643407.07805104589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-445247.62070151186</v>
      </c>
      <c r="R517" s="25">
        <f t="array" aca="1" ref="R517" ca="1">INDEX('Lorri 401b'!L:L,MATCH('Retirement Calculator'!A517,'Lorri 401b'!N:N,0),0)</f>
        <v>-231016.4656409974</v>
      </c>
      <c r="S517" s="25">
        <f t="shared" ca="1" si="267"/>
        <v>-676264.08634250925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-455533.43064146256</v>
      </c>
      <c r="R518" s="25">
        <f t="array" aca="1" ref="R518" ca="1">INDEX('Lorri 401b'!L:L,MATCH('Retirement Calculator'!A518,'Lorri 401b'!N:N,0),0)</f>
        <v>-253724.56819372441</v>
      </c>
      <c r="S518" s="25">
        <f t="shared" ca="1" si="267"/>
        <v>-709257.99883518694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-465862.09812282975</v>
      </c>
      <c r="R519" s="25">
        <f t="array" aca="1" ref="R519" ca="1">INDEX('Lorri 401b'!L:L,MATCH('Retirement Calculator'!A519,'Lorri 401b'!N:N,0),0)</f>
        <v>-276527.28784042114</v>
      </c>
      <c r="S519" s="25">
        <f t="shared" ca="1" si="267"/>
        <v>-742389.38596325088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-476233.80171870266</v>
      </c>
      <c r="R520" s="25">
        <f t="array" aca="1" ref="R520" ca="1">INDEX('Lorri 401b'!L:L,MATCH('Retirement Calculator'!A520,'Lorri 401b'!N:N,0),0)</f>
        <v>-299425.01881897909</v>
      </c>
      <c r="S520" s="25">
        <f t="shared" ca="1" si="267"/>
        <v>-775658.82053768169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-486648.72074622504</v>
      </c>
      <c r="R521" s="25">
        <f t="array" aca="1" ref="R521" ca="1">INDEX('Lorri 401b'!L:L,MATCH('Retirement Calculator'!A521,'Lorri 401b'!N:N,0),0)</f>
        <v>-322418.1570099477</v>
      </c>
      <c r="S521" s="25">
        <f t="shared" ref="S521:S775" ca="1" si="527">SUM(Q521:R521)</f>
        <v>-809066.87775617279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-497107.03526969539</v>
      </c>
      <c r="R522" s="25">
        <f t="array" aca="1" ref="R522" ca="1">INDEX('Lorri 401b'!L:L,MATCH('Retirement Calculator'!A522,'Lorri 401b'!N:N,0),0)</f>
        <v>-345507.09994337865</v>
      </c>
      <c r="S522" s="25">
        <f t="shared" ca="1" si="527"/>
        <v>-842614.13521307404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-507608.92610368022</v>
      </c>
      <c r="R523" s="25">
        <f t="array" aca="1" ref="R523" ca="1">INDEX('Lorri 401b'!L:L,MATCH('Retirement Calculator'!A523,'Lorri 401b'!N:N,0),0)</f>
        <v>-368692.2468056989</v>
      </c>
      <c r="S523" s="25">
        <f t="shared" ca="1" si="527"/>
        <v>-876301.17290937912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-518154.57481614</v>
      </c>
      <c r="R524" s="25">
        <f t="array" aca="1" ref="R524" ca="1">INDEX('Lorri 401b'!L:L,MATCH('Retirement Calculator'!A524,'Lorri 401b'!N:N,0),0)</f>
        <v>-391973.99844661215</v>
      </c>
      <c r="S524" s="25">
        <f t="shared" ca="1" si="527"/>
        <v>-910128.57326275215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-528744.16373156838</v>
      </c>
      <c r="R525" s="25">
        <f t="array" aca="1" ref="R525" ca="1">INDEX('Lorri 401b'!L:L,MATCH('Retirement Calculator'!A525,'Lorri 401b'!N:N,0),0)</f>
        <v>-415352.75738602923</v>
      </c>
      <c r="S525" s="25">
        <f t="shared" ca="1" si="527"/>
        <v>-944096.92111759761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-539377.87593414437</v>
      </c>
      <c r="R526" s="25">
        <f t="array" aca="1" ref="R526" ca="1">INDEX('Lorri 401b'!L:L,MATCH('Retirement Calculator'!A526,'Lorri 401b'!N:N,0),0)</f>
        <v>-438828.92782102723</v>
      </c>
      <c r="S526" s="25">
        <f t="shared" ca="1" si="527"/>
        <v>-978206.8037551716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-550055.89527089777</v>
      </c>
      <c r="R527" s="25">
        <f t="array" aca="1" ref="R527" ca="1">INDEX('Lorri 401b'!L:L,MATCH('Retirement Calculator'!A527,'Lorri 401b'!N:N,0),0)</f>
        <v>-462402.91563283768</v>
      </c>
      <c r="S527" s="25">
        <f t="shared" ca="1" si="527"/>
        <v>-1012458.8109037355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-560778.40635488764</v>
      </c>
      <c r="R528" s="25">
        <f t="array" aca="1" ref="R528" ca="1">INDEX('Lorri 401b'!L:L,MATCH('Retirement Calculator'!A528,'Lorri 401b'!N:N,0),0)</f>
        <v>-486075.12839386403</v>
      </c>
      <c r="S528" s="25">
        <f t="shared" ca="1" si="527"/>
        <v>-1046853.5347487517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-571545.59456839412</v>
      </c>
      <c r="R529" s="25">
        <f t="array" aca="1" ref="R529" ca="1">INDEX('Lorri 401b'!L:L,MATCH('Retirement Calculator'!A529,'Lorri 401b'!N:N,0),0)</f>
        <v>-509845.97537472798</v>
      </c>
      <c r="S529" s="25">
        <f t="shared" ca="1" si="527"/>
        <v>-1081391.5699431221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-582357.6460661235</v>
      </c>
      <c r="R530" s="25">
        <f t="array" aca="1" ref="R530" ca="1">INDEX('Lorri 401b'!L:L,MATCH('Retirement Calculator'!A530,'Lorri 401b'!N:N,0),0)</f>
        <v>-533715.86755134561</v>
      </c>
      <c r="S530" s="25">
        <f t="shared" ca="1" si="527"/>
        <v>-1116073.513617469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-593214.74777842674</v>
      </c>
      <c r="R531" s="25">
        <f t="array" aca="1" ref="R531" ca="1">INDEX('Lorri 401b'!L:L,MATCH('Retirement Calculator'!A531,'Lorri 401b'!N:N,0),0)</f>
        <v>-557685.21761203243</v>
      </c>
      <c r="S531" s="25">
        <f t="shared" ca="1" si="527"/>
        <v>-1150899.9653904592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-604117.08741453127</v>
      </c>
      <c r="R532" s="25">
        <f t="array" aca="1" ref="R532" ca="1">INDEX('Lorri 401b'!L:L,MATCH('Retirement Calculator'!A532,'Lorri 401b'!N:N,0),0)</f>
        <v>-581754.43996463867</v>
      </c>
      <c r="S532" s="25">
        <f t="shared" ca="1" si="527"/>
        <v>-1185871.5273791701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-615064.8534657862</v>
      </c>
      <c r="R533" s="25">
        <f t="array" aca="1" ref="R533" ca="1">INDEX('Lorri 401b'!L:L,MATCH('Retirement Calculator'!A533,'Lorri 401b'!N:N,0),0)</f>
        <v>-605923.95074371411</v>
      </c>
      <c r="S533" s="25">
        <f t="shared" ca="1" si="527"/>
        <v>-1220988.8042095003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-626058.23520892137</v>
      </c>
      <c r="R534" s="25">
        <f t="array" aca="1" ref="R534" ca="1">INDEX('Lorri 401b'!L:L,MATCH('Retirement Calculator'!A534,'Lorri 401b'!N:N,0),0)</f>
        <v>-630194.16781770252</v>
      </c>
      <c r="S534" s="25">
        <f t="shared" ca="1" si="527"/>
        <v>-1256252.4030266239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-637097.42270931962</v>
      </c>
      <c r="R535" s="25">
        <f t="array" aca="1" ref="R535" ca="1">INDEX('Lorri 401b'!L:L,MATCH('Retirement Calculator'!A535,'Lorri 401b'!N:N,0),0)</f>
        <v>-654565.51079616591</v>
      </c>
      <c r="S535" s="25">
        <f t="shared" ca="1" si="527"/>
        <v>-1291662.9335054855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-648182.60682430293</v>
      </c>
      <c r="R536" s="25">
        <f t="array" aca="1" ref="R536" ca="1">INDEX('Lorri 401b'!L:L,MATCH('Retirement Calculator'!A536,'Lorri 401b'!N:N,0),0)</f>
        <v>-679038.40103703935</v>
      </c>
      <c r="S536" s="25">
        <f t="shared" ca="1" si="527"/>
        <v>-1327221.0078613423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-659313.97920643201</v>
      </c>
      <c r="R537" s="25">
        <f t="array" aca="1" ref="R537" ca="1">INDEX('Lorri 401b'!L:L,MATCH('Retirement Calculator'!A537,'Lorri 401b'!N:N,0),0)</f>
        <v>-703613.26165391644</v>
      </c>
      <c r="S537" s="25">
        <f t="shared" ca="1" si="527"/>
        <v>-1362927.2408603486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-670491.73230681987</v>
      </c>
      <c r="R538" s="25">
        <f t="array" aca="1" ref="R538" ca="1">INDEX('Lorri 401b'!L:L,MATCH('Retirement Calculator'!A538,'Lorri 401b'!N:N,0),0)</f>
        <v>-728290.51752336405</v>
      </c>
      <c r="S538" s="25">
        <f t="shared" ca="1" si="527"/>
        <v>-1398782.249830184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-681716.05937845935</v>
      </c>
      <c r="R539" s="25">
        <f t="array" aca="1" ref="R539" ca="1">INDEX('Lorri 401b'!L:L,MATCH('Retirement Calculator'!A539,'Lorri 401b'!N:N,0),0)</f>
        <v>-753070.59529226751</v>
      </c>
      <c r="S539" s="25">
        <f t="shared" ca="1" si="527"/>
        <v>-1434786.654670727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-692987.15447956405</v>
      </c>
      <c r="R540" s="25">
        <f t="array" aca="1" ref="R540" ca="1">INDEX('Lorri 401b'!L:L,MATCH('Retirement Calculator'!A540,'Lorri 401b'!N:N,0),0)</f>
        <v>-777953.92338520812</v>
      </c>
      <c r="S540" s="25">
        <f t="shared" ca="1" si="527"/>
        <v>-1470941.0778647722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-704305.21247692336</v>
      </c>
      <c r="R541" s="25">
        <f t="array" aca="1" ref="R541" ca="1">INDEX('Lorri 401b'!L:L,MATCH('Retirement Calculator'!A541,'Lorri 401b'!N:N,0),0)</f>
        <v>-802940.93201186927</v>
      </c>
      <c r="S541" s="25">
        <f t="shared" ca="1" si="527"/>
        <v>-1507246.1444887926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-715670.42904927162</v>
      </c>
      <c r="R542" s="25">
        <f t="array" aca="1" ref="R542" ca="1">INDEX('Lorri 401b'!L:L,MATCH('Retirement Calculator'!A542,'Lorri 401b'!N:N,0),0)</f>
        <v>-828032.05317447498</v>
      </c>
      <c r="S542" s="25">
        <f t="shared" ca="1" si="527"/>
        <v>-1543702.4822237466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-727083.00069067138</v>
      </c>
      <c r="R543" s="25">
        <f t="array" aca="1" ref="R543" ca="1">INDEX('Lorri 401b'!L:L,MATCH('Retirement Calculator'!A543,'Lorri 401b'!N:N,0),0)</f>
        <v>-853227.7206752582</v>
      </c>
      <c r="S543" s="25">
        <f t="shared" ca="1" si="527"/>
        <v>-1580310.7213659296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-738543.12471391028</v>
      </c>
      <c r="R544" s="25">
        <f t="array" aca="1" ref="R544" ca="1">INDEX('Lorri 401b'!L:L,MATCH('Retirement Calculator'!A544,'Lorri 401b'!N:N,0),0)</f>
        <v>-878528.37012396136</v>
      </c>
      <c r="S544" s="25">
        <f t="shared" ca="1" si="527"/>
        <v>-1617071.4948378718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-750050.99925391271</v>
      </c>
      <c r="R545" s="25">
        <f t="array" aca="1" ref="R545" ca="1">INDEX('Lorri 401b'!L:L,MATCH('Retirement Calculator'!A545,'Lorri 401b'!N:N,0),0)</f>
        <v>-903934.43894536735</v>
      </c>
      <c r="S545" s="25">
        <f t="shared" ca="1" si="527"/>
        <v>-1653985.4381992801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-761606.82327116514</v>
      </c>
      <c r="R546" s="25">
        <f t="array" aca="1" ref="R546" ca="1">INDEX('Lorri 401b'!L:L,MATCH('Retirement Calculator'!A546,'Lorri 401b'!N:N,0),0)</f>
        <v>-929446.36638686247</v>
      </c>
      <c r="S546" s="25">
        <f t="shared" ca="1" si="527"/>
        <v>-1691053.1896580276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-773210.79655515612</v>
      </c>
      <c r="R547" s="25">
        <f t="array" aca="1" ref="R547" ca="1">INDEX('Lorri 401b'!L:L,MATCH('Retirement Calculator'!A547,'Lorri 401b'!N:N,0),0)</f>
        <v>-955064.59352603066</v>
      </c>
      <c r="S547" s="25">
        <f t="shared" ca="1" si="527"/>
        <v>-1728275.3900811868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-784863.1197278304</v>
      </c>
      <c r="R548" s="25">
        <f t="array" aca="1" ref="R548" ca="1">INDEX('Lorri 401b'!L:L,MATCH('Retirement Calculator'!A548,'Lorri 401b'!N:N,0),0)</f>
        <v>-980789.56327827869</v>
      </c>
      <c r="S548" s="25">
        <f t="shared" ca="1" si="527"/>
        <v>-1765652.6830061092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-796563.99424705748</v>
      </c>
      <c r="R549" s="25">
        <f t="array" aca="1" ref="R549" ca="1">INDEX('Lorri 401b'!L:L,MATCH('Retirement Calculator'!A549,'Lorri 401b'!N:N,0),0)</f>
        <v>-1006621.7204044943</v>
      </c>
      <c r="S549" s="25">
        <f t="shared" ca="1" si="527"/>
        <v>-1803185.7146515518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-808313.62241011462</v>
      </c>
      <c r="R550" s="25">
        <f t="array" aca="1" ref="R550" ca="1">INDEX('Lorri 401b'!L:L,MATCH('Retirement Calculator'!A550,'Lorri 401b'!N:N,0),0)</f>
        <v>-1032561.511518736</v>
      </c>
      <c r="S550" s="25">
        <f t="shared" ca="1" si="527"/>
        <v>-1840875.1339288508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-820112.2073571845</v>
      </c>
      <c r="R551" s="25">
        <f t="array" aca="1" ref="R551" ca="1">INDEX('Lorri 401b'!L:L,MATCH('Retirement Calculator'!A551,'Lorri 401b'!N:N,0),0)</f>
        <v>-1058609.3850959535</v>
      </c>
      <c r="S551" s="25">
        <f t="shared" ca="1" si="527"/>
        <v>-1878721.592453138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-831959.95307486726</v>
      </c>
      <c r="R552" s="25">
        <f t="array" aca="1" ref="R552" ca="1">INDEX('Lorri 401b'!L:L,MATCH('Retirement Calculator'!A552,'Lorri 401b'!N:N,0),0)</f>
        <v>-1084765.7914797429</v>
      </c>
      <c r="S552" s="25">
        <f t="shared" ca="1" si="527"/>
        <v>-1916725.74455461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-843857.06439970701</v>
      </c>
      <c r="R553" s="25">
        <f t="array" aca="1" ref="R553" ca="1">INDEX('Lorri 401b'!L:L,MATCH('Retirement Calculator'!A553,'Lorri 401b'!N:N,0),0)</f>
        <v>-1111031.1828901314</v>
      </c>
      <c r="S553" s="25">
        <f t="shared" ca="1" si="527"/>
        <v>-1954888.2472898383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-855803.74702173355</v>
      </c>
      <c r="R554" s="25">
        <f t="array" aca="1" ref="R554" ca="1">INDEX('Lorri 401b'!L:L,MATCH('Retirement Calculator'!A554,'Lorri 401b'!N:N,0),0)</f>
        <v>-1137406.0134313966</v>
      </c>
      <c r="S554" s="25">
        <f t="shared" ca="1" si="527"/>
        <v>-1993209.7604531301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-867800.20748801855</v>
      </c>
      <c r="R555" s="25">
        <f t="array" aca="1" ref="R555" ca="1">INDEX('Lorri 401b'!L:L,MATCH('Retirement Calculator'!A555,'Lorri 401b'!N:N,0),0)</f>
        <v>-1163890.739099917</v>
      </c>
      <c r="S555" s="25">
        <f t="shared" ca="1" si="527"/>
        <v>-2031690.9465879356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-879846.65320624644</v>
      </c>
      <c r="R556" s="25">
        <f t="array" aca="1" ref="R556" ca="1">INDEX('Lorri 401b'!L:L,MATCH('Retirement Calculator'!A556,'Lorri 401b'!N:N,0),0)</f>
        <v>-1190485.8177920564</v>
      </c>
      <c r="S556" s="25">
        <f t="shared" ca="1" si="527"/>
        <v>-2070332.4709983028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-891943.29244830029</v>
      </c>
      <c r="R557" s="25">
        <f t="array" aca="1" ref="R557" ca="1">INDEX('Lorri 401b'!L:L,MATCH('Retirement Calculator'!A557,'Lorri 401b'!N:N,0),0)</f>
        <v>-1217191.7093120795</v>
      </c>
      <c r="S557" s="25">
        <f t="shared" ca="1" si="527"/>
        <v>-2109135.0017603799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-904090.33435386268</v>
      </c>
      <c r="R558" s="25">
        <f t="array" aca="1" ref="R558" ca="1">INDEX('Lorri 401b'!L:L,MATCH('Retirement Calculator'!A558,'Lorri 401b'!N:N,0),0)</f>
        <v>-1244008.8753801028</v>
      </c>
      <c r="S558" s="25">
        <f t="shared" ca="1" si="527"/>
        <v>-2148099.2097339653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-916287.98893403157</v>
      </c>
      <c r="R559" s="25">
        <f t="array" aca="1" ref="R559" ca="1">INDEX('Lorri 401b'!L:L,MATCH('Retirement Calculator'!A559,'Lorri 401b'!N:N,0),0)</f>
        <v>-1270937.7796400762</v>
      </c>
      <c r="S559" s="25">
        <f t="shared" ca="1" si="527"/>
        <v>-2187225.7685741079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-928536.46707495116</v>
      </c>
      <c r="R560" s="25">
        <f t="array" aca="1" ref="R560" ca="1">INDEX('Lorri 401b'!L:L,MATCH('Retirement Calculator'!A560,'Lorri 401b'!N:N,0),0)</f>
        <v>-1297978.8876677994</v>
      </c>
      <c r="S560" s="25">
        <f t="shared" ca="1" si="527"/>
        <v>-2226515.3547427505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-940835.98054145789</v>
      </c>
      <c r="R561" s="25">
        <f t="array" aca="1" ref="R561" ca="1">INDEX('Lorri 401b'!L:L,MATCH('Retirement Calculator'!A561,'Lorri 401b'!N:N,0),0)</f>
        <v>-1325132.6669789716</v>
      </c>
      <c r="S561" s="25">
        <f t="shared" ca="1" si="527"/>
        <v>-2265968.6475204295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-953186.74198074173</v>
      </c>
      <c r="R562" s="25">
        <f t="array" aca="1" ref="R562" ca="1">INDEX('Lorri 401b'!L:L,MATCH('Retirement Calculator'!A562,'Lorri 401b'!N:N,0),0)</f>
        <v>-1352399.5870372734</v>
      </c>
      <c r="S562" s="25">
        <f t="shared" ca="1" si="527"/>
        <v>-2305586.3290180154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-965588.96492602257</v>
      </c>
      <c r="R563" s="25">
        <f t="array" aca="1" ref="R563" ca="1">INDEX('Lorri 401b'!L:L,MATCH('Retirement Calculator'!A563,'Lorri 401b'!N:N,0),0)</f>
        <v>-1379780.1192624851</v>
      </c>
      <c r="S563" s="25">
        <f t="shared" ca="1" si="527"/>
        <v>-2345369.0841885079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-978042.86380024208</v>
      </c>
      <c r="R564" s="25">
        <f t="array" aca="1" ref="R564" ca="1">INDEX('Lorri 401b'!L:L,MATCH('Retirement Calculator'!A564,'Lorri 401b'!N:N,0),0)</f>
        <v>-1407274.737038635</v>
      </c>
      <c r="S564" s="25">
        <f t="shared" ca="1" si="527"/>
        <v>-2385317.6008388773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-990548.65391977085</v>
      </c>
      <c r="R565" s="25">
        <f t="array" aca="1" ref="R565" ca="1">INDEX('Lorri 401b'!L:L,MATCH('Retirement Calculator'!A565,'Lorri 401b'!N:N,0),0)</f>
        <v>-1434883.9157221855</v>
      </c>
      <c r="S565" s="25">
        <f t="shared" ca="1" si="527"/>
        <v>-2425432.5696419561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-1003106.551498131</v>
      </c>
      <c r="R566" s="25">
        <f t="array" aca="1" ref="R566" ca="1">INDEX('Lorri 401b'!L:L,MATCH('Retirement Calculator'!A566,'Lorri 401b'!N:N,0),0)</f>
        <v>-1462608.1326502508</v>
      </c>
      <c r="S566" s="25">
        <f t="shared" ca="1" si="527"/>
        <v>-2465714.6841483819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-1015716.7736497343</v>
      </c>
      <c r="R567" s="25">
        <f t="array" aca="1" ref="R567" ca="1">INDEX('Lorri 401b'!L:L,MATCH('Retirement Calculator'!A567,'Lorri 401b'!N:N,0),0)</f>
        <v>-1490447.8671488499</v>
      </c>
      <c r="S567" s="25">
        <f t="shared" ca="1" si="527"/>
        <v>-2506164.6407985841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-1028379.538393636</v>
      </c>
      <c r="R568" s="25">
        <f t="array" aca="1" ref="R568" ca="1">INDEX('Lorri 401b'!L:L,MATCH('Retirement Calculator'!A568,'Lorri 401b'!N:N,0),0)</f>
        <v>-1518403.600541193</v>
      </c>
      <c r="S568" s="25">
        <f t="shared" ca="1" si="527"/>
        <v>-2546783.1389348293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-1041095.064657304</v>
      </c>
      <c r="R569" s="25">
        <f t="array" aca="1" ref="R569" ca="1">INDEX('Lorri 401b'!L:L,MATCH('Retirement Calculator'!A569,'Lorri 401b'!N:N,0),0)</f>
        <v>-1546475.8161560043</v>
      </c>
      <c r="S569" s="25">
        <f t="shared" ca="1" si="527"/>
        <v>-2587570.8808133081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-1053863.5722804039</v>
      </c>
      <c r="R570" s="25">
        <f t="array" aca="1" ref="R570" ca="1">INDEX('Lorri 401b'!L:L,MATCH('Retirement Calculator'!A570,'Lorri 401b'!N:N,0),0)</f>
        <v>-1574664.9993358774</v>
      </c>
      <c r="S570" s="25">
        <f t="shared" ca="1" si="527"/>
        <v>-2628528.5716162813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-1066685.2820186</v>
      </c>
      <c r="R571" s="25">
        <f t="array" aca="1" ref="R571" ca="1">INDEX('Lorri 401b'!L:L,MATCH('Retirement Calculator'!A571,'Lorri 401b'!N:N,0),0)</f>
        <v>-1602971.6374456664</v>
      </c>
      <c r="S571" s="25">
        <f t="shared" ca="1" si="527"/>
        <v>-2669656.9194642664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-1079560.4155473721</v>
      </c>
      <c r="R572" s="25">
        <f t="array" aca="1" ref="R572" ca="1">INDEX('Lorri 401b'!L:L,MATCH('Retirement Calculator'!A572,'Lorri 401b'!N:N,0),0)</f>
        <v>-1631396.2198809129</v>
      </c>
      <c r="S572" s="25">
        <f t="shared" ca="1" si="527"/>
        <v>-2710956.6354282852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-1092489.1954658472</v>
      </c>
      <c r="R573" s="25">
        <f t="array" aca="1" ref="R573" ca="1">INDEX('Lorri 401b'!L:L,MATCH('Retirement Calculator'!A573,'Lorri 401b'!N:N,0),0)</f>
        <v>-1659939.2380763064</v>
      </c>
      <c r="S573" s="25">
        <f t="shared" ca="1" si="527"/>
        <v>-2752428.4335421538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-1105471.8453006493</v>
      </c>
      <c r="R574" s="25">
        <f t="array" aca="1" ref="R574" ca="1">INDEX('Lorri 401b'!L:L,MATCH('Retirement Calculator'!A574,'Lorri 401b'!N:N,0),0)</f>
        <v>-1688601.1855141807</v>
      </c>
      <c r="S574" s="25">
        <f t="shared" ca="1" si="527"/>
        <v>-2794073.0308148302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-1118508.5895097631</v>
      </c>
      <c r="R575" s="25">
        <f t="array" aca="1" ref="R575" ca="1">INDEX('Lorri 401b'!L:L,MATCH('Retirement Calculator'!A575,'Lorri 401b'!N:N,0),0)</f>
        <v>-1717382.5577330461</v>
      </c>
      <c r="S575" s="25">
        <f t="shared" ca="1" si="527"/>
        <v>-2835891.1472428092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-1131599.6534864148</v>
      </c>
      <c r="R576" s="25">
        <f t="array" aca="1" ref="R576" ca="1">INDEX('Lorri 401b'!L:L,MATCH('Retirement Calculator'!A576,'Lorri 401b'!N:N,0),0)</f>
        <v>-1746283.8523361566</v>
      </c>
      <c r="S576" s="25">
        <f t="shared" ca="1" si="527"/>
        <v>-2877883.5058225715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-1144745.2635629694</v>
      </c>
      <c r="R577" s="25">
        <f t="array" aca="1" ref="R577" ca="1">INDEX('Lorri 401b'!L:L,MATCH('Retirement Calculator'!A577,'Lorri 401b'!N:N,0),0)</f>
        <v>-1775305.5690001135</v>
      </c>
      <c r="S577" s="25">
        <f t="shared" ca="1" si="527"/>
        <v>-2920050.8325630827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-1157945.6470148428</v>
      </c>
      <c r="R578" s="25">
        <f t="array" aca="1" ref="R578" ca="1">INDEX('Lorri 401b'!L:L,MATCH('Retirement Calculator'!A578,'Lorri 401b'!N:N,0),0)</f>
        <v>-1804448.2094835036</v>
      </c>
      <c r="S578" s="25">
        <f t="shared" ca="1" si="527"/>
        <v>-2962393.8564983467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-1171201.0320644325</v>
      </c>
      <c r="R579" s="25">
        <f t="array" aca="1" ref="R579" ca="1">INDEX('Lorri 401b'!L:L,MATCH('Retirement Calculator'!A579,'Lorri 401b'!N:N,0),0)</f>
        <v>-1833712.2776355743</v>
      </c>
      <c r="S579" s="25">
        <f t="shared" ca="1" si="527"/>
        <v>-3004913.3097000066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-1184511.647885062</v>
      </c>
      <c r="R580" s="25">
        <f t="array" aca="1" ref="R580" ca="1">INDEX('Lorri 401b'!L:L,MATCH('Retirement Calculator'!A580,'Lorri 401b'!N:N,0),0)</f>
        <v>-1863098.2794049454</v>
      </c>
      <c r="S580" s="25">
        <f t="shared" ca="1" si="527"/>
        <v>-3047609.9272900075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-1197877.7246049442</v>
      </c>
      <c r="R581" s="25">
        <f t="array" aca="1" ref="R581" ca="1">INDEX('Lorri 401b'!L:L,MATCH('Retirement Calculator'!A581,'Lorri 401b'!N:N,0),0)</f>
        <v>-1892606.7228483555</v>
      </c>
      <c r="S581" s="25">
        <f t="shared" ca="1" si="527"/>
        <v>-3090484.4474532995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-1211299.4933111593</v>
      </c>
      <c r="R582" s="25">
        <f t="array" aca="1" ref="R582" ca="1">INDEX('Lorri 401b'!L:L,MATCH('Retirement Calculator'!A582,'Lorri 401b'!N:N,0),0)</f>
        <v>-1922238.1181394467</v>
      </c>
      <c r="S582" s="25">
        <f t="shared" ca="1" si="527"/>
        <v>-3133537.611450606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-1224777.1860536502</v>
      </c>
      <c r="R583" s="25">
        <f t="array" aca="1" ref="R583" ca="1">INDEX('Lorri 401b'!L:L,MATCH('Retirement Calculator'!A583,'Lorri 401b'!N:N,0),0)</f>
        <v>-1951992.9775775841</v>
      </c>
      <c r="S583" s="25">
        <f t="shared" ca="1" si="527"/>
        <v>-3176770.1636312343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-1238311.0358492348</v>
      </c>
      <c r="R584" s="25">
        <f t="array" aca="1" ref="R584" ca="1">INDEX('Lorri 401b'!L:L,MATCH('Retirement Calculator'!A584,'Lorri 401b'!N:N,0),0)</f>
        <v>-1981871.8155967137</v>
      </c>
      <c r="S584" s="25">
        <f t="shared" ca="1" si="527"/>
        <v>-3220182.8514459487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-1251901.2766856344</v>
      </c>
      <c r="R585" s="25">
        <f t="array" aca="1" ref="R585" ca="1">INDEX('Lorri 401b'!L:L,MATCH('Retirement Calculator'!A585,'Lorri 401b'!N:N,0),0)</f>
        <v>-2011875.1487742562</v>
      </c>
      <c r="S585" s="25">
        <f t="shared" ca="1" si="527"/>
        <v>-3263776.4254598906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-1265548.1435255189</v>
      </c>
      <c r="R586" s="25">
        <f t="array" aca="1" ref="R586" ca="1">INDEX('Lorri 401b'!L:L,MATCH('Retirement Calculator'!A586,'Lorri 401b'!N:N,0),0)</f>
        <v>-2042003.4958400386</v>
      </c>
      <c r="S586" s="25">
        <f t="shared" ca="1" si="527"/>
        <v>-3307551.6393655576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-1279251.8723105697</v>
      </c>
      <c r="R587" s="25">
        <f t="array" aca="1" ref="R587" ca="1">INDEX('Lorri 401b'!L:L,MATCH('Retirement Calculator'!A587,'Lorri 401b'!N:N,0),0)</f>
        <v>-2072257.3776852617</v>
      </c>
      <c r="S587" s="25">
        <f t="shared" ca="1" si="527"/>
        <v>-3351509.2499958314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-1293012.6999655582</v>
      </c>
      <c r="R588" s="25">
        <f t="array" aca="1" ref="R588" ca="1">INDEX('Lorri 401b'!L:L,MATCH('Retirement Calculator'!A588,'Lorri 401b'!N:N,0),0)</f>
        <v>-2102637.3173715067</v>
      </c>
      <c r="S588" s="25">
        <f t="shared" ca="1" si="527"/>
        <v>-3395650.0173370652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-1306830.8644024425</v>
      </c>
      <c r="R589" s="25">
        <f t="array" aca="1" ref="R589" ca="1">INDEX('Lorri 401b'!L:L,MATCH('Retirement Calculator'!A589,'Lorri 401b'!N:N,0),0)</f>
        <v>-2133143.8401397774</v>
      </c>
      <c r="S589" s="25">
        <f t="shared" ca="1" si="527"/>
        <v>-3439974.7045422196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-1320706.6045244804</v>
      </c>
      <c r="R590" s="25">
        <f t="array" aca="1" ref="R590" ca="1">INDEX('Lorri 401b'!L:L,MATCH('Retirement Calculator'!A590,'Lorri 401b'!N:N,0),0)</f>
        <v>-2163777.4734195829</v>
      </c>
      <c r="S590" s="25">
        <f t="shared" ca="1" si="527"/>
        <v>-3484484.0779440636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-1334640.1602303602</v>
      </c>
      <c r="R591" s="25">
        <f t="array" aca="1" ref="R591" ca="1">INDEX('Lorri 401b'!L:L,MATCH('Retirement Calculator'!A591,'Lorri 401b'!N:N,0),0)</f>
        <v>-2194538.7468380542</v>
      </c>
      <c r="S591" s="25">
        <f t="shared" ca="1" si="527"/>
        <v>-3529178.9070684146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-1348631.7724183479</v>
      </c>
      <c r="R592" s="25">
        <f t="array" aca="1" ref="R592" ca="1">INDEX('Lorri 401b'!L:L,MATCH('Retirement Calculator'!A592,'Lorri 401b'!N:N,0),0)</f>
        <v>-2225428.1922291024</v>
      </c>
      <c r="S592" s="25">
        <f t="shared" ca="1" si="527"/>
        <v>-3574059.9646474505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-1362681.682990452</v>
      </c>
      <c r="R593" s="25">
        <f t="array" aca="1" ref="R593" ca="1">INDEX('Lorri 401b'!L:L,MATCH('Retirement Calculator'!A593,'Lorri 401b'!N:N,0),0)</f>
        <v>-2256446.3436426134</v>
      </c>
      <c r="S593" s="25">
        <f t="shared" ca="1" si="527"/>
        <v>-3619128.0266330652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-1376790.1348566066</v>
      </c>
      <c r="R594" s="25">
        <f t="array" aca="1" ref="R594" ca="1">INDEX('Lorri 401b'!L:L,MATCH('Retirement Calculator'!A594,'Lorri 401b'!N:N,0),0)</f>
        <v>-2287593.7373536807</v>
      </c>
      <c r="S594" s="25">
        <f t="shared" ca="1" si="527"/>
        <v>-3664383.8722102875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-1390957.3719388703</v>
      </c>
      <c r="R595" s="25">
        <f t="array" aca="1" ref="R595" ca="1">INDEX('Lorri 401b'!L:L,MATCH('Retirement Calculator'!A595,'Lorri 401b'!N:N,0),0)</f>
        <v>-2318870.911871877</v>
      </c>
      <c r="S595" s="25">
        <f t="shared" ca="1" si="527"/>
        <v>-3709828.2838107473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-1405183.6391756434</v>
      </c>
      <c r="R596" s="25">
        <f t="array" aca="1" ref="R596" ca="1">INDEX('Lorri 401b'!L:L,MATCH('Retirement Calculator'!A596,'Lorri 401b'!N:N,0),0)</f>
        <v>-2350278.4079505662</v>
      </c>
      <c r="S596" s="25">
        <f t="shared" ca="1" si="527"/>
        <v>-3755462.0471262094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-1419469.182525903</v>
      </c>
      <c r="R597" s="25">
        <f t="array" aca="1" ref="R597" ca="1">INDEX('Lorri 401b'!L:L,MATCH('Retirement Calculator'!A597,'Lorri 401b'!N:N,0),0)</f>
        <v>-2381816.7685962496</v>
      </c>
      <c r="S597" s="25">
        <f t="shared" ca="1" si="527"/>
        <v>-3801285.9511221526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-1433814.2489734553</v>
      </c>
      <c r="R598" s="25">
        <f t="array" aca="1" ref="R598" ca="1">INDEX('Lorri 401b'!L:L,MATCH('Retirement Calculator'!A598,'Lorri 401b'!N:N,0),0)</f>
        <v>-2413486.5390779572</v>
      </c>
      <c r="S598" s="25">
        <f t="shared" ca="1" si="527"/>
        <v>-3847300.7880514124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-1448219.0865312058</v>
      </c>
      <c r="R599" s="25">
        <f t="array" aca="1" ref="R599" ca="1">INDEX('Lorri 401b'!L:L,MATCH('Retirement Calculator'!A599,'Lorri 401b'!N:N,0),0)</f>
        <v>-2445288.2669366715</v>
      </c>
      <c r="S599" s="25">
        <f t="shared" ca="1" si="527"/>
        <v>-3893507.353467877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-1462683.9442454469</v>
      </c>
      <c r="R600" s="25">
        <f t="array" aca="1" ref="R600" ca="1">INDEX('Lorri 401b'!L:L,MATCH('Retirement Calculator'!A600,'Lorri 401b'!N:N,0),0)</f>
        <v>-2477222.501994797</v>
      </c>
      <c r="S600" s="25">
        <f t="shared" ca="1" si="527"/>
        <v>-3939906.446240244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-1477209.072200164</v>
      </c>
      <c r="R601" s="25">
        <f t="array" aca="1" ref="R601" ca="1">INDEX('Lorri 401b'!L:L,MATCH('Retirement Calculator'!A601,'Lorri 401b'!N:N,0),0)</f>
        <v>-2509289.7963656648</v>
      </c>
      <c r="S601" s="25">
        <f t="shared" ca="1" si="527"/>
        <v>-3986498.8685658285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-1491794.7215213592</v>
      </c>
      <c r="R602" s="25">
        <f t="array" aca="1" ref="R602" ca="1">INDEX('Lorri 401b'!L:L,MATCH('Retirement Calculator'!A602,'Lorri 401b'!N:N,0),0)</f>
        <v>-2541490.7044630782</v>
      </c>
      <c r="S602" s="25">
        <f t="shared" ca="1" si="527"/>
        <v>-4033285.4259844376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-1506441.1443813925</v>
      </c>
      <c r="R603" s="25">
        <f t="array" aca="1" ref="R603" ca="1">INDEX('Lorri 401b'!L:L,MATCH('Retirement Calculator'!A603,'Lorri 401b'!N:N,0),0)</f>
        <v>-2573825.7830108972</v>
      </c>
      <c r="S603" s="25">
        <f t="shared" ca="1" si="527"/>
        <v>-4080266.92739229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-1521148.5940033428</v>
      </c>
      <c r="R604" s="25">
        <f t="array" aca="1" ref="R604" ca="1">INDEX('Lorri 401b'!L:L,MATCH('Retirement Calculator'!A604,'Lorri 401b'!N:N,0),0)</f>
        <v>-2606295.5910526654</v>
      </c>
      <c r="S604" s="25">
        <f t="shared" ca="1" si="527"/>
        <v>-4127444.1850560084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-1535917.3246653846</v>
      </c>
      <c r="R605" s="25">
        <f t="array" aca="1" ref="R605" ca="1">INDEX('Lorri 401b'!L:L,MATCH('Retirement Calculator'!A605,'Lorri 401b'!N:N,0),0)</f>
        <v>-2638900.6899612746</v>
      </c>
      <c r="S605" s="25">
        <f t="shared" ca="1" si="527"/>
        <v>-4174818.0146266595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-1550747.5917051849</v>
      </c>
      <c r="R606" s="25">
        <f t="array" aca="1" ref="R606" ca="1">INDEX('Lorri 401b'!L:L,MATCH('Retirement Calculator'!A606,'Lorri 401b'!N:N,0),0)</f>
        <v>-2671641.6434486695</v>
      </c>
      <c r="S606" s="25">
        <f t="shared" ca="1" si="527"/>
        <v>-4222389.2351538539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-1565639.6515243177</v>
      </c>
      <c r="R607" s="25">
        <f t="array" aca="1" ref="R607" ca="1">INDEX('Lorri 401b'!L:L,MATCH('Retirement Calculator'!A607,'Lorri 401b'!N:N,0),0)</f>
        <v>-2704519.0175755951</v>
      </c>
      <c r="S607" s="25">
        <f t="shared" ca="1" si="527"/>
        <v>-4270158.669099913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-1580593.7615926969</v>
      </c>
      <c r="R608" s="25">
        <f t="array" aca="1" ref="R608" ca="1">INDEX('Lorri 401b'!L:L,MATCH('Retirement Calculator'!A608,'Lorri 401b'!N:N,0),0)</f>
        <v>-2737533.3807613831</v>
      </c>
      <c r="S608" s="25">
        <f t="shared" ca="1" si="527"/>
        <v>-4318127.1423540805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-1595610.1804530276</v>
      </c>
      <c r="R609" s="25">
        <f t="array" aca="1" ref="R609" ca="1">INDEX('Lorri 401b'!L:L,MATCH('Retirement Calculator'!A609,'Lorri 401b'!N:N,0),0)</f>
        <v>-2770685.3037937786</v>
      </c>
      <c r="S609" s="25">
        <f t="shared" ca="1" si="527"/>
        <v>-4366295.4842468062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-1610689.1677252762</v>
      </c>
      <c r="R610" s="25">
        <f t="array" aca="1" ref="R610" ca="1">INDEX('Lorri 401b'!L:L,MATCH('Retirement Calculator'!A610,'Lorri 401b'!N:N,0),0)</f>
        <v>-2803975.3598388089</v>
      </c>
      <c r="S610" s="25">
        <f t="shared" ca="1" si="527"/>
        <v>-4414664.5275640851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-1625830.9841111593</v>
      </c>
      <c r="R611" s="25">
        <f t="array" aca="1" ref="R611" ca="1">INDEX('Lorri 401b'!L:L,MATCH('Retirement Calculator'!A611,'Lorri 401b'!N:N,0),0)</f>
        <v>-2837404.1244506934</v>
      </c>
      <c r="S611" s="25">
        <f t="shared" ca="1" si="527"/>
        <v>-4463235.1085618529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-1641035.8913986504</v>
      </c>
      <c r="R612" s="25">
        <f t="array" aca="1" ref="R612" ca="1">INDEX('Lorri 401b'!L:L,MATCH('Retirement Calculator'!A612,'Lorri 401b'!N:N,0),0)</f>
        <v>-2870972.1755817942</v>
      </c>
      <c r="S612" s="25">
        <f t="shared" ca="1" si="527"/>
        <v>-4512008.0669804448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-1656304.1524665058</v>
      </c>
      <c r="R613" s="25">
        <f t="array" aca="1" ref="R613" ca="1">INDEX('Lorri 401b'!L:L,MATCH('Retirement Calculator'!A613,'Lorri 401b'!N:N,0),0)</f>
        <v>-2904680.0935926079</v>
      </c>
      <c r="S613" s="25">
        <f t="shared" ca="1" si="527"/>
        <v>-4560984.2460591141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-1671636.0312888105</v>
      </c>
      <c r="R614" s="25">
        <f t="array" aca="1" ref="R614" ca="1">INDEX('Lorri 401b'!L:L,MATCH('Retirement Calculator'!A614,'Lorri 401b'!N:N,0),0)</f>
        <v>-2938528.4612618</v>
      </c>
      <c r="S614" s="25">
        <f t="shared" ca="1" si="527"/>
        <v>-4610164.4925506106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-1687031.7929395416</v>
      </c>
      <c r="R615" s="25">
        <f t="array" aca="1" ref="R615" ca="1">INDEX('Lorri 401b'!L:L,MATCH('Retirement Calculator'!A615,'Lorri 401b'!N:N,0),0)</f>
        <v>-2972517.8637962802</v>
      </c>
      <c r="S615" s="25">
        <f t="shared" ca="1" si="527"/>
        <v>-4659549.6567358216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-1702491.7035971507</v>
      </c>
      <c r="R616" s="25">
        <f t="array" aca="1" ref="R616" ca="1">INDEX('Lorri 401b'!L:L,MATCH('Retirement Calculator'!A616,'Lorri 401b'!N:N,0),0)</f>
        <v>-3006648.8888413208</v>
      </c>
      <c r="S616" s="25">
        <f t="shared" ca="1" si="527"/>
        <v>-4709140.5924384715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-1718016.0305491667</v>
      </c>
      <c r="R617" s="25">
        <f t="array" aca="1" ref="R617" ca="1">INDEX('Lorri 401b'!L:L,MATCH('Retirement Calculator'!A617,'Lorri 401b'!N:N,0),0)</f>
        <v>-3040922.1264907159</v>
      </c>
      <c r="S617" s="25">
        <f t="shared" ca="1" si="527"/>
        <v>-4758938.1570398826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-1733605.0421968161</v>
      </c>
      <c r="R618" s="25">
        <f t="array" aca="1" ref="R618" ca="1">INDEX('Lorri 401b'!L:L,MATCH('Retirement Calculator'!A618,'Lorri 401b'!N:N,0),0)</f>
        <v>-3075338.1692969836</v>
      </c>
      <c r="S618" s="25">
        <f t="shared" ca="1" si="527"/>
        <v>-4808943.2114937995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-1749259.0080596639</v>
      </c>
      <c r="R619" s="25">
        <f t="array" aca="1" ref="R619" ca="1">INDEX('Lorri 401b'!L:L,MATCH('Retirement Calculator'!A619,'Lorri 401b'!N:N,0),0)</f>
        <v>-3109897.6122816107</v>
      </c>
      <c r="S619" s="25">
        <f t="shared" ca="1" si="527"/>
        <v>-4859156.6203412749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-1764978.1987802736</v>
      </c>
      <c r="R620" s="25">
        <f t="array" aca="1" ref="R620" ca="1">INDEX('Lorri 401b'!L:L,MATCH('Retirement Calculator'!A620,'Lorri 401b'!N:N,0),0)</f>
        <v>-3144601.0529453405</v>
      </c>
      <c r="S620" s="25">
        <f t="shared" ca="1" si="527"/>
        <v>-4909579.2517256141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-1780762.8861288859</v>
      </c>
      <c r="R621" s="25">
        <f t="array" aca="1" ref="R621" ca="1">INDEX('Lorri 401b'!L:L,MATCH('Retirement Calculator'!A621,'Lorri 401b'!N:N,0),0)</f>
        <v>-3179449.0912785023</v>
      </c>
      <c r="S621" s="25">
        <f t="shared" ca="1" si="527"/>
        <v>-4960211.9774073884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-1796613.3430081173</v>
      </c>
      <c r="R622" s="25">
        <f t="array" aca="1" ref="R622" ca="1">INDEX('Lorri 401b'!L:L,MATCH('Retirement Calculator'!A622,'Lorri 401b'!N:N,0),0)</f>
        <v>-3214442.3297713855</v>
      </c>
      <c r="S622" s="25">
        <f t="shared" ca="1" si="527"/>
        <v>-5011055.6727795023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-1812529.8434576788</v>
      </c>
      <c r="R623" s="25">
        <f t="array" aca="1" ref="R623" ca="1">INDEX('Lorri 401b'!L:L,MATCH('Retirement Calculator'!A623,'Lorri 401b'!N:N,0),0)</f>
        <v>-3249581.3734246558</v>
      </c>
      <c r="S623" s="25">
        <f t="shared" ca="1" si="527"/>
        <v>-5062111.216882335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-1828512.6626591135</v>
      </c>
      <c r="R624" s="25">
        <f t="array" aca="1" ref="R624" ca="1">INDEX('Lorri 401b'!L:L,MATCH('Retirement Calculator'!A624,'Lorri 401b'!N:N,0),0)</f>
        <v>-3284866.8297598148</v>
      </c>
      <c r="S624" s="25">
        <f t="shared" ca="1" si="527"/>
        <v>-5113379.4924189281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-1844562.0769405542</v>
      </c>
      <c r="R625" s="25">
        <f t="array" aca="1" ref="R625" ca="1">INDEX('Lorri 401b'!L:L,MATCH('Retirement Calculator'!A625,'Lorri 401b'!N:N,0),0)</f>
        <v>-3320299.3088297034</v>
      </c>
      <c r="S625" s="25">
        <f t="shared" ca="1" si="527"/>
        <v>-5164861.3857702576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-1860678.3637815008</v>
      </c>
      <c r="R626" s="25">
        <f t="array" aca="1" ref="R626" ca="1">INDEX('Lorri 401b'!L:L,MATCH('Retirement Calculator'!A626,'Lorri 401b'!N:N,0),0)</f>
        <v>-3355879.4232290499</v>
      </c>
      <c r="S626" s="25">
        <f t="shared" ca="1" si="527"/>
        <v>-5216557.7870105505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-1876861.8018176183</v>
      </c>
      <c r="R627" s="25">
        <f t="array" aca="1" ref="R627" ca="1">INDEX('Lorri 401b'!L:L,MATCH('Retirement Calculator'!A627,'Lorri 401b'!N:N,0),0)</f>
        <v>-3391607.7881050603</v>
      </c>
      <c r="S627" s="25">
        <f t="shared" ca="1" si="527"/>
        <v>-5268469.5899226787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-1893112.6708455528</v>
      </c>
      <c r="R628" s="25">
        <f t="array" aca="1" ref="R628" ca="1">INDEX('Lorri 401b'!L:L,MATCH('Retirement Calculator'!A628,'Lorri 401b'!N:N,0),0)</f>
        <v>-3427485.0211680545</v>
      </c>
      <c r="S628" s="25">
        <f t="shared" ca="1" si="527"/>
        <v>-5320597.6920136074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-1909431.2518277704</v>
      </c>
      <c r="R629" s="25">
        <f t="array" aca="1" ref="R629" ca="1">INDEX('Lorri 401b'!L:L,MATCH('Retirement Calculator'!A629,'Lorri 401b'!N:N,0),0)</f>
        <v>-3463511.7427021442</v>
      </c>
      <c r="S629" s="25">
        <f t="shared" ca="1" si="527"/>
        <v>-5372942.9945299141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-1925817.8268974139</v>
      </c>
      <c r="R630" s="25">
        <f t="array" aca="1" ref="R630" ca="1">INDEX('Lorri 401b'!L:L,MATCH('Retirement Calculator'!A630,'Lorri 401b'!N:N,0),0)</f>
        <v>-3499688.5755759594</v>
      </c>
      <c r="S630" s="25">
        <f t="shared" ca="1" si="527"/>
        <v>-5425506.4024733733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-1942272.6793631809</v>
      </c>
      <c r="R631" s="25">
        <f t="array" aca="1" ref="R631" ca="1">INDEX('Lorri 401b'!L:L,MATCH('Retirement Calculator'!A631,'Lorri 401b'!N:N,0),0)</f>
        <v>-3536016.1452534157</v>
      </c>
      <c r="S631" s="25">
        <f t="shared" ca="1" si="527"/>
        <v>-5478288.8246165961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-1958796.0937142218</v>
      </c>
      <c r="R632" s="25">
        <f t="array" aca="1" ref="R632" ca="1">INDEX('Lorri 401b'!L:L,MATCH('Retirement Calculator'!A632,'Lorri 401b'!N:N,0),0)</f>
        <v>-3572495.079804528</v>
      </c>
      <c r="S632" s="25">
        <f t="shared" ca="1" si="527"/>
        <v>-5531291.1735187499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-1975388.3556250588</v>
      </c>
      <c r="R633" s="25">
        <f t="array" aca="1" ref="R633" ca="1">INDEX('Lorri 401b'!L:L,MATCH('Retirement Calculator'!A633,'Lorri 401b'!N:N,0),0)</f>
        <v>-3609126.0099162697</v>
      </c>
      <c r="S633" s="25">
        <f t="shared" ca="1" si="527"/>
        <v>-5584514.3655413287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-1992049.7519605244</v>
      </c>
      <c r="R634" s="25">
        <f t="array" aca="1" ref="R634" ca="1">INDEX('Lorri 401b'!L:L,MATCH('Retirement Calculator'!A634,'Lorri 401b'!N:N,0),0)</f>
        <v>-3645909.5689034769</v>
      </c>
      <c r="S634" s="25">
        <f t="shared" ca="1" si="527"/>
        <v>-5637959.3208640013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-2008780.570780721</v>
      </c>
      <c r="R635" s="25">
        <f t="array" aca="1" ref="R635" ca="1">INDEX('Lorri 401b'!L:L,MATCH('Retirement Calculator'!A635,'Lorri 401b'!N:N,0),0)</f>
        <v>-3682846.3927197978</v>
      </c>
      <c r="S635" s="25">
        <f t="shared" ca="1" si="527"/>
        <v>-5691626.9635005184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-2025581.1013460017</v>
      </c>
      <c r="R636" s="25">
        <f t="array" aca="1" ref="R636" ca="1">INDEX('Lorri 401b'!L:L,MATCH('Retirement Calculator'!A636,'Lorri 401b'!N:N,0),0)</f>
        <v>-3719937.1199686867</v>
      </c>
      <c r="S636" s="25">
        <f t="shared" ca="1" si="527"/>
        <v>-5745518.2213146882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-2042451.6341219712</v>
      </c>
      <c r="R637" s="25">
        <f t="array" aca="1" ref="R637" ca="1">INDEX('Lorri 401b'!L:L,MATCH('Retirement Calculator'!A637,'Lorri 401b'!N:N,0),0)</f>
        <v>-3757182.3919144459</v>
      </c>
      <c r="S637" s="25">
        <f t="shared" ca="1" si="527"/>
        <v>-5799634.0260364171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-2059392.4607845072</v>
      </c>
      <c r="R638" s="25">
        <f t="array" aca="1" ref="R638" ca="1">INDEX('Lorri 401b'!L:L,MATCH('Retirement Calculator'!A638,'Lorri 401b'!N:N,0),0)</f>
        <v>-3794582.8524933122</v>
      </c>
      <c r="S638" s="25">
        <f t="shared" ca="1" si="527"/>
        <v>-5853975.3132778192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-2076403.8742248039</v>
      </c>
      <c r="R639" s="25">
        <f t="array" aca="1" ref="R639" ca="1">INDEX('Lorri 401b'!L:L,MATCH('Retirement Calculator'!A639,'Lorri 401b'!N:N,0),0)</f>
        <v>-3832139.1483245906</v>
      </c>
      <c r="S639" s="25">
        <f t="shared" ca="1" si="527"/>
        <v>-5908543.0225493945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-2093486.168554435</v>
      </c>
      <c r="R640" s="25">
        <f t="array" aca="1" ref="R640" ca="1">INDEX('Lorri 401b'!L:L,MATCH('Retirement Calculator'!A640,'Lorri 401b'!N:N,0),0)</f>
        <v>-3869851.9287218326</v>
      </c>
      <c r="S640" s="25">
        <f t="shared" ca="1" si="527"/>
        <v>-5963338.0972762676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-2110639.6391104399</v>
      </c>
      <c r="R641" s="25">
        <f t="array" aca="1" ref="R641" ca="1">INDEX('Lorri 401b'!L:L,MATCH('Retirement Calculator'!A641,'Lorri 401b'!N:N,0),0)</f>
        <v>-3907721.8457040633</v>
      </c>
      <c r="S641" s="25">
        <f t="shared" ca="1" si="527"/>
        <v>-6018361.4848145032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-2127864.5824604281</v>
      </c>
      <c r="R642" s="25">
        <f t="array" aca="1" ref="R642" ca="1">INDEX('Lorri 401b'!L:L,MATCH('Retirement Calculator'!A642,'Lorri 401b'!N:N,0),0)</f>
        <v>-3945749.5540070534</v>
      </c>
      <c r="S642" s="25">
        <f t="shared" ca="1" si="527"/>
        <v>-6073614.136467481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-2145161.296407708</v>
      </c>
      <c r="R643" s="25">
        <f t="array" aca="1" ref="R643" ca="1">INDEX('Lorri 401b'!L:L,MATCH('Retirement Calculator'!A643,'Lorri 401b'!N:N,0),0)</f>
        <v>-3983935.7110946388</v>
      </c>
      <c r="S643" s="25">
        <f t="shared" ca="1" si="527"/>
        <v>-6129097.0075023472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-2162530.079996435</v>
      </c>
      <c r="R644" s="25">
        <f t="array" aca="1" ref="R644" ca="1">INDEX('Lorri 401b'!L:L,MATCH('Retirement Calculator'!A644,'Lorri 401b'!N:N,0),0)</f>
        <v>-4022280.9771700893</v>
      </c>
      <c r="S644" s="25">
        <f t="shared" ca="1" si="527"/>
        <v>-6184811.0571665242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-2179971.2335167816</v>
      </c>
      <c r="R645" s="25">
        <f t="array" aca="1" ref="R645" ca="1">INDEX('Lorri 401b'!L:L,MATCH('Retirement Calculator'!A645,'Lorri 401b'!N:N,0),0)</f>
        <v>-4060786.015187521</v>
      </c>
      <c r="S645" s="25">
        <f t="shared" ca="1" si="527"/>
        <v>-6240757.2487043031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-2197485.0585101293</v>
      </c>
      <c r="R646" s="25">
        <f t="array" aca="1" ref="R646" ca="1">INDEX('Lorri 401b'!L:L,MATCH('Retirement Calculator'!A646,'Lorri 401b'!N:N,0),0)</f>
        <v>-4099451.4908633586</v>
      </c>
      <c r="S646" s="25">
        <f t="shared" ca="1" si="527"/>
        <v>-6296936.5493734879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-2215071.8577742828</v>
      </c>
      <c r="R647" s="25">
        <f t="array" aca="1" ref="R647" ca="1">INDEX('Lorri 401b'!L:L,MATCH('Retirement Calculator'!A647,'Lorri 401b'!N:N,0),0)</f>
        <v>-4138278.0726878457</v>
      </c>
      <c r="S647" s="25">
        <f t="shared" ca="1" si="527"/>
        <v>-6353349.9304621285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-2232731.9353687037</v>
      </c>
      <c r="R648" s="25">
        <f t="array" aca="1" ref="R648" ca="1">INDEX('Lorri 401b'!L:L,MATCH('Retirement Calculator'!A648,'Lorri 401b'!N:N,0),0)</f>
        <v>-4177266.4319366012</v>
      </c>
      <c r="S648" s="25">
        <f t="shared" ca="1" si="527"/>
        <v>-6409998.3673053049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-2250465.5966197681</v>
      </c>
      <c r="R649" s="25">
        <f t="array" aca="1" ref="R649" ca="1">INDEX('Lorri 401b'!L:L,MATCH('Retirement Calculator'!A649,'Lorri 401b'!N:N,0),0)</f>
        <v>-4216417.242682226</v>
      </c>
      <c r="S649" s="25">
        <f t="shared" ca="1" si="527"/>
        <v>-6466882.8393019941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-2268273.1481260452</v>
      </c>
      <c r="R650" s="25">
        <f t="array" aca="1" ref="R650" ca="1">INDEX('Lorri 401b'!L:L,MATCH('Retirement Calculator'!A650,'Lorri 401b'!N:N,0),0)</f>
        <v>-4255731.181805958</v>
      </c>
      <c r="S650" s="25">
        <f t="shared" ca="1" si="527"/>
        <v>-6524004.3299320033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-2286154.8977635982</v>
      </c>
      <c r="R651" s="25">
        <f t="array" aca="1" ref="R651" ca="1">INDEX('Lorri 401b'!L:L,MATCH('Retirement Calculator'!A651,'Lorri 401b'!N:N,0),0)</f>
        <v>-4295208.9290093724</v>
      </c>
      <c r="S651" s="25">
        <f t="shared" ca="1" si="527"/>
        <v>-6581363.8267729711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-2304111.1546913078</v>
      </c>
      <c r="R652" s="25">
        <f t="array" aca="1" ref="R652" ca="1">INDEX('Lorri 401b'!L:L,MATCH('Retirement Calculator'!A652,'Lorri 401b'!N:N,0),0)</f>
        <v>-4334851.1668261336</v>
      </c>
      <c r="S652" s="25">
        <f t="shared" ca="1" si="527"/>
        <v>-6638962.3215174414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-2322142.2293562163</v>
      </c>
      <c r="R653" s="25">
        <f t="array" aca="1" ref="R653" ca="1">INDEX('Lorri 401b'!L:L,MATCH('Retirement Calculator'!A653,'Lorri 401b'!N:N,0),0)</f>
        <v>-4374658.5806337986</v>
      </c>
      <c r="S653" s="25">
        <f t="shared" ca="1" si="527"/>
        <v>-6696800.8099900149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-2340248.4334988953</v>
      </c>
      <c r="R654" s="25">
        <f t="array" aca="1" ref="R654" ca="1">INDEX('Lorri 401b'!L:L,MATCH('Retirement Calculator'!A654,'Lorri 401b'!N:N,0),0)</f>
        <v>-4414631.8586656619</v>
      </c>
      <c r="S654" s="25">
        <f t="shared" ca="1" si="527"/>
        <v>-6754880.2921645567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-2358430.0801588353</v>
      </c>
      <c r="R655" s="25">
        <f t="array" aca="1" ref="R655" ca="1">INDEX('Lorri 401b'!L:L,MATCH('Retirement Calculator'!A655,'Lorri 401b'!N:N,0),0)</f>
        <v>-4454771.692022658</v>
      </c>
      <c r="S655" s="25">
        <f t="shared" ca="1" si="527"/>
        <v>-6813201.7721814932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-2376687.4836798585</v>
      </c>
      <c r="R656" s="25">
        <f t="array" aca="1" ref="R656" ca="1">INDEX('Lorri 401b'!L:L,MATCH('Retirement Calculator'!A656,'Lorri 401b'!N:N,0),0)</f>
        <v>-4495078.7746853083</v>
      </c>
      <c r="S656" s="25">
        <f t="shared" ca="1" si="527"/>
        <v>-6871766.2583651673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-2395020.9597155526</v>
      </c>
      <c r="R657" s="25">
        <f t="array" aca="1" ref="R657" ca="1">INDEX('Lorri 401b'!L:L,MATCH('Retirement Calculator'!A657,'Lorri 401b'!N:N,0),0)</f>
        <v>-4535553.8035257198</v>
      </c>
      <c r="S657" s="25">
        <f t="shared" ca="1" si="527"/>
        <v>-6930574.7632412724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-2413430.8252347289</v>
      </c>
      <c r="R658" s="25">
        <f t="array" aca="1" ref="R658" ca="1">INDEX('Lorri 401b'!L:L,MATCH('Retirement Calculator'!A658,'Lorri 401b'!N:N,0),0)</f>
        <v>-4576197.4783196328</v>
      </c>
      <c r="S658" s="25">
        <f t="shared" ca="1" si="527"/>
        <v>-6989628.3035543617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-2431917.3985269014</v>
      </c>
      <c r="R659" s="25">
        <f t="array" aca="1" ref="R659" ca="1">INDEX('Lorri 401b'!L:L,MATCH('Retirement Calculator'!A659,'Lorri 401b'!N:N,0),0)</f>
        <v>-4617010.5017585205</v>
      </c>
      <c r="S659" s="25">
        <f t="shared" ca="1" si="527"/>
        <v>-7048927.9002854219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-2450480.9992077914</v>
      </c>
      <c r="R660" s="25">
        <f t="array" aca="1" ref="R660" ca="1">INDEX('Lorri 401b'!L:L,MATCH('Retirement Calculator'!A660,'Lorri 401b'!N:N,0),0)</f>
        <v>-4657993.5794617366</v>
      </c>
      <c r="S660" s="25">
        <f t="shared" ca="1" si="527"/>
        <v>-7108474.5786695275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-2469121.9482248519</v>
      </c>
      <c r="R661" s="25">
        <f t="array" aca="1" ref="R661" ca="1">INDEX('Lorri 401b'!L:L,MATCH('Retirement Calculator'!A661,'Lorri 401b'!N:N,0),0)</f>
        <v>-4699147.419988716</v>
      </c>
      <c r="S661" s="25">
        <f t="shared" ca="1" si="527"/>
        <v>-7168269.3682135679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-2487840.5678628166</v>
      </c>
      <c r="R662" s="25">
        <f t="array" aca="1" ref="R662" ca="1">INDEX('Lorri 401b'!L:L,MATCH('Retirement Calculator'!A662,'Lorri 401b'!N:N,0),0)</f>
        <v>-4740472.7348512243</v>
      </c>
      <c r="S662" s="25">
        <f t="shared" ca="1" si="527"/>
        <v>-7228313.3027140405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-2506637.1817492731</v>
      </c>
      <c r="R663" s="25">
        <f t="array" aca="1" ref="R663" ca="1">INDEX('Lorri 401b'!L:L,MATCH('Retirement Calculator'!A663,'Lorri 401b'!N:N,0),0)</f>
        <v>-4781970.2385256598</v>
      </c>
      <c r="S663" s="25">
        <f t="shared" ca="1" si="527"/>
        <v>-7288607.4202749329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-2525512.1148602562</v>
      </c>
      <c r="R664" s="25">
        <f t="array" aca="1" ref="R664" ca="1">INDEX('Lorri 401b'!L:L,MATCH('Retirement Calculator'!A664,'Lorri 401b'!N:N,0),0)</f>
        <v>-4823640.6484654061</v>
      </c>
      <c r="S664" s="25">
        <f t="shared" ca="1" si="527"/>
        <v>-7349152.7633256624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-2544465.6935258685</v>
      </c>
      <c r="R665" s="25">
        <f t="array" aca="1" ref="R665" ca="1">INDEX('Lorri 401b'!L:L,MATCH('Retirement Calculator'!A665,'Lorri 401b'!N:N,0),0)</f>
        <v>-4865484.6851132344</v>
      </c>
      <c r="S665" s="25">
        <f t="shared" ca="1" si="527"/>
        <v>-7409950.3786391029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-2563498.245435921</v>
      </c>
      <c r="R666" s="25">
        <f t="array" aca="1" ref="R666" ca="1">INDEX('Lorri 401b'!L:L,MATCH('Retirement Calculator'!A666,'Lorri 401b'!N:N,0),0)</f>
        <v>-4907503.071913762</v>
      </c>
      <c r="S666" s="25">
        <f t="shared" ca="1" si="527"/>
        <v>-7471001.3173496835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-2582610.0996455988</v>
      </c>
      <c r="R667" s="25">
        <f t="array" aca="1" ref="R667" ca="1">INDEX('Lorri 401b'!L:L,MATCH('Retirement Calculator'!A667,'Lorri 401b'!N:N,0),0)</f>
        <v>-4949696.5353259584</v>
      </c>
      <c r="S667" s="25">
        <f t="shared" ca="1" si="527"/>
        <v>-7532306.6349715572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-2601801.5865811501</v>
      </c>
      <c r="R668" s="25">
        <f t="array" aca="1" ref="R668" ca="1">INDEX('Lorri 401b'!L:L,MATCH('Retirement Calculator'!A668,'Lorri 401b'!N:N,0),0)</f>
        <v>-4992065.804835706</v>
      </c>
      <c r="S668" s="25">
        <f t="shared" ca="1" si="527"/>
        <v>-7593867.3914168561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-2621073.0380455996</v>
      </c>
      <c r="R669" s="25">
        <f t="array" aca="1" ref="R669" ca="1">INDEX('Lorri 401b'!L:L,MATCH('Retirement Calculator'!A669,'Lorri 401b'!N:N,0),0)</f>
        <v>-5034611.6129684104</v>
      </c>
      <c r="S669" s="25">
        <f t="shared" ca="1" si="527"/>
        <v>-7655684.6510140095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-2640424.7872244841</v>
      </c>
      <c r="R670" s="25">
        <f t="array" aca="1" ref="R670" ca="1">INDEX('Lorri 401b'!L:L,MATCH('Retirement Calculator'!A670,'Lorri 401b'!N:N,0),0)</f>
        <v>-5077334.6953016678</v>
      </c>
      <c r="S670" s="25">
        <f t="shared" ca="1" si="527"/>
        <v>-7717759.4825261515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-2659857.1686916142</v>
      </c>
      <c r="R671" s="25">
        <f t="array" aca="1" ref="R671" ca="1">INDEX('Lorri 401b'!L:L,MATCH('Retirement Calculator'!A671,'Lorri 401b'!N:N,0),0)</f>
        <v>-5120235.7904779809</v>
      </c>
      <c r="S671" s="25">
        <f t="shared" ca="1" si="527"/>
        <v>-7780092.9591695946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-2679370.5184148573</v>
      </c>
      <c r="R672" s="25">
        <f t="array" aca="1" ref="R672" ca="1">INDEX('Lorri 401b'!L:L,MATCH('Retirement Calculator'!A672,'Lorri 401b'!N:N,0),0)</f>
        <v>-5163315.6402175287</v>
      </c>
      <c r="S672" s="25">
        <f t="shared" ca="1" si="527"/>
        <v>-7842686.1586323865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-2698965.1737619471</v>
      </c>
      <c r="R673" s="25">
        <f t="array" aca="1" ref="R673" ca="1">INDEX('Lorri 401b'!L:L,MATCH('Retirement Calculator'!A673,'Lorri 401b'!N:N,0),0)</f>
        <v>-5206574.9893309912</v>
      </c>
      <c r="S673" s="25">
        <f t="shared" ca="1" si="527"/>
        <v>-7905540.1630929383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-2718641.4735063165</v>
      </c>
      <c r="R674" s="25">
        <f t="array" aca="1" ref="R674" ca="1">INDEX('Lorri 401b'!L:L,MATCH('Retirement Calculator'!A674,'Lorri 401b'!N:N,0),0)</f>
        <v>-5250014.5857324265</v>
      </c>
      <c r="S674" s="25">
        <f t="shared" ca="1" si="527"/>
        <v>-7968656.059238743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-2738399.7578329542</v>
      </c>
      <c r="R675" s="25">
        <f t="array" aca="1" ref="R675" ca="1">INDEX('Lorri 401b'!L:L,MATCH('Retirement Calculator'!A675,'Lorri 401b'!N:N,0),0)</f>
        <v>-5293635.1804522006</v>
      </c>
      <c r="S675" s="25">
        <f t="shared" ca="1" si="527"/>
        <v>-8032034.9382851552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-2758240.368344286</v>
      </c>
      <c r="R676" s="25">
        <f t="array" aca="1" ref="R676" ca="1">INDEX('Lorri 401b'!L:L,MATCH('Retirement Calculator'!A676,'Lorri 401b'!N:N,0),0)</f>
        <v>-5337437.5276499735</v>
      </c>
      <c r="S676" s="25">
        <f t="shared" ca="1" si="527"/>
        <v>-8095677.895994259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-2778163.648066082</v>
      </c>
      <c r="R677" s="25">
        <f t="array" aca="1" ref="R677" ca="1">INDEX('Lorri 401b'!L:L,MATCH('Retirement Calculator'!A677,'Lorri 401b'!N:N,0),0)</f>
        <v>-5381422.3846277371</v>
      </c>
      <c r="S677" s="25">
        <f t="shared" ca="1" si="527"/>
        <v>-8159586.0326938191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-2798169.9414533852</v>
      </c>
      <c r="R678" s="25">
        <f t="array" aca="1" ref="R678" ca="1">INDEX('Lorri 401b'!L:L,MATCH('Retirement Calculator'!A678,'Lorri 401b'!N:N,0),0)</f>
        <v>-5425590.5118429083</v>
      </c>
      <c r="S678" s="25">
        <f t="shared" ca="1" si="527"/>
        <v>-8223760.4532962935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-2818259.5943964687</v>
      </c>
      <c r="R679" s="25">
        <f t="array" aca="1" ref="R679" ca="1">INDEX('Lorri 401b'!L:L,MATCH('Retirement Calculator'!A679,'Lorri 401b'!N:N,0),0)</f>
        <v>-5469942.672921476</v>
      </c>
      <c r="S679" s="25">
        <f t="shared" ca="1" si="527"/>
        <v>-8288202.2673179451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-2838432.9542268151</v>
      </c>
      <c r="R680" s="25">
        <f t="array" aca="1" ref="R680" ca="1">INDEX('Lorri 401b'!L:L,MATCH('Retirement Calculator'!A680,'Lorri 401b'!N:N,0),0)</f>
        <v>-5514479.6346712047</v>
      </c>
      <c r="S680" s="25">
        <f t="shared" ca="1" si="527"/>
        <v>-8352912.5888980199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-2858690.3697231216</v>
      </c>
      <c r="R681" s="25">
        <f t="array" aca="1" ref="R681" ca="1">INDEX('Lorri 401b'!L:L,MATCH('Retirement Calculator'!A681,'Lorri 401b'!N:N,0),0)</f>
        <v>-5559202.167094891</v>
      </c>
      <c r="S681" s="25">
        <f t="shared" ca="1" si="527"/>
        <v>-8417892.5368180126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-2879032.1911173295</v>
      </c>
      <c r="R682" s="25">
        <f t="array" aca="1" ref="R682" ca="1">INDEX('Lorri 401b'!L:L,MATCH('Retirement Calculator'!A682,'Lorri 401b'!N:N,0),0)</f>
        <v>-5604111.0434036758</v>
      </c>
      <c r="S682" s="25">
        <f t="shared" ca="1" si="527"/>
        <v>-8483143.2345210053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-2899458.7701006797</v>
      </c>
      <c r="R683" s="25">
        <f t="array" aca="1" ref="R683" ca="1">INDEX('Lorri 401b'!L:L,MATCH('Retirement Calculator'!A683,'Lorri 401b'!N:N,0),0)</f>
        <v>-5649207.0400304133</v>
      </c>
      <c r="S683" s="25">
        <f t="shared" ca="1" si="527"/>
        <v>-8548665.8101310935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-2919970.4598297938</v>
      </c>
      <c r="R684" s="25">
        <f t="array" aca="1" ref="R684" ca="1">INDEX('Lorri 401b'!L:L,MATCH('Retirement Calculator'!A684,'Lorri 401b'!N:N,0),0)</f>
        <v>-5694490.9366430957</v>
      </c>
      <c r="S684" s="25">
        <f t="shared" ca="1" si="527"/>
        <v>-8614461.3964728899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-2940567.6149327792</v>
      </c>
      <c r="R685" s="25">
        <f t="array" aca="1" ref="R685" ca="1">INDEX('Lorri 401b'!L:L,MATCH('Retirement Calculator'!A685,'Lorri 401b'!N:N,0),0)</f>
        <v>-5739963.5161583312</v>
      </c>
      <c r="S685" s="25">
        <f t="shared" ca="1" si="527"/>
        <v>-8680531.1310911104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-2961250.5915153604</v>
      </c>
      <c r="R686" s="25">
        <f t="array" aca="1" ref="R686" ca="1">INDEX('Lorri 401b'!L:L,MATCH('Retirement Calculator'!A686,'Lorri 401b'!N:N,0),0)</f>
        <v>-5785625.56475488</v>
      </c>
      <c r="S686" s="25">
        <f t="shared" ca="1" si="527"/>
        <v>-8746876.1562702395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-2982019.7471670359</v>
      </c>
      <c r="R687" s="25">
        <f t="array" aca="1" ref="R687" ca="1">INDEX('Lorri 401b'!L:L,MATCH('Retirement Calculator'!A687,'Lorri 401b'!N:N,0),0)</f>
        <v>-5831477.871887248</v>
      </c>
      <c r="S687" s="25">
        <f t="shared" ca="1" si="527"/>
        <v>-8813497.6190542839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-3002875.4409672599</v>
      </c>
      <c r="R688" s="25">
        <f t="array" aca="1" ref="R688" ca="1">INDEX('Lorri 401b'!L:L,MATCH('Retirement Calculator'!A688,'Lorri 401b'!N:N,0),0)</f>
        <v>-5877521.230299334</v>
      </c>
      <c r="S688" s="25">
        <f t="shared" ca="1" si="527"/>
        <v>-8880396.671266593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-3023818.0334916515</v>
      </c>
      <c r="R689" s="25">
        <f t="array" aca="1" ref="R689" ca="1">INDEX('Lorri 401b'!L:L,MATCH('Retirement Calculator'!A689,'Lorri 401b'!N:N,0),0)</f>
        <v>-5923756.4360381374</v>
      </c>
      <c r="S689" s="25">
        <f t="shared" ca="1" si="527"/>
        <v>-8947574.4695297889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-3044847.8868182283</v>
      </c>
      <c r="R690" s="25">
        <f t="array" aca="1" ref="R690" ca="1">INDEX('Lorri 401b'!L:L,MATCH('Retirement Calculator'!A690,'Lorri 401b'!N:N,0),0)</f>
        <v>-5970184.288467519</v>
      </c>
      <c r="S690" s="25">
        <f t="shared" ca="1" si="527"/>
        <v>-9015032.1752857473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-3065965.3645336656</v>
      </c>
      <c r="R691" s="25">
        <f t="array" aca="1" ref="R691" ca="1">INDEX('Lorri 401b'!L:L,MATCH('Retirement Calculator'!A691,'Lorri 401b'!N:N,0),0)</f>
        <v>-6016805.590282023</v>
      </c>
      <c r="S691" s="25">
        <f t="shared" ca="1" si="527"/>
        <v>-9082770.9548156895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-3087170.831739584</v>
      </c>
      <c r="R692" s="25">
        <f t="array" aca="1" ref="R692" ca="1">INDEX('Lorri 401b'!L:L,MATCH('Retirement Calculator'!A692,'Lorri 401b'!N:N,0),0)</f>
        <v>-6063621.1475207536</v>
      </c>
      <c r="S692" s="25">
        <f t="shared" ca="1" si="527"/>
        <v>-9150791.9792603366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-3108464.6550588603</v>
      </c>
      <c r="R693" s="25">
        <f t="array" aca="1" ref="R693" ca="1">INDEX('Lorri 401b'!L:L,MATCH('Retirement Calculator'!A693,'Lorri 401b'!N:N,0),0)</f>
        <v>-6110631.7695813123</v>
      </c>
      <c r="S693" s="25">
        <f t="shared" ca="1" si="527"/>
        <v>-9219096.4246401731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-3129847.2026419668</v>
      </c>
      <c r="R694" s="25">
        <f t="array" aca="1" ref="R694" ca="1">INDEX('Lorri 401b'!L:L,MATCH('Retirement Calculator'!A694,'Lorri 401b'!N:N,0),0)</f>
        <v>-6157838.2692337902</v>
      </c>
      <c r="S694" s="25">
        <f t="shared" ca="1" si="527"/>
        <v>-9287685.471875757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-3151318.8441733364</v>
      </c>
      <c r="R695" s="25">
        <f t="array" aca="1" ref="R695" ca="1">INDEX('Lorri 401b'!L:L,MATCH('Retirement Calculator'!A695,'Lorri 401b'!N:N,0),0)</f>
        <v>-6205241.4626348205</v>
      </c>
      <c r="S695" s="25">
        <f t="shared" ca="1" si="527"/>
        <v>-9356560.3068081569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-3172879.9508777531</v>
      </c>
      <c r="R696" s="25">
        <f t="array" aca="1" ref="R696" ca="1">INDEX('Lorri 401b'!L:L,MATCH('Retirement Calculator'!A696,'Lorri 401b'!N:N,0),0)</f>
        <v>-6252842.169341688</v>
      </c>
      <c r="S696" s="25">
        <f t="shared" ca="1" si="527"/>
        <v>-9425722.1202194411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-3194530.8955267719</v>
      </c>
      <c r="R697" s="25">
        <f t="array" aca="1" ref="R697" ca="1">INDEX('Lorri 401b'!L:L,MATCH('Retirement Calculator'!A697,'Lorri 401b'!N:N,0),0)</f>
        <v>-6300641.2123265006</v>
      </c>
      <c r="S697" s="25">
        <f t="shared" ca="1" si="527"/>
        <v>-9495172.1078532729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-3216272.0524451616</v>
      </c>
      <c r="R698" s="25">
        <f t="array" aca="1" ref="R698" ca="1">INDEX('Lorri 401b'!L:L,MATCH('Retirement Calculator'!A698,'Lorri 401b'!N:N,0),0)</f>
        <v>-6348639.4179904172</v>
      </c>
      <c r="S698" s="25">
        <f t="shared" ca="1" si="527"/>
        <v>-9564911.4704355784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-3238103.7975173779</v>
      </c>
      <c r="R699" s="25">
        <f t="array" aca="1" ref="R699" ca="1">INDEX('Lorri 401b'!L:L,MATCH('Retirement Calculator'!A699,'Lorri 401b'!N:N,0),0)</f>
        <v>-6396837.6161779333</v>
      </c>
      <c r="S699" s="25">
        <f t="shared" ca="1" si="527"/>
        <v>-9634941.4136953112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-3260026.5081940615</v>
      </c>
      <c r="R700" s="25">
        <f t="array" aca="1" ref="R700" ca="1">INDEX('Lorri 401b'!L:L,MATCH('Retirement Calculator'!A700,'Lorri 401b'!N:N,0),0)</f>
        <v>-6445236.6401912309</v>
      </c>
      <c r="S700" s="25">
        <f t="shared" ca="1" si="527"/>
        <v>-9705263.1483852919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-3282040.5634985645</v>
      </c>
      <c r="R701" s="25">
        <f t="array" aca="1" ref="R701" ca="1">INDEX('Lorri 401b'!L:L,MATCH('Retirement Calculator'!A701,'Lorri 401b'!N:N,0),0)</f>
        <v>-6493837.3268045839</v>
      </c>
      <c r="S701" s="25">
        <f t="shared" ca="1" si="527"/>
        <v>-9775877.890303148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-3304146.3440335034</v>
      </c>
      <c r="R702" s="25">
        <f t="array" aca="1" ref="R702" ca="1">INDEX('Lorri 401b'!L:L,MATCH('Retirement Calculator'!A702,'Lorri 401b'!N:N,0),0)</f>
        <v>-6542640.5162788257</v>
      </c>
      <c r="S702" s="25">
        <f t="shared" ca="1" si="527"/>
        <v>-9846786.8603123296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-3326344.2319873376</v>
      </c>
      <c r="R703" s="25">
        <f t="array" aca="1" ref="R703" ca="1">INDEX('Lorri 401b'!L:L,MATCH('Retirement Calculator'!A703,'Lorri 401b'!N:N,0),0)</f>
        <v>-6591647.0523758763</v>
      </c>
      <c r="S703" s="25">
        <f t="shared" ca="1" si="527"/>
        <v>-9917991.2843632139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-3348634.6111409795</v>
      </c>
      <c r="R704" s="25">
        <f t="array" aca="1" ref="R704" ca="1">INDEX('Lorri 401b'!L:L,MATCH('Retirement Calculator'!A704,'Lorri 401b'!N:N,0),0)</f>
        <v>-6640857.7823733315</v>
      </c>
      <c r="S704" s="25">
        <f t="shared" ca="1" si="527"/>
        <v>-9989492.3935143109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-3371017.866874428</v>
      </c>
      <c r="R705" s="25">
        <f t="array" aca="1" ref="R705" ca="1">INDEX('Lorri 401b'!L:L,MATCH('Retirement Calculator'!A705,'Lorri 401b'!N:N,0),0)</f>
        <v>-6690273.5570791094</v>
      </c>
      <c r="S705" s="25">
        <f t="shared" ca="1" si="527"/>
        <v>-10061291.423953537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-3393494.3861734327</v>
      </c>
      <c r="R706" s="25">
        <f t="array" aca="1" ref="R706" ca="1">INDEX('Lorri 401b'!L:L,MATCH('Retirement Calculator'!A706,'Lorri 401b'!N:N,0),0)</f>
        <v>-6739895.230846161</v>
      </c>
      <c r="S706" s="25">
        <f t="shared" ca="1" si="527"/>
        <v>-10133389.617019594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-3416064.5576361832</v>
      </c>
      <c r="R707" s="25">
        <f t="array" aca="1" ref="R707" ca="1">INDEX('Lorri 401b'!L:L,MATCH('Retirement Calculator'!A707,'Lorri 401b'!N:N,0),0)</f>
        <v>-6789723.661587242</v>
      </c>
      <c r="S707" s="25">
        <f t="shared" ca="1" si="527"/>
        <v>-10205788.219223425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-3438728.7714800285</v>
      </c>
      <c r="R708" s="25">
        <f t="array" aca="1" ref="R708" ca="1">INDEX('Lorri 401b'!L:L,MATCH('Retirement Calculator'!A708,'Lorri 401b'!N:N,0),0)</f>
        <v>-6839759.7107897447</v>
      </c>
      <c r="S708" s="25">
        <f t="shared" ca="1" si="527"/>
        <v>-10278488.482269773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-3461487.4195482233</v>
      </c>
      <c r="R709" s="25">
        <f t="array" aca="1" ref="R709" ca="1">INDEX('Lorri 401b'!L:L,MATCH('Retirement Calculator'!A709,'Lorri 401b'!N:N,0),0)</f>
        <v>-6890004.243530591</v>
      </c>
      <c r="S709" s="25">
        <f t="shared" ca="1" si="527"/>
        <v>-10351491.663078815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-3484340.8953167023</v>
      </c>
      <c r="R710" s="25">
        <f t="array" aca="1" ref="R710" ca="1">INDEX('Lorri 401b'!L:L,MATCH('Retirement Calculator'!A710,'Lorri 401b'!N:N,0),0)</f>
        <v>-6940458.1284911912</v>
      </c>
      <c r="S710" s="25">
        <f t="shared" ca="1" si="527"/>
        <v>-10424799.023807894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-3507289.5939008831</v>
      </c>
      <c r="R711" s="25">
        <f t="array" aca="1" ref="R711" ca="1">INDEX('Lorri 401b'!L:L,MATCH('Retirement Calculator'!A711,'Lorri 401b'!N:N,0),0)</f>
        <v>-6991122.2379724607</v>
      </c>
      <c r="S711" s="25">
        <f t="shared" ca="1" si="527"/>
        <v>-10498411.831873344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-3530333.9120624983</v>
      </c>
      <c r="R712" s="25">
        <f t="array" aca="1" ref="R712" ca="1">INDEX('Lorri 401b'!L:L,MATCH('Retirement Calculator'!A712,'Lorri 401b'!N:N,0),0)</f>
        <v>-7041997.4479099018</v>
      </c>
      <c r="S712" s="25">
        <f t="shared" ca="1" si="527"/>
        <v>-10572331.359972401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-3553474.2482164535</v>
      </c>
      <c r="R713" s="25">
        <f t="array" aca="1" ref="R713" ca="1">INDEX('Lorri 401b'!L:L,MATCH('Retirement Calculator'!A713,'Lorri 401b'!N:N,0),0)</f>
        <v>-7093084.6378887491</v>
      </c>
      <c r="S713" s="25">
        <f t="shared" ca="1" si="527"/>
        <v>-10646558.886105202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-3576711.0024377168</v>
      </c>
      <c r="R714" s="25">
        <f t="array" aca="1" ref="R714" ca="1">INDEX('Lorri 401b'!L:L,MATCH('Retirement Calculator'!A714,'Lorri 401b'!N:N,0),0)</f>
        <v>-7144384.6911591748</v>
      </c>
      <c r="S714" s="25">
        <f t="shared" ca="1" si="527"/>
        <v>-10721095.693596892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-3600044.5764682353</v>
      </c>
      <c r="R715" s="25">
        <f t="array" aca="1" ref="R715" ca="1">INDEX('Lorri 401b'!L:L,MATCH('Retirement Calculator'!A715,'Lorri 401b'!N:N,0),0)</f>
        <v>-7195898.4946515607</v>
      </c>
      <c r="S715" s="25">
        <f t="shared" ca="1" si="527"/>
        <v>-10795943.071119796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-3623475.3737238809</v>
      </c>
      <c r="R716" s="25">
        <f t="array" aca="1" ref="R716" ca="1">INDEX('Lorri 401b'!L:L,MATCH('Retirement Calculator'!A716,'Lorri 401b'!N:N,0),0)</f>
        <v>-7247626.9389918316</v>
      </c>
      <c r="S716" s="25">
        <f t="shared" ca="1" si="527"/>
        <v>-10871102.312715713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-3647003.799301425</v>
      </c>
      <c r="R717" s="25">
        <f t="array" aca="1" ref="R717" ca="1">INDEX('Lorri 401b'!L:L,MATCH('Retirement Calculator'!A717,'Lorri 401b'!N:N,0),0)</f>
        <v>-7299570.9185168538</v>
      </c>
      <c r="S717" s="25">
        <f t="shared" ca="1" si="527"/>
        <v>-10946574.717818279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-3670630.2599855424</v>
      </c>
      <c r="R718" s="25">
        <f t="array" aca="1" ref="R718" ca="1">INDEX('Lorri 401b'!L:L,MATCH('Retirement Calculator'!A718,'Lorri 401b'!N:N,0),0)</f>
        <v>-7351731.3312898967</v>
      </c>
      <c r="S718" s="25">
        <f t="shared" ca="1" si="527"/>
        <v>-11022361.591275439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-3694355.1642558435</v>
      </c>
      <c r="R719" s="25">
        <f t="array" aca="1" ref="R719" ca="1">INDEX('Lorri 401b'!L:L,MATCH('Retirement Calculator'!A719,'Lorri 401b'!N:N,0),0)</f>
        <v>-7404109.0791161601</v>
      </c>
      <c r="S719" s="25">
        <f t="shared" ca="1" si="527"/>
        <v>-11098464.243372004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-3718178.9222939373</v>
      </c>
      <c r="R720" s="25">
        <f t="array" aca="1" ref="R720" ca="1">INDEX('Lorri 401b'!L:L,MATCH('Retirement Calculator'!A720,'Lorri 401b'!N:N,0),0)</f>
        <v>-7456705.0675583668</v>
      </c>
      <c r="S720" s="25">
        <f t="shared" ca="1" si="527"/>
        <v>-11174883.989852304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-3742101.9459905233</v>
      </c>
      <c r="R721" s="25">
        <f t="array" aca="1" ref="R721" ca="1">INDEX('Lorri 401b'!L:L,MATCH('Retirement Calculator'!A721,'Lorri 401b'!N:N,0),0)</f>
        <v>-7509520.2059524162</v>
      </c>
      <c r="S721" s="25">
        <f t="shared" ca="1" si="527"/>
        <v>-11251622.151942939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-3766124.6489525121</v>
      </c>
      <c r="R722" s="25">
        <f t="array" aca="1" ref="R722" ca="1">INDEX('Lorri 401b'!L:L,MATCH('Retirement Calculator'!A722,'Lorri 401b'!N:N,0),0)</f>
        <v>-7562555.407423107</v>
      </c>
      <c r="S722" s="25">
        <f t="shared" ca="1" si="527"/>
        <v>-11328680.056375619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-3790247.4465101757</v>
      </c>
      <c r="R723" s="25">
        <f t="array" aca="1" ref="R723" ca="1">INDEX('Lorri 401b'!L:L,MATCH('Retirement Calculator'!A723,'Lorri 401b'!N:N,0),0)</f>
        <v>-7615811.5888999254</v>
      </c>
      <c r="S723" s="25">
        <f t="shared" ca="1" si="527"/>
        <v>-11406059.035410101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-3814470.7557243295</v>
      </c>
      <c r="R724" s="25">
        <f t="array" aca="1" ref="R724" ca="1">INDEX('Lorri 401b'!L:L,MATCH('Retirement Calculator'!A724,'Lorri 401b'!N:N,0),0)</f>
        <v>-7669289.671132898</v>
      </c>
      <c r="S724" s="25">
        <f t="shared" ca="1" si="527"/>
        <v>-11483760.426857227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-3838794.9953935421</v>
      </c>
      <c r="R725" s="25">
        <f t="array" aca="1" ref="R725" ca="1">INDEX('Lorri 401b'!L:L,MATCH('Retirement Calculator'!A725,'Lorri 401b'!N:N,0),0)</f>
        <v>-7722990.5787085071</v>
      </c>
      <c r="S725" s="25">
        <f t="shared" ca="1" si="527"/>
        <v>-11561785.57410205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-3863220.5860613766</v>
      </c>
      <c r="R726" s="25">
        <f t="array" aca="1" ref="R726" ca="1">INDEX('Lorri 401b'!L:L,MATCH('Retirement Calculator'!A726,'Lorri 401b'!N:N,0),0)</f>
        <v>-7776915.2400656817</v>
      </c>
      <c r="S726" s="25">
        <f t="shared" ca="1" si="527"/>
        <v>-11640135.826127058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-3887747.9500236604</v>
      </c>
      <c r="R727" s="25">
        <f t="array" aca="1" ref="R727" ca="1">INDEX('Lorri 401b'!L:L,MATCH('Retirement Calculator'!A727,'Lorri 401b'!N:N,0),0)</f>
        <v>-7831064.5875118449</v>
      </c>
      <c r="S727" s="25">
        <f t="shared" ca="1" si="527"/>
        <v>-11718812.537535505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-3912377.5113357869</v>
      </c>
      <c r="R728" s="25">
        <f t="array" aca="1" ref="R728" ca="1">INDEX('Lorri 401b'!L:L,MATCH('Retirement Calculator'!A728,'Lorri 401b'!N:N,0),0)</f>
        <v>-7885439.5572390333</v>
      </c>
      <c r="S728" s="25">
        <f t="shared" ca="1" si="527"/>
        <v>-11797817.06857482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-3937109.6958200475</v>
      </c>
      <c r="R729" s="25">
        <f t="array" aca="1" ref="R729" ca="1">INDEX('Lorri 401b'!L:L,MATCH('Retirement Calculator'!A729,'Lorri 401b'!N:N,0),0)</f>
        <v>-7940041.0893400852</v>
      </c>
      <c r="S729" s="25">
        <f t="shared" ca="1" si="527"/>
        <v>-11877150.785160132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-3961944.9310729923</v>
      </c>
      <c r="R730" s="25">
        <f t="array" aca="1" ref="R730" ca="1">INDEX('Lorri 401b'!L:L,MATCH('Retirement Calculator'!A730,'Lorri 401b'!N:N,0),0)</f>
        <v>-7994870.1278248914</v>
      </c>
      <c r="S730" s="25">
        <f t="shared" ca="1" si="527"/>
        <v>-11956815.058897883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-3986883.6464728243</v>
      </c>
      <c r="R731" s="25">
        <f t="array" aca="1" ref="R731" ca="1">INDEX('Lorri 401b'!L:L,MATCH('Retirement Calculator'!A731,'Lorri 401b'!N:N,0),0)</f>
        <v>-8049927.6206367174</v>
      </c>
      <c r="S731" s="25">
        <f t="shared" ca="1" si="527"/>
        <v>-12036811.267109541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-4011926.2731868224</v>
      </c>
      <c r="R732" s="25">
        <f t="array" aca="1" ref="R732" ca="1">INDEX('Lorri 401b'!L:L,MATCH('Retirement Calculator'!A732,'Lorri 401b'!N:N,0),0)</f>
        <v>-8105214.5196685931</v>
      </c>
      <c r="S732" s="25">
        <f t="shared" ca="1" si="527"/>
        <v>-12117140.792855415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-4037073.2441787957</v>
      </c>
      <c r="R733" s="25">
        <f t="array" aca="1" ref="R733" ca="1">INDEX('Lorri 401b'!L:L,MATCH('Retirement Calculator'!A733,'Lorri 401b'!N:N,0),0)</f>
        <v>-8160731.7807797678</v>
      </c>
      <c r="S733" s="25">
        <f t="shared" ca="1" si="527"/>
        <v>-12197805.024958564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-4062324.9942165688</v>
      </c>
      <c r="R734" s="25">
        <f t="array" aca="1" ref="R734" ca="1">INDEX('Lorri 401b'!L:L,MATCH('Retirement Calculator'!A734,'Lorri 401b'!N:N,0),0)</f>
        <v>-8216480.3638122389</v>
      </c>
      <c r="S734" s="25">
        <f t="shared" ca="1" si="527"/>
        <v>-12278805.358028807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-4087681.9598794989</v>
      </c>
      <c r="R735" s="25">
        <f t="array" aca="1" ref="R735" ca="1">INDEX('Lorri 401b'!L:L,MATCH('Retirement Calculator'!A735,'Lorri 401b'!N:N,0),0)</f>
        <v>-8272461.232607346</v>
      </c>
      <c r="S735" s="25">
        <f t="shared" ca="1" si="527"/>
        <v>-12360143.192486845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-4113144.5795660247</v>
      </c>
      <c r="R736" s="25">
        <f t="array" aca="1" ref="R736" ca="1">INDEX('Lorri 401b'!L:L,MATCH('Retirement Calculator'!A736,'Lorri 401b'!N:N,0),0)</f>
        <v>-8328675.3550224323</v>
      </c>
      <c r="S736" s="25">
        <f t="shared" ca="1" si="527"/>
        <v>-12441819.934588457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-4138713.2935012444</v>
      </c>
      <c r="R737" s="25">
        <f t="array" aca="1" ref="R737" ca="1">INDEX('Lorri 401b'!L:L,MATCH('Retirement Calculator'!A737,'Lorri 401b'!N:N,0),0)</f>
        <v>-8385123.7029475812</v>
      </c>
      <c r="S737" s="25">
        <f t="shared" ca="1" si="527"/>
        <v>-12523836.996448826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-4164388.5437445277</v>
      </c>
      <c r="R738" s="25">
        <f t="array" aca="1" ref="R738" ca="1">INDEX('Lorri 401b'!L:L,MATCH('Retirement Calculator'!A738,'Lorri 401b'!N:N,0),0)</f>
        <v>-8441807.2523224186</v>
      </c>
      <c r="S738" s="25">
        <f t="shared" ca="1" si="527"/>
        <v>-12606195.796066947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-4190170.7741971579</v>
      </c>
      <c r="R739" s="25">
        <f t="array" aca="1" ref="R739" ca="1">INDEX('Lorri 401b'!L:L,MATCH('Retirement Calculator'!A739,'Lorri 401b'!N:N,0),0)</f>
        <v>-8498726.9831529856</v>
      </c>
      <c r="S739" s="25">
        <f t="shared" ca="1" si="527"/>
        <v>-12688897.757350143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-4216060.4306100067</v>
      </c>
      <c r="R740" s="25">
        <f t="array" aca="1" ref="R740" ca="1">INDEX('Lorri 401b'!L:L,MATCH('Retirement Calculator'!A740,'Lorri 401b'!N:N,0),0)</f>
        <v>-8555883.879528679</v>
      </c>
      <c r="S740" s="25">
        <f t="shared" ca="1" si="527"/>
        <v>-12771944.310138686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-4242057.9605912426</v>
      </c>
      <c r="R741" s="25">
        <f t="array" aca="1" ref="R741" ca="1">INDEX('Lorri 401b'!L:L,MATCH('Retirement Calculator'!A741,'Lorri 401b'!N:N,0),0)</f>
        <v>-8613278.9296392724</v>
      </c>
      <c r="S741" s="25">
        <f t="shared" ca="1" si="527"/>
        <v>-12855336.890230514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-4268163.8136140676</v>
      </c>
      <c r="R742" s="25">
        <f t="array" aca="1" ref="R742" ca="1">INDEX('Lorri 401b'!L:L,MATCH('Retirement Calculator'!A742,'Lorri 401b'!N:N,0),0)</f>
        <v>-8670913.125791993</v>
      </c>
      <c r="S742" s="25">
        <f t="shared" ca="1" si="527"/>
        <v>-12939076.93940606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-4294378.4410244878</v>
      </c>
      <c r="R743" s="25">
        <f t="array" aca="1" ref="R743" ca="1">INDEX('Lorri 401b'!L:L,MATCH('Retirement Calculator'!A743,'Lorri 401b'!N:N,0),0)</f>
        <v>-8728787.4644286837</v>
      </c>
      <c r="S743" s="25">
        <f t="shared" ca="1" si="527"/>
        <v>-13023165.905453172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-4320702.296049118</v>
      </c>
      <c r="R744" s="25">
        <f t="array" aca="1" ref="R744" ca="1">INDEX('Lorri 401b'!L:L,MATCH('Retirement Calculator'!A744,'Lorri 401b'!N:N,0),0)</f>
        <v>-8786902.9461430274</v>
      </c>
      <c r="S744" s="25">
        <f t="shared" ca="1" si="527"/>
        <v>-13107605.242192145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-4347135.8338030176</v>
      </c>
      <c r="R745" s="25">
        <f t="array" aca="1" ref="R745" ca="1">INDEX('Lorri 401b'!L:L,MATCH('Retirement Calculator'!A745,'Lorri 401b'!N:N,0),0)</f>
        <v>-8845260.5756978467</v>
      </c>
      <c r="S745" s="25">
        <f t="shared" ca="1" si="527"/>
        <v>-13192396.409500863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-4373679.5112975584</v>
      </c>
      <c r="R746" s="25">
        <f t="array" aca="1" ref="R746" ca="1">INDEX('Lorri 401b'!L:L,MATCH('Retirement Calculator'!A746,'Lorri 401b'!N:N,0),0)</f>
        <v>-8903861.3620424774</v>
      </c>
      <c r="S746" s="25">
        <f t="shared" ca="1" si="527"/>
        <v>-13277540.873340037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-4400333.7874483261</v>
      </c>
      <c r="R747" s="25">
        <f t="array" aca="1" ref="R747" ca="1">INDEX('Lorri 401b'!L:L,MATCH('Retirement Calculator'!A747,'Lorri 401b'!N:N,0),0)</f>
        <v>-8962706.3183302116</v>
      </c>
      <c r="S747" s="25">
        <f t="shared" ca="1" si="527"/>
        <v>-13363040.105778538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-4427099.123083055</v>
      </c>
      <c r="R748" s="25">
        <f t="array" aca="1" ref="R748" ca="1">INDEX('Lorri 401b'!L:L,MATCH('Retirement Calculator'!A748,'Lorri 401b'!N:N,0),0)</f>
        <v>-9021796.4619358107</v>
      </c>
      <c r="S748" s="25">
        <f t="shared" ca="1" si="527"/>
        <v>-13448895.585018866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-4453975.9809495956</v>
      </c>
      <c r="R749" s="25">
        <f t="array" aca="1" ref="R749" ca="1">INDEX('Lorri 401b'!L:L,MATCH('Retirement Calculator'!A749,'Lorri 401b'!N:N,0),0)</f>
        <v>-9081132.8144731</v>
      </c>
      <c r="S749" s="25">
        <f t="shared" ca="1" si="527"/>
        <v>-13535108.795422696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-4480964.8257239135</v>
      </c>
      <c r="R750" s="25">
        <f t="array" aca="1" ref="R750" ca="1">INDEX('Lorri 401b'!L:L,MATCH('Retirement Calculator'!A750,'Lorri 401b'!N:N,0),0)</f>
        <v>-9140716.4018126279</v>
      </c>
      <c r="S750" s="25">
        <f t="shared" ca="1" si="527"/>
        <v>-13621681.22753654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-4508066.1240181243</v>
      </c>
      <c r="R751" s="25">
        <f t="array" aca="1" ref="R751" ca="1">INDEX('Lorri 401b'!L:L,MATCH('Retirement Calculator'!A751,'Lorri 401b'!N:N,0),0)</f>
        <v>-9200548.2540994044</v>
      </c>
      <c r="S751" s="25">
        <f t="shared" ca="1" si="527"/>
        <v>-13708614.378117528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-4535280.3443885613</v>
      </c>
      <c r="R752" s="25">
        <f t="array" aca="1" ref="R752" ca="1">INDEX('Lorri 401b'!L:L,MATCH('Retirement Calculator'!A752,'Lorri 401b'!N:N,0),0)</f>
        <v>-9260629.4057707079</v>
      </c>
      <c r="S752" s="25">
        <f t="shared" ca="1" si="527"/>
        <v>-13795909.750159269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-4562607.9573438754</v>
      </c>
      <c r="R753" s="25">
        <f t="array" aca="1" ref="R753" ca="1">INDEX('Lorri 401b'!L:L,MATCH('Retirement Calculator'!A753,'Lorri 401b'!N:N,0),0)</f>
        <v>-9320960.8955739755</v>
      </c>
      <c r="S753" s="25">
        <f t="shared" ca="1" si="527"/>
        <v>-13883568.85291785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-4590049.4353531692</v>
      </c>
      <c r="R754" s="25">
        <f t="array" aca="1" ref="R754" ca="1">INDEX('Lorri 401b'!L:L,MATCH('Retirement Calculator'!A754,'Lorri 401b'!N:N,0),0)</f>
        <v>-9381543.7665847577</v>
      </c>
      <c r="S754" s="25">
        <f t="shared" ca="1" si="527"/>
        <v>-13971593.201937927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-4617605.2528541684</v>
      </c>
      <c r="R755" s="25">
        <f t="array" aca="1" ref="R755" ca="1">INDEX('Lorri 401b'!L:L,MATCH('Retirement Calculator'!A755,'Lorri 401b'!N:N,0),0)</f>
        <v>-9442379.0662247501</v>
      </c>
      <c r="S755" s="25">
        <f t="shared" ca="1" si="527"/>
        <v>-14059984.319078919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-4645275.8862614222</v>
      </c>
      <c r="R756" s="25">
        <f t="array" aca="1" ref="R756" ca="1">INDEX('Lorri 401b'!L:L,MATCH('Retirement Calculator'!A756,'Lorri 401b'!N:N,0),0)</f>
        <v>-9503467.8462799098</v>
      </c>
      <c r="S756" s="25">
        <f t="shared" ca="1" si="527"/>
        <v>-14148743.732541332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-4673061.8139745397</v>
      </c>
      <c r="R757" s="25">
        <f t="array" aca="1" ref="R757" ca="1">INDEX('Lorri 401b'!L:L,MATCH('Retirement Calculator'!A757,'Lorri 401b'!N:N,0),0)</f>
        <v>-9564811.1629186329</v>
      </c>
      <c r="S757" s="25">
        <f t="shared" ca="1" si="527"/>
        <v>-14237872.976893172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-4700963.5163864614</v>
      </c>
      <c r="R758" s="25">
        <f t="array" aca="1" ref="R758" ca="1">INDEX('Lorri 401b'!L:L,MATCH('Retirement Calculator'!A758,'Lorri 401b'!N:N,0),0)</f>
        <v>-9626410.0767100174</v>
      </c>
      <c r="S758" s="25">
        <f t="shared" ca="1" si="527"/>
        <v>-14327373.59309648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-4728981.4758917661</v>
      </c>
      <c r="R759" s="25">
        <f t="array" aca="1" ref="R759" ca="1">INDEX('Lorri 401b'!L:L,MATCH('Retirement Calculator'!A759,'Lorri 401b'!N:N,0),0)</f>
        <v>-9688265.6526421998</v>
      </c>
      <c r="S759" s="25">
        <f t="shared" ca="1" si="527"/>
        <v>-14417247.128533967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-4757116.1768950103</v>
      </c>
      <c r="R760" s="25">
        <f t="array" aca="1" ref="R760" ca="1">INDEX('Lorri 401b'!L:L,MATCH('Retirement Calculator'!A760,'Lorri 401b'!N:N,0),0)</f>
        <v>-9750378.9601407666</v>
      </c>
      <c r="S760" s="25">
        <f t="shared" ca="1" si="527"/>
        <v>-14507495.137035776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-4785368.1058191005</v>
      </c>
      <c r="R761" s="25">
        <f t="array" aca="1" ref="R761" ca="1">INDEX('Lorri 401b'!L:L,MATCH('Retirement Calculator'!A761,'Lorri 401b'!N:N,0),0)</f>
        <v>-9812751.0730872434</v>
      </c>
      <c r="S761" s="25">
        <f t="shared" ca="1" si="527"/>
        <v>-14598119.178906344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-4813737.7511137081</v>
      </c>
      <c r="R762" s="25">
        <f t="array" aca="1" ref="R762" ca="1">INDEX('Lorri 401b'!L:L,MATCH('Retirement Calculator'!A762,'Lorri 401b'!N:N,0),0)</f>
        <v>-9875383.0698376633</v>
      </c>
      <c r="S762" s="25">
        <f t="shared" ca="1" si="527"/>
        <v>-14689120.820951372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-4842225.6032637097</v>
      </c>
      <c r="R763" s="25">
        <f t="array" aca="1" ref="R763" ca="1">INDEX('Lorri 401b'!L:L,MATCH('Retirement Calculator'!A763,'Lorri 401b'!N:N,0),0)</f>
        <v>-9938276.0332412105</v>
      </c>
      <c r="S763" s="25">
        <f t="shared" ca="1" si="527"/>
        <v>-14780501.63650492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-4870832.1547976695</v>
      </c>
      <c r="R764" s="25">
        <f t="array" aca="1" ref="R764" ca="1">INDEX('Lorri 401b'!L:L,MATCH('Retirement Calculator'!A764,'Lorri 401b'!N:N,0),0)</f>
        <v>-10001431.050658939</v>
      </c>
      <c r="S764" s="25">
        <f t="shared" ca="1" si="527"/>
        <v>-14872263.205456609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-4899557.9002963547</v>
      </c>
      <c r="R765" s="25">
        <f t="array" aca="1" ref="R765" ca="1">INDEX('Lorri 401b'!L:L,MATCH('Retirement Calculator'!A765,'Lorri 401b'!N:N,0),0)</f>
        <v>-10064849.213982575</v>
      </c>
      <c r="S765" s="25">
        <f t="shared" ca="1" si="527"/>
        <v>-14964407.114278929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-4928403.3364012837</v>
      </c>
      <c r="R766" s="25">
        <f t="array" aca="1" ref="R766" ca="1">INDEX('Lorri 401b'!L:L,MATCH('Retirement Calculator'!A766,'Lorri 401b'!N:N,0),0)</f>
        <v>-10128531.619653393</v>
      </c>
      <c r="S766" s="25">
        <f t="shared" ca="1" si="527"/>
        <v>-15056934.956054676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-4957368.9618233172</v>
      </c>
      <c r="R767" s="25">
        <f t="array" aca="1" ref="R767" ca="1">INDEX('Lorri 401b'!L:L,MATCH('Retirement Calculator'!A767,'Lorri 401b'!N:N,0),0)</f>
        <v>-10192479.368681172</v>
      </c>
      <c r="S767" s="25">
        <f t="shared" ca="1" si="527"/>
        <v>-15149848.330504488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-4986455.277351276</v>
      </c>
      <c r="R768" s="25">
        <f t="array" aca="1" ref="R768" ca="1">INDEX('Lorri 401b'!L:L,MATCH('Retirement Calculator'!A768,'Lorri 401b'!N:N,0),0)</f>
        <v>-10256693.566663234</v>
      </c>
      <c r="S768" s="25">
        <f t="shared" ca="1" si="527"/>
        <v>-15243148.844014511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-5015662.7858606009</v>
      </c>
      <c r="R769" s="25">
        <f t="array" aca="1" ref="R769" ca="1">INDEX('Lorri 401b'!L:L,MATCH('Retirement Calculator'!A769,'Lorri 401b'!N:N,0),0)</f>
        <v>-10321175.323803553</v>
      </c>
      <c r="S769" s="25">
        <f t="shared" ca="1" si="527"/>
        <v>-15336838.109664153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-5044991.9923220482</v>
      </c>
      <c r="R770" s="25">
        <f t="array" aca="1" ref="R770" ca="1">INDEX('Lorri 401b'!L:L,MATCH('Retirement Calculator'!A770,'Lorri 401b'!N:N,0),0)</f>
        <v>-10385925.754931958</v>
      </c>
      <c r="S770" s="25">
        <f t="shared" ca="1" si="527"/>
        <v>-15430917.747254007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-5074443.4038104182</v>
      </c>
      <c r="R771" s="25">
        <f t="array" aca="1" ref="R771" ca="1">INDEX('Lorri 401b'!L:L,MATCH('Retirement Calculator'!A771,'Lorri 401b'!N:N,0),0)</f>
        <v>-10450945.979523398</v>
      </c>
      <c r="S771" s="25">
        <f t="shared" ca="1" si="527"/>
        <v>-15525389.383333817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-5104017.5295133227</v>
      </c>
      <c r="R772" s="25">
        <f t="array" aca="1" ref="R772" ca="1">INDEX('Lorri 401b'!L:L,MATCH('Retirement Calculator'!A772,'Lorri 401b'!N:N,0),0)</f>
        <v>-10516237.121717302</v>
      </c>
      <c r="S772" s="25">
        <f t="shared" ca="1" si="527"/>
        <v>-15620254.651230626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-5133714.8807399897</v>
      </c>
      <c r="R773" s="25">
        <f t="array" aca="1" ref="R773" ca="1">INDEX('Lorri 401b'!L:L,MATCH('Retirement Calculator'!A773,'Lorri 401b'!N:N,0),0)</f>
        <v>-10581800.310337014</v>
      </c>
      <c r="S773" s="25">
        <f t="shared" ca="1" si="527"/>
        <v>-15715515.191077005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-5163535.9709301013</v>
      </c>
      <c r="R774" s="25">
        <f t="array" aca="1" ref="R774" ca="1">INDEX('Lorri 401b'!L:L,MATCH('Retirement Calculator'!A774,'Lorri 401b'!N:N,0),0)</f>
        <v>-10647636.678909309</v>
      </c>
      <c r="S774" s="25">
        <f t="shared" ca="1" si="527"/>
        <v>-15811172.649839411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-5193481.3156626718</v>
      </c>
      <c r="R775" s="25">
        <f t="array" aca="1" ref="R775" ca="1">INDEX('Lorri 401b'!L:L,MATCH('Retirement Calculator'!A775,'Lorri 401b'!N:N,0),0)</f>
        <v>-10713747.365683988</v>
      </c>
      <c r="S775" s="25">
        <f t="shared" ca="1" si="527"/>
        <v>-15907228.681346659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-5223551.4326649606</v>
      </c>
      <c r="R776" s="25">
        <f t="array" aca="1" ref="R776" ca="1">INDEX('Lorri 401b'!L:L,MATCH('Retirement Calculator'!A776,'Lorri 401b'!N:N,0),0)</f>
        <v>-10780133.513653561</v>
      </c>
      <c r="S776" s="25">
        <f t="shared" ref="S776:S1030" ca="1" si="787">SUM(Q776:R776)</f>
        <v>-16003684.946318522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-5253746.8418214256</v>
      </c>
      <c r="R777" s="25">
        <f t="array" aca="1" ref="R777" ca="1">INDEX('Lorri 401b'!L:L,MATCH('Retirement Calculator'!A777,'Lorri 401b'!N:N,0),0)</f>
        <v>-10846796.270573009</v>
      </c>
      <c r="S777" s="25">
        <f t="shared" ca="1" si="787"/>
        <v>-16100543.112394433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-5284068.0651827091</v>
      </c>
      <c r="R778" s="25">
        <f t="array" aca="1" ref="R778" ca="1">INDEX('Lorri 401b'!L:L,MATCH('Retirement Calculator'!A778,'Lorri 401b'!N:N,0),0)</f>
        <v>-10913736.78897962</v>
      </c>
      <c r="S778" s="25">
        <f t="shared" ca="1" si="787"/>
        <v>-16197804.854162328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-5314515.6269746646</v>
      </c>
      <c r="R779" s="25">
        <f t="array" aca="1" ref="R779" ca="1">INDEX('Lorri 401b'!L:L,MATCH('Retirement Calculator'!A779,'Lorri 401b'!N:N,0),0)</f>
        <v>-10980956.226212924</v>
      </c>
      <c r="S779" s="25">
        <f t="shared" ca="1" si="787"/>
        <v>-16295471.853187589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-5345090.0536074201</v>
      </c>
      <c r="R780" s="25">
        <f t="array" aca="1" ref="R780" ca="1">INDEX('Lorri 401b'!L:L,MATCH('Retirement Calculator'!A780,'Lorri 401b'!N:N,0),0)</f>
        <v>-11048455.744434701</v>
      </c>
      <c r="S780" s="25">
        <f t="shared" ca="1" si="787"/>
        <v>-16393545.798042122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-5375791.8736844789</v>
      </c>
      <c r="R781" s="25">
        <f t="array" aca="1" ref="R781" ca="1">INDEX('Lorri 401b'!L:L,MATCH('Retirement Calculator'!A781,'Lorri 401b'!N:N,0),0)</f>
        <v>-11116236.51064907</v>
      </c>
      <c r="S781" s="25">
        <f t="shared" ca="1" si="787"/>
        <v>-16492028.384333549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-5406621.6180118592</v>
      </c>
      <c r="R782" s="25">
        <f t="array" aca="1" ref="R782" ca="1">INDEX('Lorri 401b'!L:L,MATCH('Retirement Calculator'!A782,'Lorri 401b'!N:N,0),0)</f>
        <v>-11184299.696722664</v>
      </c>
      <c r="S782" s="25">
        <f t="shared" ca="1" si="787"/>
        <v>-16590921.314734522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-5437579.81960727</v>
      </c>
      <c r="R783" s="25">
        <f t="array" aca="1" ref="R783" ca="1">INDEX('Lorri 401b'!L:L,MATCH('Retirement Calculator'!A783,'Lorri 401b'!N:N,0),0)</f>
        <v>-11252646.479404898</v>
      </c>
      <c r="S783" s="25">
        <f t="shared" ca="1" si="787"/>
        <v>-16690226.299012169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-5468667.0137093281</v>
      </c>
      <c r="R784" s="25">
        <f t="array" aca="1" ref="R784" ca="1">INDEX('Lorri 401b'!L:L,MATCH('Retirement Calculator'!A784,'Lorri 401b'!N:N,0),0)</f>
        <v>-11321278.040348308</v>
      </c>
      <c r="S784" s="25">
        <f t="shared" ca="1" si="787"/>
        <v>-16789945.054057635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-5499883.7377868118</v>
      </c>
      <c r="R785" s="25">
        <f t="array" aca="1" ref="R785" ca="1">INDEX('Lorri 401b'!L:L,MATCH('Retirement Calculator'!A785,'Lorri 401b'!N:N,0),0)</f>
        <v>-11390195.566128982</v>
      </c>
      <c r="S785" s="25">
        <f t="shared" ca="1" si="787"/>
        <v>-16890079.303915795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-5531230.5315479515</v>
      </c>
      <c r="R786" s="25">
        <f t="array" aca="1" ref="R786" ca="1">INDEX('Lorri 401b'!L:L,MATCH('Retirement Calculator'!A786,'Lorri 401b'!N:N,0),0)</f>
        <v>-11459400.248267077</v>
      </c>
      <c r="S786" s="25">
        <f t="shared" ca="1" si="787"/>
        <v>-16990630.779815029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-5562707.9369497625</v>
      </c>
      <c r="R787" s="25">
        <f t="array" aca="1" ref="R787" ca="1">INDEX('Lorri 401b'!L:L,MATCH('Retirement Calculator'!A787,'Lorri 401b'!N:N,0),0)</f>
        <v>-11528893.283247413</v>
      </c>
      <c r="S787" s="25">
        <f t="shared" ca="1" si="787"/>
        <v>-17091601.220197175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-5594316.4982074145</v>
      </c>
      <c r="R788" s="25">
        <f t="array" aca="1" ref="R788" ca="1">INDEX('Lorri 401b'!L:L,MATCH('Retirement Calculator'!A788,'Lorri 401b'!N:N,0),0)</f>
        <v>-11598675.872540167</v>
      </c>
      <c r="S788" s="25">
        <f t="shared" ca="1" si="787"/>
        <v>-17192992.370747581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-5626056.7618036401</v>
      </c>
      <c r="R789" s="25">
        <f t="array" aca="1" ref="R789" ca="1">INDEX('Lorri 401b'!L:L,MATCH('Retirement Calculator'!A789,'Lorri 401b'!N:N,0),0)</f>
        <v>-11668749.22262164</v>
      </c>
      <c r="S789" s="25">
        <f t="shared" ca="1" si="787"/>
        <v>-17294805.98442528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-5657929.2764981836</v>
      </c>
      <c r="R790" s="25">
        <f t="array" aca="1" ref="R790" ca="1">INDEX('Lorri 401b'!L:L,MATCH('Retirement Calculator'!A790,'Lorri 401b'!N:N,0),0)</f>
        <v>-11739114.54499512</v>
      </c>
      <c r="S790" s="25">
        <f t="shared" ca="1" si="787"/>
        <v>-17397043.821493305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-5689934.5933372872</v>
      </c>
      <c r="R791" s="25">
        <f t="array" aca="1" ref="R791" ca="1">INDEX('Lorri 401b'!L:L,MATCH('Retirement Calculator'!A791,'Lorri 401b'!N:N,0),0)</f>
        <v>-11809773.056211824</v>
      </c>
      <c r="S791" s="25">
        <f t="shared" ca="1" si="787"/>
        <v>-17499707.649549112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-5722073.2656632205</v>
      </c>
      <c r="R792" s="25">
        <f t="array" aca="1" ref="R792" ca="1">INDEX('Lorri 401b'!L:L,MATCH('Retirement Calculator'!A792,'Lorri 401b'!N:N,0),0)</f>
        <v>-11880725.977891929</v>
      </c>
      <c r="S792" s="25">
        <f t="shared" ca="1" si="787"/>
        <v>-17602799.243555151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-5754345.8491238449</v>
      </c>
      <c r="R793" s="25">
        <f t="array" aca="1" ref="R793" ca="1">INDEX('Lorri 401b'!L:L,MATCH('Retirement Calculator'!A793,'Lorri 401b'!N:N,0),0)</f>
        <v>-11951974.536745703</v>
      </c>
      <c r="S793" s="25">
        <f t="shared" ca="1" si="787"/>
        <v>-17706320.385869548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-5786752.9016822223</v>
      </c>
      <c r="R794" s="25">
        <f t="array" aca="1" ref="R794" ca="1">INDEX('Lorri 401b'!L:L,MATCH('Retirement Calculator'!A794,'Lorri 401b'!N:N,0),0)</f>
        <v>-12023519.964594699</v>
      </c>
      <c r="S794" s="25">
        <f t="shared" ca="1" si="787"/>
        <v>-17810272.86627692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-5819294.9836262595</v>
      </c>
      <c r="R795" s="25">
        <f t="array" aca="1" ref="R795" ca="1">INDEX('Lorri 401b'!L:L,MATCH('Retirement Calculator'!A795,'Lorri 401b'!N:N,0),0)</f>
        <v>-12095363.498393068</v>
      </c>
      <c r="S795" s="25">
        <f t="shared" ca="1" si="787"/>
        <v>-17914658.482019328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-5851972.6575783966</v>
      </c>
      <c r="R796" s="25">
        <f t="array" aca="1" ref="R796" ca="1">INDEX('Lorri 401b'!L:L,MATCH('Retirement Calculator'!A796,'Lorri 401b'!N:N,0),0)</f>
        <v>-12167506.380248928</v>
      </c>
      <c r="S796" s="25">
        <f t="shared" ca="1" si="787"/>
        <v>-18019479.037827324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-5884786.4885053346</v>
      </c>
      <c r="R797" s="25">
        <f t="array" aca="1" ref="R797" ca="1">INDEX('Lorri 401b'!L:L,MATCH('Retirement Calculator'!A797,'Lorri 401b'!N:N,0),0)</f>
        <v>-12239949.857445857</v>
      </c>
      <c r="S797" s="25">
        <f t="shared" ca="1" si="787"/>
        <v>-18124736.345951192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-5917737.0437278012</v>
      </c>
      <c r="R798" s="25">
        <f t="array" aca="1" ref="R798" ca="1">INDEX('Lorri 401b'!L:L,MATCH('Retirement Calculator'!A798,'Lorri 401b'!N:N,0),0)</f>
        <v>-12312695.182464438</v>
      </c>
      <c r="S798" s="25">
        <f t="shared" ca="1" si="787"/>
        <v>-18230432.22619224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-5950824.8929303614</v>
      </c>
      <c r="R799" s="25">
        <f t="array" aca="1" ref="R799" ca="1">INDEX('Lorri 401b'!L:L,MATCH('Retirement Calculator'!A799,'Lorri 401b'!N:N,0),0)</f>
        <v>-12385743.61300393</v>
      </c>
      <c r="S799" s="25">
        <f t="shared" ca="1" si="787"/>
        <v>-18336568.505934291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-5984050.6081712656</v>
      </c>
      <c r="R800" s="25">
        <f t="array" aca="1" ref="R800" ca="1">INDEX('Lorri 401b'!L:L,MATCH('Retirement Calculator'!A800,'Lorri 401b'!N:N,0),0)</f>
        <v>-12459096.412004003</v>
      </c>
      <c r="S800" s="25">
        <f t="shared" ca="1" si="787"/>
        <v>-18443147.020175271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-6017414.7638923405</v>
      </c>
      <c r="R801" s="25">
        <f t="array" aca="1" ref="R801" ca="1">INDEX('Lorri 401b'!L:L,MATCH('Retirement Calculator'!A801,'Lorri 401b'!N:N,0),0)</f>
        <v>-12532754.847666577</v>
      </c>
      <c r="S801" s="25">
        <f t="shared" ca="1" si="787"/>
        <v>-18550169.611558918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-6050917.9369289195</v>
      </c>
      <c r="R802" s="25">
        <f t="array" aca="1" ref="R802" ca="1">INDEX('Lorri 401b'!L:L,MATCH('Retirement Calculator'!A802,'Lorri 401b'!N:N,0),0)</f>
        <v>-12606720.193477744</v>
      </c>
      <c r="S802" s="25">
        <f t="shared" ca="1" si="787"/>
        <v>-18657638.130406663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-6084560.7065198179</v>
      </c>
      <c r="R803" s="25">
        <f t="array" aca="1" ref="R803" ca="1">INDEX('Lorri 401b'!L:L,MATCH('Retirement Calculator'!A803,'Lorri 401b'!N:N,0),0)</f>
        <v>-12680993.728229791</v>
      </c>
      <c r="S803" s="25">
        <f t="shared" ca="1" si="787"/>
        <v>-18765554.434749611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-6118343.6543173455</v>
      </c>
      <c r="R804" s="25">
        <f t="array" aca="1" ref="R804" ca="1">INDEX('Lorri 401b'!L:L,MATCH('Retirement Calculator'!A804,'Lorri 401b'!N:N,0),0)</f>
        <v>-12755576.736043304</v>
      </c>
      <c r="S804" s="25">
        <f t="shared" ca="1" si="787"/>
        <v>-18873920.39036065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-6152267.3643973628</v>
      </c>
      <c r="R805" s="25">
        <f t="array" aca="1" ref="R805" ca="1">INDEX('Lorri 401b'!L:L,MATCH('Retirement Calculator'!A805,'Lorri 401b'!N:N,0),0)</f>
        <v>-12830470.506389374</v>
      </c>
      <c r="S805" s="25">
        <f t="shared" ca="1" si="787"/>
        <v>-18982737.870786738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-6186332.4232693799</v>
      </c>
      <c r="R806" s="25">
        <f t="array" aca="1" ref="R806" ca="1">INDEX('Lorri 401b'!L:L,MATCH('Retirement Calculator'!A806,'Lorri 401b'!N:N,0),0)</f>
        <v>-12905676.334111886</v>
      </c>
      <c r="S806" s="25">
        <f t="shared" ca="1" si="787"/>
        <v>-19092008.757381268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-6220539.4198866971</v>
      </c>
      <c r="R807" s="25">
        <f t="array" aca="1" ref="R807" ca="1">INDEX('Lorri 401b'!L:L,MATCH('Retirement Calculator'!A807,'Lorri 401b'!N:N,0),0)</f>
        <v>-12981195.519449908</v>
      </c>
      <c r="S807" s="25">
        <f t="shared" ca="1" si="787"/>
        <v>-19201734.939336605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-6254888.9456565864</v>
      </c>
      <c r="R808" s="25">
        <f t="array" aca="1" ref="R808" ca="1">INDEX('Lorri 401b'!L:L,MATCH('Retirement Calculator'!A808,'Lorri 401b'!N:N,0),0)</f>
        <v>-13057029.368060173</v>
      </c>
      <c r="S808" s="25">
        <f t="shared" ca="1" si="787"/>
        <v>-19311918.313716762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-6289381.5944505166</v>
      </c>
      <c r="R809" s="25">
        <f t="array" aca="1" ref="R809" ca="1">INDEX('Lorri 401b'!L:L,MATCH('Retirement Calculator'!A809,'Lorri 401b'!N:N,0),0)</f>
        <v>-13133179.191039648</v>
      </c>
      <c r="S809" s="25">
        <f t="shared" ca="1" si="787"/>
        <v>-19422560.785490163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-6324017.9626144217</v>
      </c>
      <c r="R810" s="25">
        <f t="array" aca="1" ref="R810" ca="1">INDEX('Lorri 401b'!L:L,MATCH('Retirement Calculator'!A810,'Lorri 401b'!N:N,0),0)</f>
        <v>-13209646.304948203</v>
      </c>
      <c r="S810" s="25">
        <f t="shared" ca="1" si="787"/>
        <v>-19533664.267562624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-6358798.6489790101</v>
      </c>
      <c r="R811" s="25">
        <f t="array" aca="1" ref="R811" ca="1">INDEX('Lorri 401b'!L:L,MATCH('Retirement Calculator'!A811,'Lorri 401b'!N:N,0),0)</f>
        <v>-13286432.031831378</v>
      </c>
      <c r="S811" s="25">
        <f t="shared" ca="1" si="787"/>
        <v>-19645230.680810388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-6393724.2548701176</v>
      </c>
      <c r="R812" s="25">
        <f t="array" aca="1" ref="R812" ca="1">INDEX('Lorri 401b'!L:L,MATCH('Retirement Calculator'!A812,'Lorri 401b'!N:N,0),0)</f>
        <v>-13363537.699243233</v>
      </c>
      <c r="S812" s="25">
        <f t="shared" ca="1" si="787"/>
        <v>-19757261.954113349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-6428795.3841191046</v>
      </c>
      <c r="R813" s="25">
        <f t="array" aca="1" ref="R813" ca="1">INDEX('Lorri 401b'!L:L,MATCH('Retirement Calculator'!A813,'Lorri 401b'!N:N,0),0)</f>
        <v>-13440964.640269304</v>
      </c>
      <c r="S813" s="25">
        <f t="shared" ca="1" si="787"/>
        <v>-19869760.02438841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-6464012.6430732952</v>
      </c>
      <c r="R814" s="25">
        <f t="array" aca="1" ref="R814" ca="1">INDEX('Lorri 401b'!L:L,MATCH('Retirement Calculator'!A814,'Lorri 401b'!N:N,0),0)</f>
        <v>-13518714.19354965</v>
      </c>
      <c r="S814" s="25">
        <f t="shared" ca="1" si="787"/>
        <v>-19982726.836622946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-6499376.640606462</v>
      </c>
      <c r="R815" s="25">
        <f t="array" aca="1" ref="R815" ca="1">INDEX('Lorri 401b'!L:L,MATCH('Retirement Calculator'!A815,'Lorri 401b'!N:N,0),0)</f>
        <v>-13596787.703301996</v>
      </c>
      <c r="S815" s="25">
        <f t="shared" ca="1" si="787"/>
        <v>-20096164.343908459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-6534887.9881293504</v>
      </c>
      <c r="R816" s="25">
        <f t="array" aca="1" ref="R816" ca="1">INDEX('Lorri 401b'!L:L,MATCH('Retirement Calculator'!A816,'Lorri 401b'!N:N,0),0)</f>
        <v>-13675186.519344978</v>
      </c>
      <c r="S816" s="25">
        <f t="shared" ca="1" si="787"/>
        <v>-20210074.507474329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-6570547.299600251</v>
      </c>
      <c r="R817" s="25">
        <f t="array" aca="1" ref="R817" ca="1">INDEX('Lorri 401b'!L:L,MATCH('Retirement Calculator'!A817,'Lorri 401b'!N:N,0),0)</f>
        <v>-13753911.997121472</v>
      </c>
      <c r="S817" s="25">
        <f t="shared" ca="1" si="787"/>
        <v>-20324459.296721723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-6606355.1915356135</v>
      </c>
      <c r="R818" s="25">
        <f t="array" aca="1" ref="R818" ca="1">INDEX('Lorri 401b'!L:L,MATCH('Retirement Calculator'!A818,'Lorri 401b'!N:N,0),0)</f>
        <v>-13832965.497722035</v>
      </c>
      <c r="S818" s="25">
        <f t="shared" ca="1" si="787"/>
        <v>-20439320.689257648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-6642312.2830207068</v>
      </c>
      <c r="R819" s="25">
        <f t="array" aca="1" ref="R819" ca="1">INDEX('Lorri 401b'!L:L,MATCH('Retirement Calculator'!A819,'Lorri 401b'!N:N,0),0)</f>
        <v>-13912348.387908434</v>
      </c>
      <c r="S819" s="25">
        <f t="shared" ca="1" si="787"/>
        <v>-20554660.670929141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-6678419.1957203215</v>
      </c>
      <c r="R820" s="25">
        <f t="array" aca="1" ref="R820" ca="1">INDEX('Lorri 401b'!L:L,MATCH('Retirement Calculator'!A820,'Lorri 401b'!N:N,0),0)</f>
        <v>-13992062.040137276</v>
      </c>
      <c r="S820" s="25">
        <f t="shared" ca="1" si="787"/>
        <v>-20670481.235857598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-6714676.5538895177</v>
      </c>
      <c r="R821" s="25">
        <f t="array" aca="1" ref="R821" ca="1">INDEX('Lorri 401b'!L:L,MATCH('Retirement Calculator'!A821,'Lorri 401b'!N:N,0),0)</f>
        <v>-14072107.832583738</v>
      </c>
      <c r="S821" s="25">
        <f t="shared" ca="1" si="787"/>
        <v>-20786784.386473257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-6751084.9843844185</v>
      </c>
      <c r="R822" s="25">
        <f t="array" aca="1" ref="R822" ca="1">INDEX('Lorri 401b'!L:L,MATCH('Retirement Calculator'!A822,'Lorri 401b'!N:N,0),0)</f>
        <v>-14152487.149165394</v>
      </c>
      <c r="S822" s="25">
        <f t="shared" ca="1" si="787"/>
        <v>-20903572.133549813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-6787645.1166730486</v>
      </c>
      <c r="R823" s="25">
        <f t="array" aca="1" ref="R823" ca="1">INDEX('Lorri 401b'!L:L,MATCH('Retirement Calculator'!A823,'Lorri 401b'!N:N,0),0)</f>
        <v>-14233201.37956614</v>
      </c>
      <c r="S823" s="25">
        <f t="shared" ca="1" si="787"/>
        <v>-21020846.496239189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-6824357.5828462141</v>
      </c>
      <c r="R824" s="25">
        <f t="array" aca="1" ref="R824" ca="1">INDEX('Lorri 401b'!L:L,MATCH('Retirement Calculator'!A824,'Lorri 401b'!N:N,0),0)</f>
        <v>-14314251.919260222</v>
      </c>
      <c r="S824" s="25">
        <f t="shared" ca="1" si="787"/>
        <v>-21138609.502106436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-6861223.017628435</v>
      </c>
      <c r="R825" s="25">
        <f t="array" aca="1" ref="R825" ca="1">INDEX('Lorri 401b'!L:L,MATCH('Retirement Calculator'!A825,'Lorri 401b'!N:N,0),0)</f>
        <v>-14395640.169536363</v>
      </c>
      <c r="S825" s="25">
        <f t="shared" ca="1" si="787"/>
        <v>-21256863.187164798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-6898242.0583889149</v>
      </c>
      <c r="R826" s="25">
        <f t="array" aca="1" ref="R826" ca="1">INDEX('Lorri 401b'!L:L,MATCH('Retirement Calculator'!A826,'Lorri 401b'!N:N,0),0)</f>
        <v>-14477367.537521988</v>
      </c>
      <c r="S826" s="25">
        <f t="shared" ca="1" si="787"/>
        <v>-21375609.595910903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-6935415.3451525634</v>
      </c>
      <c r="R827" s="25">
        <f t="array" aca="1" ref="R827" ca="1">INDEX('Lorri 401b'!L:L,MATCH('Retirement Calculator'!A827,'Lorri 401b'!N:N,0),0)</f>
        <v>-14559435.436207553</v>
      </c>
      <c r="S827" s="25">
        <f t="shared" ca="1" si="787"/>
        <v>-21494850.781360116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-6972743.5206110608</v>
      </c>
      <c r="R828" s="25">
        <f t="array" aca="1" ref="R828" ca="1">INDEX('Lorri 401b'!L:L,MATCH('Retirement Calculator'!A828,'Lorri 401b'!N:N,0),0)</f>
        <v>-14641845.284470975</v>
      </c>
      <c r="S828" s="25">
        <f t="shared" ca="1" si="787"/>
        <v>-21614588.805082038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-7010227.2301339684</v>
      </c>
      <c r="R829" s="25">
        <f t="array" aca="1" ref="R829" ca="1">INDEX('Lorri 401b'!L:L,MATCH('Retirement Calculator'!A829,'Lorri 401b'!N:N,0),0)</f>
        <v>-14724598.507102162</v>
      </c>
      <c r="S829" s="25">
        <f t="shared" ca="1" si="787"/>
        <v>-21734825.737236131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-7047867.1217798879</v>
      </c>
      <c r="R830" s="25">
        <f t="array" aca="1" ref="R830" ca="1">INDEX('Lorri 401b'!L:L,MATCH('Retirement Calculator'!A830,'Lorri 401b'!N:N,0),0)</f>
        <v>-14807696.534827644</v>
      </c>
      <c r="S830" s="25">
        <f t="shared" ca="1" si="787"/>
        <v>-21855563.656607531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-7085663.8463076651</v>
      </c>
      <c r="R831" s="25">
        <f t="array" aca="1" ref="R831" ca="1">INDEX('Lorri 401b'!L:L,MATCH('Retirement Calculator'!A831,'Lorri 401b'!N:N,0),0)</f>
        <v>-14891140.804335317</v>
      </c>
      <c r="S831" s="25">
        <f t="shared" ca="1" si="787"/>
        <v>-21976804.650642984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-7123618.057187642</v>
      </c>
      <c r="R832" s="25">
        <f t="array" aca="1" ref="R832" ca="1">INDEX('Lorri 401b'!L:L,MATCH('Retirement Calculator'!A832,'Lorri 401b'!N:N,0),0)</f>
        <v>-14974932.758299271</v>
      </c>
      <c r="S832" s="25">
        <f t="shared" ca="1" si="787"/>
        <v>-22098550.815486912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-7161730.410612952</v>
      </c>
      <c r="R833" s="25">
        <f t="array" aca="1" ref="R833" ca="1">INDEX('Lorri 401b'!L:L,MATCH('Retirement Calculator'!A833,'Lorri 401b'!N:N,0),0)</f>
        <v>-15059073.84540474</v>
      </c>
      <c r="S833" s="25">
        <f t="shared" ca="1" si="787"/>
        <v>-22220804.256017692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-7200001.5655108672</v>
      </c>
      <c r="R834" s="25">
        <f t="array" aca="1" ref="R834" ca="1">INDEX('Lorri 401b'!L:L,MATCH('Retirement Calculator'!A834,'Lorri 401b'!N:N,0),0)</f>
        <v>-15143565.520373151</v>
      </c>
      <c r="S834" s="25">
        <f t="shared" ca="1" si="787"/>
        <v>-22343567.08588402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-7238432.1835541902</v>
      </c>
      <c r="R835" s="25">
        <f t="array" aca="1" ref="R835" ca="1">INDEX('Lorri 401b'!L:L,MATCH('Retirement Calculator'!A835,'Lorri 401b'!N:N,0),0)</f>
        <v>-15228409.243987262</v>
      </c>
      <c r="S835" s="25">
        <f t="shared" ca="1" si="787"/>
        <v>-22466841.427541453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-7277022.9291726938</v>
      </c>
      <c r="R836" s="25">
        <f t="array" aca="1" ref="R836" ca="1">INDEX('Lorri 401b'!L:L,MATCH('Retirement Calculator'!A836,'Lorri 401b'!N:N,0),0)</f>
        <v>-15313606.483116433</v>
      </c>
      <c r="S836" s="25">
        <f t="shared" ca="1" si="787"/>
        <v>-22590629.412289128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-7315774.4695646083</v>
      </c>
      <c r="R837" s="25">
        <f t="array" aca="1" ref="R837" ca="1">INDEX('Lorri 401b'!L:L,MATCH('Retirement Calculator'!A837,'Lorri 401b'!N:N,0),0)</f>
        <v>-15399158.710741974</v>
      </c>
      <c r="S837" s="25">
        <f t="shared" ca="1" si="787"/>
        <v>-22714933.180306584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-7354687.4747081557</v>
      </c>
      <c r="R838" s="25">
        <f t="array" aca="1" ref="R838" ca="1">INDEX('Lorri 401b'!L:L,MATCH('Retirement Calculator'!A838,'Lorri 401b'!N:N,0),0)</f>
        <v>-15485067.405982623</v>
      </c>
      <c r="S838" s="25">
        <f t="shared" ca="1" si="787"/>
        <v>-22839754.88069078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-7393762.617373134</v>
      </c>
      <c r="R839" s="25">
        <f t="array" aca="1" ref="R839" ca="1">INDEX('Lorri 401b'!L:L,MATCH('Retirement Calculator'!A839,'Lorri 401b'!N:N,0),0)</f>
        <v>-15571334.054120107</v>
      </c>
      <c r="S839" s="25">
        <f t="shared" ca="1" si="787"/>
        <v>-22965096.67149324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-7433000.5731325503</v>
      </c>
      <c r="R840" s="25">
        <f t="array" aca="1" ref="R840" ca="1">INDEX('Lorri 401b'!L:L,MATCH('Retirement Calculator'!A840,'Lorri 401b'!N:N,0),0)</f>
        <v>-15657960.14662483</v>
      </c>
      <c r="S840" s="25">
        <f t="shared" ca="1" si="787"/>
        <v>-23090960.719757378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-7472402.0203742972</v>
      </c>
      <c r="R841" s="25">
        <f t="array" aca="1" ref="R841" ca="1">INDEX('Lorri 401b'!L:L,MATCH('Retirement Calculator'!A841,'Lorri 401b'!N:N,0),0)</f>
        <v>-15744947.181181656</v>
      </c>
      <c r="S841" s="25">
        <f t="shared" ca="1" si="787"/>
        <v>-23217349.201555952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-7511967.6403128849</v>
      </c>
      <c r="R842" s="25">
        <f t="array" aca="1" ref="R842" ca="1">INDEX('Lorri 401b'!L:L,MATCH('Retirement Calculator'!A842,'Lorri 401b'!N:N,0),0)</f>
        <v>-15832296.661715804</v>
      </c>
      <c r="S842" s="25">
        <f t="shared" ca="1" si="787"/>
        <v>-23344264.30202869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-7551698.1170012169</v>
      </c>
      <c r="R843" s="25">
        <f t="array" aca="1" ref="R843" ca="1">INDEX('Lorri 401b'!L:L,MATCH('Retirement Calculator'!A843,'Lorri 401b'!N:N,0),0)</f>
        <v>-15920010.098418843</v>
      </c>
      <c r="S843" s="25">
        <f t="shared" ca="1" si="787"/>
        <v>-23471708.21542006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-7591594.1373424167</v>
      </c>
      <c r="R844" s="25">
        <f t="array" aca="1" ref="R844" ca="1">INDEX('Lorri 401b'!L:L,MATCH('Retirement Calculator'!A844,'Lorri 401b'!N:N,0),0)</f>
        <v>-16008089.007774811</v>
      </c>
      <c r="S844" s="25">
        <f t="shared" ca="1" si="787"/>
        <v>-23599683.145117227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-7631656.3911017049</v>
      </c>
      <c r="R845" s="25">
        <f t="array" aca="1" ref="R845" ca="1">INDEX('Lorri 401b'!L:L,MATCH('Retirement Calculator'!A845,'Lorri 401b'!N:N,0),0)</f>
        <v>-16096534.91258643</v>
      </c>
      <c r="S845" s="25">
        <f t="shared" ca="1" si="787"/>
        <v>-23728191.303688135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-7671885.5709183235</v>
      </c>
      <c r="R846" s="25">
        <f t="array" aca="1" ref="R846" ca="1">INDEX('Lorri 401b'!L:L,MATCH('Retirement Calculator'!A846,'Lorri 401b'!N:N,0),0)</f>
        <v>-16185349.342001431</v>
      </c>
      <c r="S846" s="25">
        <f t="shared" ca="1" si="787"/>
        <v>-23857234.912919752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-7712282.3723175116</v>
      </c>
      <c r="R847" s="25">
        <f t="array" aca="1" ref="R847" ca="1">INDEX('Lorri 401b'!L:L,MATCH('Retirement Calculator'!A847,'Lorri 401b'!N:N,0),0)</f>
        <v>-16274533.831538994</v>
      </c>
      <c r="S847" s="25">
        <f t="shared" ca="1" si="787"/>
        <v>-23986816.203856505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-7752847.4937225292</v>
      </c>
      <c r="R848" s="25">
        <f t="array" aca="1" ref="R848" ca="1">INDEX('Lorri 401b'!L:L,MATCH('Retirement Calculator'!A848,'Lorri 401b'!N:N,0),0)</f>
        <v>-16364089.923116297</v>
      </c>
      <c r="S848" s="25">
        <f t="shared" ca="1" si="787"/>
        <v>-24116937.416838825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-7793581.6364667341</v>
      </c>
      <c r="R849" s="25">
        <f t="array" aca="1" ref="R849" ca="1">INDEX('Lorri 401b'!L:L,MATCH('Retirement Calculator'!A849,'Lorri 401b'!N:N,0),0)</f>
        <v>-16454019.165075172</v>
      </c>
      <c r="S849" s="25">
        <f t="shared" ca="1" si="787"/>
        <v>-24247600.801541906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-7834485.5048057064</v>
      </c>
      <c r="R850" s="25">
        <f t="array" aca="1" ref="R850" ca="1">INDEX('Lorri 401b'!L:L,MATCH('Retirement Calculator'!A850,'Lorri 401b'!N:N,0),0)</f>
        <v>-16544323.112208875</v>
      </c>
      <c r="S850" s="25">
        <f t="shared" ca="1" si="787"/>
        <v>-24378808.617014579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-7875559.8059294252</v>
      </c>
      <c r="R851" s="25">
        <f t="array" aca="1" ref="R851" ca="1">INDEX('Lorri 401b'!L:L,MATCH('Retirement Calculator'!A851,'Lorri 401b'!N:N,0),0)</f>
        <v>-16635003.325788969</v>
      </c>
      <c r="S851" s="25">
        <f t="shared" ca="1" si="787"/>
        <v>-24510563.131718393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-7916805.249974492</v>
      </c>
      <c r="R852" s="25">
        <f t="array" aca="1" ref="R852" ca="1">INDEX('Lorri 401b'!L:L,MATCH('Retirement Calculator'!A852,'Lorri 401b'!N:N,0),0)</f>
        <v>-16726061.373592313</v>
      </c>
      <c r="S852" s="25">
        <f t="shared" ca="1" si="787"/>
        <v>-24642866.623566806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-7958222.5500364136</v>
      </c>
      <c r="R853" s="25">
        <f t="array" aca="1" ref="R853" ca="1">INDEX('Lorri 401b'!L:L,MATCH('Retirement Calculator'!A853,'Lorri 401b'!N:N,0),0)</f>
        <v>-16817498.829928171</v>
      </c>
      <c r="S853" s="25">
        <f t="shared" ca="1" si="787"/>
        <v>-24775721.379964583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-7999812.4221819267</v>
      </c>
      <c r="R854" s="25">
        <f t="array" aca="1" ref="R854" ca="1">INDEX('Lorri 401b'!L:L,MATCH('Retirement Calculator'!A854,'Lorri 401b'!N:N,0),0)</f>
        <v>-16909317.275665425</v>
      </c>
      <c r="S854" s="25">
        <f t="shared" ca="1" si="787"/>
        <v>-24909129.697847351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-8041575.585461379</v>
      </c>
      <c r="R855" s="25">
        <f t="array" aca="1" ref="R855" ca="1">INDEX('Lorri 401b'!L:L,MATCH('Retirement Calculator'!A855,'Lorri 401b'!N:N,0),0)</f>
        <v>-17001518.298259918</v>
      </c>
      <c r="S855" s="25">
        <f t="shared" ca="1" si="787"/>
        <v>-25043093.883721296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-8083512.7619211627</v>
      </c>
      <c r="R856" s="25">
        <f t="array" aca="1" ref="R856" ca="1">INDEX('Lorri 401b'!L:L,MATCH('Retirement Calculator'!A856,'Lorri 401b'!N:N,0),0)</f>
        <v>-17094103.49178189</v>
      </c>
      <c r="S856" s="25">
        <f t="shared" ca="1" si="787"/>
        <v>-25177616.253703054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-8125624.6766161956</v>
      </c>
      <c r="R857" s="25">
        <f t="array" aca="1" ref="R857" ca="1">INDEX('Lorri 401b'!L:L,MATCH('Retirement Calculator'!A857,'Lorri 401b'!N:N,0),0)</f>
        <v>-17187074.456943538</v>
      </c>
      <c r="S857" s="25">
        <f t="shared" ca="1" si="787"/>
        <v>-25312699.133559734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-8167912.0576224579</v>
      </c>
      <c r="R858" s="25">
        <f t="array" aca="1" ref="R858" ca="1">INDEX('Lorri 401b'!L:L,MATCH('Retirement Calculator'!A858,'Lorri 401b'!N:N,0),0)</f>
        <v>-17280432.801126692</v>
      </c>
      <c r="S858" s="25">
        <f t="shared" ca="1" si="787"/>
        <v>-25448344.858749151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-8210375.6360495798</v>
      </c>
      <c r="R859" s="25">
        <f t="array" aca="1" ref="R859" ca="1">INDEX('Lorri 401b'!L:L,MATCH('Retirement Calculator'!A859,'Lorri 401b'!N:N,0),0)</f>
        <v>-17374180.138410609</v>
      </c>
      <c r="S859" s="25">
        <f t="shared" ca="1" si="787"/>
        <v>-25584555.774460189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-8253016.1460534809</v>
      </c>
      <c r="R860" s="25">
        <f t="array" aca="1" ref="R860" ca="1">INDEX('Lorri 401b'!L:L,MATCH('Retirement Calculator'!A860,'Lorri 401b'!N:N,0),0)</f>
        <v>-17468318.089599874</v>
      </c>
      <c r="S860" s="25">
        <f t="shared" ca="1" si="787"/>
        <v>-25721334.235653356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-8295834.3248490654</v>
      </c>
      <c r="R861" s="25">
        <f t="array" aca="1" ref="R861" ca="1">INDEX('Lorri 401b'!L:L,MATCH('Retirement Calculator'!A861,'Lorri 401b'!N:N,0),0)</f>
        <v>-17562848.282252427</v>
      </c>
      <c r="S861" s="25">
        <f t="shared" ca="1" si="787"/>
        <v>-25858682.607101493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-8338830.9127229648</v>
      </c>
      <c r="R862" s="25">
        <f t="array" aca="1" ref="R862" ca="1">INDEX('Lorri 401b'!L:L,MATCH('Retirement Calculator'!A862,'Lorri 401b'!N:N,0),0)</f>
        <v>-17657772.350707702</v>
      </c>
      <c r="S862" s="25">
        <f t="shared" ca="1" si="787"/>
        <v>-25996603.263430666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-8382006.6530463388</v>
      </c>
      <c r="R863" s="25">
        <f t="array" aca="1" ref="R863" ca="1">INDEX('Lorri 401b'!L:L,MATCH('Retirement Calculator'!A863,'Lorri 401b'!N:N,0),0)</f>
        <v>-17753091.936114874</v>
      </c>
      <c r="S863" s="25">
        <f t="shared" ca="1" si="787"/>
        <v>-26135098.589161213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-8425362.292287726</v>
      </c>
      <c r="R864" s="25">
        <f t="array" aca="1" ref="R864" ca="1">INDEX('Lorri 401b'!L:L,MATCH('Retirement Calculator'!A864,'Lorri 401b'!N:N,0),0)</f>
        <v>-17848808.68646124</v>
      </c>
      <c r="S864" s="25">
        <f t="shared" ca="1" si="787"/>
        <v>-26274170.978748966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-8468898.5800259523</v>
      </c>
      <c r="R865" s="25">
        <f t="array" aca="1" ref="R865" ca="1">INDEX('Lorri 401b'!L:L,MATCH('Retirement Calculator'!A865,'Lorri 401b'!N:N,0),0)</f>
        <v>-17944924.256600715</v>
      </c>
      <c r="S865" s="25">
        <f t="shared" ca="1" si="787"/>
        <v>-26413822.836626668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-8512616.2689630892</v>
      </c>
      <c r="R866" s="25">
        <f t="array" aca="1" ref="R866" ca="1">INDEX('Lorri 401b'!L:L,MATCH('Retirement Calculator'!A866,'Lorri 401b'!N:N,0),0)</f>
        <v>-18041440.308282439</v>
      </c>
      <c r="S866" s="25">
        <f t="shared" ca="1" si="787"/>
        <v>-26554056.577245526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-8556516.1149374638</v>
      </c>
      <c r="R867" s="25">
        <f t="array" aca="1" ref="R867" ca="1">INDEX('Lorri 401b'!L:L,MATCH('Retirement Calculator'!A867,'Lorri 401b'!N:N,0),0)</f>
        <v>-18138358.510179505</v>
      </c>
      <c r="S867" s="25">
        <f t="shared" ca="1" si="787"/>
        <v>-26694874.625116967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-8600598.8769367319</v>
      </c>
      <c r="R868" s="25">
        <f t="array" aca="1" ref="R868" ca="1">INDEX('Lorri 401b'!L:L,MATCH('Retirement Calculator'!A868,'Lorri 401b'!N:N,0),0)</f>
        <v>-18235680.537917808</v>
      </c>
      <c r="S868" s="25">
        <f t="shared" ca="1" si="787"/>
        <v>-26836279.414854541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-8644865.3171109967</v>
      </c>
      <c r="R869" s="25">
        <f t="array" aca="1" ref="R869" ca="1">INDEX('Lorri 401b'!L:L,MATCH('Retirement Calculator'!A869,'Lorri 401b'!N:N,0),0)</f>
        <v>-18333408.074105021</v>
      </c>
      <c r="S869" s="25">
        <f t="shared" ca="1" si="787"/>
        <v>-26978273.391216017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-8689316.2007859871</v>
      </c>
      <c r="R870" s="25">
        <f t="array" aca="1" ref="R870" ca="1">INDEX('Lorri 401b'!L:L,MATCH('Retirement Calculator'!A870,'Lorri 401b'!N:N,0),0)</f>
        <v>-18431542.808359679</v>
      </c>
      <c r="S870" s="25">
        <f t="shared" ca="1" si="787"/>
        <v>-27120859.009145666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-8733952.2964762896</v>
      </c>
      <c r="R871" s="25">
        <f t="array" aca="1" ref="R871" ca="1">INDEX('Lorri 401b'!L:L,MATCH('Retirement Calculator'!A871,'Lorri 401b'!N:N,0),0)</f>
        <v>-18530086.437340397</v>
      </c>
      <c r="S871" s="25">
        <f t="shared" ca="1" si="787"/>
        <v>-27264038.733816687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-8778774.375898635</v>
      </c>
      <c r="R872" s="25">
        <f t="array" aca="1" ref="R872" ca="1">INDEX('Lorri 401b'!L:L,MATCH('Retirement Calculator'!A872,'Lorri 401b'!N:N,0),0)</f>
        <v>-18629040.664775204</v>
      </c>
      <c r="S872" s="25">
        <f t="shared" ca="1" si="787"/>
        <v>-27407815.040673837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-8823783.2139852401</v>
      </c>
      <c r="R873" s="25">
        <f t="array" aca="1" ref="R873" ca="1">INDEX('Lorri 401b'!L:L,MATCH('Retirement Calculator'!A873,'Lorri 401b'!N:N,0),0)</f>
        <v>-18728407.201490987</v>
      </c>
      <c r="S873" s="25">
        <f t="shared" ca="1" si="787"/>
        <v>-27552190.415476225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-8868979.5888972059</v>
      </c>
      <c r="R874" s="25">
        <f t="array" aca="1" ref="R874" ca="1">INDEX('Lorri 401b'!L:L,MATCH('Retirement Calculator'!A874,'Lorri 401b'!N:N,0),0)</f>
        <v>-18828187.765443087</v>
      </c>
      <c r="S874" s="25">
        <f t="shared" ca="1" si="787"/>
        <v>-27697167.354340293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-8914364.2820379715</v>
      </c>
      <c r="R875" s="25">
        <f t="array" aca="1" ref="R875" ca="1">INDEX('Lorri 401b'!L:L,MATCH('Retirement Calculator'!A875,'Lorri 401b'!N:N,0),0)</f>
        <v>-18928384.081744988</v>
      </c>
      <c r="S875" s="25">
        <f t="shared" ca="1" si="787"/>
        <v>-27842748.363782957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-8959938.078066824</v>
      </c>
      <c r="R876" s="25">
        <f t="array" aca="1" ref="R876" ca="1">INDEX('Lorri 401b'!L:L,MATCH('Retirement Calculator'!A876,'Lorri 401b'!N:N,0),0)</f>
        <v>-19028997.882698145</v>
      </c>
      <c r="S876" s="25">
        <f t="shared" ca="1" si="787"/>
        <v>-27988935.960764967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-9005701.7649124637</v>
      </c>
      <c r="R877" s="25">
        <f t="array" aca="1" ref="R877" ca="1">INDEX('Lorri 401b'!L:L,MATCH('Retirement Calculator'!A877,'Lorri 401b'!N:N,0),0)</f>
        <v>-19130030.907821942</v>
      </c>
      <c r="S877" s="25">
        <f t="shared" ca="1" si="787"/>
        <v>-28135732.672734406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-9051656.1337866262</v>
      </c>
      <c r="R878" s="25">
        <f t="array" aca="1" ref="R878" ca="1">INDEX('Lorri 401b'!L:L,MATCH('Retirement Calculator'!A878,'Lorri 401b'!N:N,0),0)</f>
        <v>-19231484.903883755</v>
      </c>
      <c r="S878" s="25">
        <f t="shared" ca="1" si="787"/>
        <v>-28283141.037670381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-9097801.9791977648</v>
      </c>
      <c r="R879" s="25">
        <f t="array" aca="1" ref="R879" ca="1">INDEX('Lorri 401b'!L:L,MATCH('Retirement Calculator'!A879,'Lorri 401b'!N:N,0),0)</f>
        <v>-19333361.62492916</v>
      </c>
      <c r="S879" s="25">
        <f t="shared" ca="1" si="787"/>
        <v>-28431163.604126923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-9144140.0989647843</v>
      </c>
      <c r="R880" s="25">
        <f t="array" aca="1" ref="R880" ca="1">INDEX('Lorri 401b'!L:L,MATCH('Retirement Calculator'!A880,'Lorri 401b'!N:N,0),0)</f>
        <v>-19435662.832312252</v>
      </c>
      <c r="S880" s="25">
        <f t="shared" ca="1" si="787"/>
        <v>-28579802.931277037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-9190671.2942308318</v>
      </c>
      <c r="R881" s="25">
        <f t="array" aca="1" ref="R881" ca="1">INDEX('Lorri 401b'!L:L,MATCH('Retirement Calculator'!A881,'Lorri 401b'!N:N,0),0)</f>
        <v>-19538390.294726107</v>
      </c>
      <c r="S881" s="25">
        <f t="shared" ca="1" si="787"/>
        <v>-28729061.588956937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-9237396.3694771547</v>
      </c>
      <c r="R882" s="25">
        <f t="array" aca="1" ref="R882" ca="1">INDEX('Lorri 401b'!L:L,MATCH('Retirement Calculator'!A882,'Lorri 401b'!N:N,0),0)</f>
        <v>-19641545.788233355</v>
      </c>
      <c r="S882" s="25">
        <f t="shared" ca="1" si="787"/>
        <v>-28878942.157710508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-9284316.1325370036</v>
      </c>
      <c r="R883" s="25">
        <f t="array" aca="1" ref="R883" ca="1">INDEX('Lorri 401b'!L:L,MATCH('Retirement Calculator'!A883,'Lorri 401b'!N:N,0),0)</f>
        <v>-19745131.09629688</v>
      </c>
      <c r="S883" s="25">
        <f t="shared" ca="1" si="787"/>
        <v>-29029447.228833884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-9331431.3946096022</v>
      </c>
      <c r="R884" s="25">
        <f t="array" aca="1" ref="R884" ca="1">INDEX('Lorri 401b'!L:L,MATCH('Retirement Calculator'!A884,'Lorri 401b'!N:N,0),0)</f>
        <v>-19849148.009810671</v>
      </c>
      <c r="S884" s="25">
        <f t="shared" ca="1" si="787"/>
        <v>-29180579.404420272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-9378742.9702741709</v>
      </c>
      <c r="R885" s="25">
        <f t="array" aca="1" ref="R885" ca="1">INDEX('Lorri 401b'!L:L,MATCH('Retirement Calculator'!A885,'Lorri 401b'!N:N,0),0)</f>
        <v>-19953598.327130772</v>
      </c>
      <c r="S885" s="25">
        <f t="shared" ca="1" si="787"/>
        <v>-29332341.297404945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-9426251.6775040086</v>
      </c>
      <c r="R886" s="25">
        <f t="array" aca="1" ref="R886" ca="1">INDEX('Lorri 401b'!L:L,MATCH('Retirement Calculator'!A886,'Lorri 401b'!N:N,0),0)</f>
        <v>-20058483.85410637</v>
      </c>
      <c r="S886" s="25">
        <f t="shared" ca="1" si="787"/>
        <v>-29484735.531610377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-9473958.337680636</v>
      </c>
      <c r="R887" s="25">
        <f t="array" aca="1" ref="R887" ca="1">INDEX('Lorri 401b'!L:L,MATCH('Retirement Calculator'!A887,'Lorri 401b'!N:N,0),0)</f>
        <v>-20163806.404111035</v>
      </c>
      <c r="S887" s="25">
        <f t="shared" ca="1" si="787"/>
        <v>-29637764.741791673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-9521863.7756079994</v>
      </c>
      <c r="R888" s="25">
        <f t="array" aca="1" ref="R888" ca="1">INDEX('Lorri 401b'!L:L,MATCH('Retirement Calculator'!A888,'Lorri 401b'!N:N,0),0)</f>
        <v>-20269567.798074052</v>
      </c>
      <c r="S888" s="25">
        <f t="shared" ca="1" si="787"/>
        <v>-29791431.573682051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-9569968.8195267282</v>
      </c>
      <c r="R889" s="25">
        <f t="array" aca="1" ref="R889" ca="1">INDEX('Lorri 401b'!L:L,MATCH('Retirement Calculator'!A889,'Lorri 401b'!N:N,0),0)</f>
        <v>-20375769.864511915</v>
      </c>
      <c r="S889" s="25">
        <f t="shared" ca="1" si="787"/>
        <v>-29945738.684038643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-9618274.3011284508</v>
      </c>
      <c r="R890" s="25">
        <f t="array" aca="1" ref="R890" ca="1">INDEX('Lorri 401b'!L:L,MATCH('Retirement Calculator'!A890,'Lorri 401b'!N:N,0),0)</f>
        <v>-20482414.439559937</v>
      </c>
      <c r="S890" s="25">
        <f t="shared" ca="1" si="787"/>
        <v>-30100688.740688387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-9666781.0555701815</v>
      </c>
      <c r="R891" s="25">
        <f t="array" aca="1" ref="R891" ca="1">INDEX('Lorri 401b'!L:L,MATCH('Retirement Calculator'!A891,'Lorri 401b'!N:N,0),0)</f>
        <v>-20589503.367003992</v>
      </c>
      <c r="S891" s="25">
        <f t="shared" ca="1" si="787"/>
        <v>-30256284.422574174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-9715489.9214887526</v>
      </c>
      <c r="R892" s="25">
        <f t="array" aca="1" ref="R892" ca="1">INDEX('Lorri 401b'!L:L,MATCH('Retirement Calculator'!A892,'Lorri 401b'!N:N,0),0)</f>
        <v>-20697038.498312399</v>
      </c>
      <c r="S892" s="25">
        <f t="shared" ca="1" si="787"/>
        <v>-30412528.419801153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-9764401.7410153169</v>
      </c>
      <c r="R893" s="25">
        <f t="array" aca="1" ref="R893" ca="1">INDEX('Lorri 401b'!L:L,MATCH('Retirement Calculator'!A893,'Lorri 401b'!N:N,0),0)</f>
        <v>-20805021.69266792</v>
      </c>
      <c r="S893" s="25">
        <f t="shared" ca="1" si="787"/>
        <v>-30569423.433683239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-9813517.3597899079</v>
      </c>
      <c r="R894" s="25">
        <f t="array" aca="1" ref="R894" ca="1">INDEX('Lorri 401b'!L:L,MATCH('Retirement Calculator'!A894,'Lorri 401b'!N:N,0),0)</f>
        <v>-20913454.816999923</v>
      </c>
      <c r="S894" s="25">
        <f t="shared" ca="1" si="787"/>
        <v>-30726972.176789831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-9862837.6269760597</v>
      </c>
      <c r="R895" s="25">
        <f t="array" aca="1" ref="R895" ca="1">INDEX('Lorri 401b'!L:L,MATCH('Retirement Calculator'!A895,'Lorri 401b'!N:N,0),0)</f>
        <v>-21022339.746016644</v>
      </c>
      <c r="S895" s="25">
        <f t="shared" ca="1" si="787"/>
        <v>-30885177.372992702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-9912363.3952754885</v>
      </c>
      <c r="R896" s="25">
        <f t="array" aca="1" ref="R896" ca="1">INDEX('Lorri 401b'!L:L,MATCH('Retirement Calculator'!A896,'Lorri 401b'!N:N,0),0)</f>
        <v>-21131678.362237602</v>
      </c>
      <c r="S896" s="25">
        <f t="shared" ca="1" si="787"/>
        <v>-31044041.757513091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-9962095.5209428314</v>
      </c>
      <c r="R897" s="25">
        <f t="array" aca="1" ref="R897" ca="1">INDEX('Lorri 401b'!L:L,MATCH('Retirement Calculator'!A897,'Lorri 401b'!N:N,0),0)</f>
        <v>-21241472.556026146</v>
      </c>
      <c r="S897" s="25">
        <f t="shared" ca="1" si="787"/>
        <v>-31203568.076968975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-10012034.863800455</v>
      </c>
      <c r="R898" s="25">
        <f t="array" aca="1" ref="R898" ca="1">INDEX('Lorri 401b'!L:L,MATCH('Retirement Calculator'!A898,'Lorri 401b'!N:N,0),0)</f>
        <v>-21351724.225622144</v>
      </c>
      <c r="S898" s="25">
        <f t="shared" ca="1" si="787"/>
        <v>-31363759.089422598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-10062182.287253318</v>
      </c>
      <c r="R899" s="25">
        <f t="array" aca="1" ref="R899" ca="1">INDEX('Lorri 401b'!L:L,MATCH('Retirement Calculator'!A899,'Lorri 401b'!N:N,0),0)</f>
        <v>-21462435.277174789</v>
      </c>
      <c r="S899" s="25">
        <f t="shared" ca="1" si="787"/>
        <v>-31524617.564428106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-10112538.658303902</v>
      </c>
      <c r="R900" s="25">
        <f t="array" aca="1" ref="R900" ca="1">INDEX('Lorri 401b'!L:L,MATCH('Retirement Calculator'!A900,'Lorri 401b'!N:N,0),0)</f>
        <v>-21573607.624775574</v>
      </c>
      <c r="S900" s="25">
        <f t="shared" ca="1" si="787"/>
        <v>-31686146.283079475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-10163104.847567195</v>
      </c>
      <c r="R901" s="25">
        <f t="array" aca="1" ref="R901" ca="1">INDEX('Lorri 401b'!L:L,MATCH('Retirement Calculator'!A901,'Lorri 401b'!N:N,0),0)</f>
        <v>-21685243.19049136</v>
      </c>
      <c r="S901" s="25">
        <f t="shared" ca="1" si="787"/>
        <v>-31848348.038058557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-10213881.729285752</v>
      </c>
      <c r="R902" s="25">
        <f t="array" aca="1" ref="R902" ca="1">INDEX('Lorri 401b'!L:L,MATCH('Retirement Calculator'!A902,'Lorri 401b'!N:N,0),0)</f>
        <v>-21797343.904397629</v>
      </c>
      <c r="S902" s="25">
        <f t="shared" ca="1" si="787"/>
        <v>-32011225.633683383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-10264870.181344805</v>
      </c>
      <c r="R903" s="25">
        <f t="array" aca="1" ref="R903" ca="1">INDEX('Lorri 401b'!L:L,MATCH('Retirement Calculator'!A903,'Lorri 401b'!N:N,0),0)</f>
        <v>-21909911.704611842</v>
      </c>
      <c r="S903" s="25">
        <f t="shared" ca="1" si="787"/>
        <v>-32174781.885956645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-10316071.085287437</v>
      </c>
      <c r="R904" s="25">
        <f t="array" aca="1" ref="R904" ca="1">INDEX('Lorri 401b'!L:L,MATCH('Retirement Calculator'!A904,'Lorri 401b'!N:N,0),0)</f>
        <v>-22022948.537326947</v>
      </c>
      <c r="S904" s="25">
        <f t="shared" ca="1" si="787"/>
        <v>-32339019.622614384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-10367485.326329829</v>
      </c>
      <c r="R905" s="25">
        <f t="array" aca="1" ref="R905" ca="1">INDEX('Lorri 401b'!L:L,MATCH('Retirement Calculator'!A905,'Lorri 401b'!N:N,0),0)</f>
        <v>-22136456.356845032</v>
      </c>
      <c r="S905" s="25">
        <f t="shared" ca="1" si="787"/>
        <v>-32503941.683174863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-10419113.793376565</v>
      </c>
      <c r="R906" s="25">
        <f t="array" aca="1" ref="R906" ca="1">INDEX('Lorri 401b'!L:L,MATCH('Retirement Calculator'!A906,'Lorri 401b'!N:N,0),0)</f>
        <v>-22250437.125611108</v>
      </c>
      <c r="S906" s="25">
        <f t="shared" ca="1" si="787"/>
        <v>-32669550.918987673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-10470957.379035994</v>
      </c>
      <c r="R907" s="25">
        <f t="array" aca="1" ref="R907" ca="1">INDEX('Lorri 401b'!L:L,MATCH('Retirement Calculator'!A907,'Lorri 401b'!N:N,0),0)</f>
        <v>-22364892.814247042</v>
      </c>
      <c r="S907" s="25">
        <f t="shared" ca="1" si="787"/>
        <v>-32835850.193283036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-10523016.979635673</v>
      </c>
      <c r="R908" s="25">
        <f t="array" aca="1" ref="R908" ca="1">INDEX('Lorri 401b'!L:L,MATCH('Retirement Calculator'!A908,'Lorri 401b'!N:N,0),0)</f>
        <v>-22479825.401585627</v>
      </c>
      <c r="S908" s="25">
        <f t="shared" ca="1" si="787"/>
        <v>-33002842.381221302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-10575293.49523785</v>
      </c>
      <c r="R909" s="25">
        <f t="array" aca="1" ref="R909" ca="1">INDEX('Lorri 401b'!L:L,MATCH('Retirement Calculator'!A909,'Lorri 401b'!N:N,0),0)</f>
        <v>-22595236.874704789</v>
      </c>
      <c r="S909" s="25">
        <f t="shared" ca="1" si="787"/>
        <v>-33170530.369942639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-10627787.829655034</v>
      </c>
      <c r="R910" s="25">
        <f t="array" aca="1" ref="R910" ca="1">INDEX('Lorri 401b'!L:L,MATCH('Retirement Calculator'!A910,'Lorri 401b'!N:N,0),0)</f>
        <v>-22711129.228961948</v>
      </c>
      <c r="S910" s="25">
        <f t="shared" ca="1" si="787"/>
        <v>-33338917.058616981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-10680500.890465625</v>
      </c>
      <c r="R911" s="25">
        <f t="array" aca="1" ref="R911" ca="1">INDEX('Lorri 401b'!L:L,MATCH('Retirement Calculator'!A911,'Lorri 401b'!N:N,0),0)</f>
        <v>-22827504.468028512</v>
      </c>
      <c r="S911" s="25">
        <f t="shared" ca="1" si="787"/>
        <v>-33508005.358494136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-10733433.589029593</v>
      </c>
      <c r="R912" s="25">
        <f t="array" aca="1" ref="R912" ca="1">INDEX('Lorri 401b'!L:L,MATCH('Retirement Calculator'!A912,'Lorri 401b'!N:N,0),0)</f>
        <v>-22944364.60392452</v>
      </c>
      <c r="S912" s="25">
        <f t="shared" ca="1" si="787"/>
        <v>-33677798.192954116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-10786586.840504244</v>
      </c>
      <c r="R913" s="25">
        <f t="array" aca="1" ref="R913" ca="1">INDEX('Lorri 401b'!L:L,MATCH('Retirement Calculator'!A913,'Lorri 401b'!N:N,0),0)</f>
        <v>-23061711.657053426</v>
      </c>
      <c r="S913" s="25">
        <f t="shared" ca="1" si="787"/>
        <v>-33848298.49755767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-10839961.56386004</v>
      </c>
      <c r="R914" s="25">
        <f t="array" aca="1" ref="R914" ca="1">INDEX('Lorri 401b'!L:L,MATCH('Retirement Calculator'!A914,'Lorri 401b'!N:N,0),0)</f>
        <v>-23179547.656237036</v>
      </c>
      <c r="S914" s="25">
        <f t="shared" ca="1" si="787"/>
        <v>-34019509.22009708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-10893558.681896485</v>
      </c>
      <c r="R915" s="25">
        <f t="array" aca="1" ref="R915" ca="1">INDEX('Lorri 401b'!L:L,MATCH('Retirement Calculator'!A915,'Lorri 401b'!N:N,0),0)</f>
        <v>-23297874.638750579</v>
      </c>
      <c r="S915" s="25">
        <f t="shared" ca="1" si="787"/>
        <v>-34191433.320647061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-10947379.121258082</v>
      </c>
      <c r="R916" s="25">
        <f t="array" aca="1" ref="R916" ca="1">INDEX('Lorri 401b'!L:L,MATCH('Retirement Calculator'!A916,'Lorri 401b'!N:N,0),0)</f>
        <v>-23416694.650357928</v>
      </c>
      <c r="S916" s="25">
        <f t="shared" ca="1" si="787"/>
        <v>-34364073.771616012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-11001423.812450351</v>
      </c>
      <c r="R917" s="25">
        <f t="array" aca="1" ref="R917" ca="1">INDEX('Lorri 401b'!L:L,MATCH('Retirement Calculator'!A917,'Lorri 401b'!N:N,0),0)</f>
        <v>-23536009.745346975</v>
      </c>
      <c r="S917" s="25">
        <f t="shared" ca="1" si="787"/>
        <v>-34537433.557797328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-11055693.689855922</v>
      </c>
      <c r="R918" s="25">
        <f t="array" aca="1" ref="R918" ca="1">INDEX('Lorri 401b'!L:L,MATCH('Retirement Calculator'!A918,'Lorri 401b'!N:N,0),0)</f>
        <v>-23655821.986565143</v>
      </c>
      <c r="S918" s="25">
        <f t="shared" ca="1" si="787"/>
        <v>-34711515.676421061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-11110189.691750683</v>
      </c>
      <c r="R919" s="25">
        <f t="array" aca="1" ref="R919" ca="1">INDEX('Lorri 401b'!L:L,MATCH('Retirement Calculator'!A919,'Lorri 401b'!N:N,0),0)</f>
        <v>-23776133.445455052</v>
      </c>
      <c r="S919" s="25">
        <f t="shared" ca="1" si="787"/>
        <v>-34886323.137205735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-11164912.760320006</v>
      </c>
      <c r="R920" s="25">
        <f t="array" aca="1" ref="R920" ca="1">INDEX('Lorri 401b'!L:L,MATCH('Retirement Calculator'!A920,'Lorri 401b'!N:N,0),0)</f>
        <v>-23896946.202090338</v>
      </c>
      <c r="S920" s="25">
        <f t="shared" ca="1" si="787"/>
        <v>-35061858.962410346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-11219863.841675034</v>
      </c>
      <c r="R921" s="25">
        <f t="array" aca="1" ref="R921" ca="1">INDEX('Lorri 401b'!L:L,MATCH('Retirement Calculator'!A921,'Lorri 401b'!N:N,0),0)</f>
        <v>-24018262.345211603</v>
      </c>
      <c r="S921" s="25">
        <f t="shared" ca="1" si="787"/>
        <v>-35238126.186886638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-11275043.885869041</v>
      </c>
      <c r="R922" s="25">
        <f t="array" aca="1" ref="R922" ca="1">INDEX('Lorri 401b'!L:L,MATCH('Retirement Calculator'!A922,'Lorri 401b'!N:N,0),0)</f>
        <v>-24140083.972262539</v>
      </c>
      <c r="S922" s="25">
        <f t="shared" ca="1" si="787"/>
        <v>-35415127.85813158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-11330453.846913857</v>
      </c>
      <c r="R923" s="25">
        <f t="array" aca="1" ref="R923" ca="1">INDEX('Lorri 401b'!L:L,MATCH('Retirement Calculator'!A923,'Lorri 401b'!N:N,0),0)</f>
        <v>-24262413.189426187</v>
      </c>
      <c r="S923" s="25">
        <f t="shared" ca="1" si="787"/>
        <v>-35592867.036340043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-11386094.682796359</v>
      </c>
      <c r="R924" s="25">
        <f t="array" aca="1" ref="R924" ca="1">INDEX('Lorri 401b'!L:L,MATCH('Retirement Calculator'!A924,'Lorri 401b'!N:N,0),0)</f>
        <v>-24385252.111661352</v>
      </c>
      <c r="S924" s="25">
        <f t="shared" ca="1" si="787"/>
        <v>-35771346.794457711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-11441967.355495039</v>
      </c>
      <c r="R925" s="25">
        <f t="array" aca="1" ref="R925" ca="1">INDEX('Lorri 401b'!L:L,MATCH('Retirement Calculator'!A925,'Lorri 401b'!N:N,0),0)</f>
        <v>-24508602.862739164</v>
      </c>
      <c r="S925" s="25">
        <f t="shared" ca="1" si="787"/>
        <v>-35950570.218234204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-11498072.830996631</v>
      </c>
      <c r="R926" s="25">
        <f t="array" aca="1" ref="R926" ca="1">INDEX('Lorri 401b'!L:L,MATCH('Retirement Calculator'!A926,'Lorri 401b'!N:N,0),0)</f>
        <v>-24632467.575279798</v>
      </c>
      <c r="S926" s="25">
        <f t="shared" ca="1" si="787"/>
        <v>-36130540.406276427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-11554412.079312811</v>
      </c>
      <c r="R927" s="25">
        <f t="array" aca="1" ref="R927" ca="1">INDEX('Lorri 401b'!L:L,MATCH('Retirement Calculator'!A927,'Lorri 401b'!N:N,0),0)</f>
        <v>-24756848.390789352</v>
      </c>
      <c r="S927" s="25">
        <f t="shared" ca="1" si="787"/>
        <v>-36311260.470102161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-11610986.074496975</v>
      </c>
      <c r="R928" s="25">
        <f t="array" aca="1" ref="R928" ca="1">INDEX('Lorri 401b'!L:L,MATCH('Retirement Calculator'!A928,'Lorri 401b'!N:N,0),0)</f>
        <v>-24881747.459696863</v>
      </c>
      <c r="S928" s="25">
        <f t="shared" ca="1" si="787"/>
        <v>-36492733.534193836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-11667795.794661073</v>
      </c>
      <c r="R929" s="25">
        <f t="array" aca="1" ref="R929" ca="1">INDEX('Lorri 401b'!L:L,MATCH('Retirement Calculator'!A929,'Lorri 401b'!N:N,0),0)</f>
        <v>-25007166.941391487</v>
      </c>
      <c r="S929" s="25">
        <f t="shared" ca="1" si="787"/>
        <v>-36674962.736052558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-11724842.221992522</v>
      </c>
      <c r="R930" s="25">
        <f t="array" aca="1" ref="R930" ca="1">INDEX('Lorri 401b'!L:L,MATCH('Retirement Calculator'!A930,'Lorri 401b'!N:N,0),0)</f>
        <v>-25133109.00425984</v>
      </c>
      <c r="S930" s="25">
        <f t="shared" ca="1" si="787"/>
        <v>-36857951.226252362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-11782126.342771186</v>
      </c>
      <c r="R931" s="25">
        <f t="array" aca="1" ref="R931" ca="1">INDEX('Lorri 401b'!L:L,MATCH('Retirement Calculator'!A931,'Lorri 401b'!N:N,0),0)</f>
        <v>-25259575.825723477</v>
      </c>
      <c r="S931" s="25">
        <f t="shared" ca="1" si="787"/>
        <v>-37041702.168494664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-11839649.147386426</v>
      </c>
      <c r="R932" s="25">
        <f t="array" aca="1" ref="R932" ca="1">INDEX('Lorri 401b'!L:L,MATCH('Retirement Calculator'!A932,'Lorri 401b'!N:N,0),0)</f>
        <v>-25386569.592276547</v>
      </c>
      <c r="S932" s="25">
        <f t="shared" ca="1" si="787"/>
        <v>-37226218.739662975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-11897411.630354231</v>
      </c>
      <c r="R933" s="25">
        <f t="array" aca="1" ref="R933" ca="1">INDEX('Lorri 401b'!L:L,MATCH('Retirement Calculator'!A933,'Lorri 401b'!N:N,0),0)</f>
        <v>-25514092.499523588</v>
      </c>
      <c r="S933" s="25">
        <f t="shared" ca="1" si="787"/>
        <v>-37411504.129877821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-11955414.790334402</v>
      </c>
      <c r="R934" s="25">
        <f t="array" aca="1" ref="R934" ca="1">INDEX('Lorri 401b'!L:L,MATCH('Retirement Calculator'!A934,'Lorri 401b'!N:N,0),0)</f>
        <v>-25642146.75221749</v>
      </c>
      <c r="S934" s="25">
        <f t="shared" ca="1" si="787"/>
        <v>-37597561.54255189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-12013659.630147822</v>
      </c>
      <c r="R935" s="25">
        <f t="array" aca="1" ref="R935" ca="1">INDEX('Lorri 401b'!L:L,MATCH('Retirement Calculator'!A935,'Lorri 401b'!N:N,0),0)</f>
        <v>-25770734.564297616</v>
      </c>
      <c r="S935" s="25">
        <f t="shared" ca="1" si="787"/>
        <v>-37784394.194445439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-12072147.156793799</v>
      </c>
      <c r="R936" s="25">
        <f t="array" aca="1" ref="R936" ca="1">INDEX('Lorri 401b'!L:L,MATCH('Retirement Calculator'!A936,'Lorri 401b'!N:N,0),0)</f>
        <v>-25899858.158928078</v>
      </c>
      <c r="S936" s="25">
        <f t="shared" ca="1" si="787"/>
        <v>-37972005.315721877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-12130878.381467467</v>
      </c>
      <c r="R937" s="25">
        <f t="array" aca="1" ref="R937" ca="1">INDEX('Lorri 401b'!L:L,MATCH('Retirement Calculator'!A937,'Lorri 401b'!N:N,0),0)</f>
        <v>-26029519.768536165</v>
      </c>
      <c r="S937" s="25">
        <f t="shared" ca="1" si="787"/>
        <v>-38160398.150003634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-12189854.319577277</v>
      </c>
      <c r="R938" s="25">
        <f t="array" aca="1" ref="R938" ca="1">INDEX('Lorri 401b'!L:L,MATCH('Retirement Calculator'!A938,'Lorri 401b'!N:N,0),0)</f>
        <v>-26159721.634850953</v>
      </c>
      <c r="S938" s="25">
        <f t="shared" ca="1" si="787"/>
        <v>-38349575.954428226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-12249075.990762543</v>
      </c>
      <c r="R939" s="25">
        <f t="array" aca="1" ref="R939" ca="1">INDEX('Lorri 401b'!L:L,MATCH('Retirement Calculator'!A939,'Lorri 401b'!N:N,0),0)</f>
        <v>-26290466.008942053</v>
      </c>
      <c r="S939" s="25">
        <f t="shared" ca="1" si="787"/>
        <v>-38539541.999704599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-12308544.418911081</v>
      </c>
      <c r="R940" s="25">
        <f t="array" aca="1" ref="R940" ca="1">INDEX('Lorri 401b'!L:L,MATCH('Retirement Calculator'!A940,'Lorri 401b'!N:N,0),0)</f>
        <v>-26421755.151258532</v>
      </c>
      <c r="S940" s="25">
        <f t="shared" ca="1" si="787"/>
        <v>-38730299.570169613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-12368260.632176906</v>
      </c>
      <c r="R941" s="25">
        <f t="array" aca="1" ref="R941" ca="1">INDEX('Lorri 401b'!L:L,MATCH('Retirement Calculator'!A941,'Lorri 401b'!N:N,0),0)</f>
        <v>-26553591.331667997</v>
      </c>
      <c r="S941" s="25">
        <f t="shared" ca="1" si="787"/>
        <v>-38921851.963844903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-12428225.662998004</v>
      </c>
      <c r="R942" s="25">
        <f t="array" aca="1" ref="R942" ca="1">INDEX('Lorri 401b'!L:L,MATCH('Retirement Calculator'!A942,'Lorri 401b'!N:N,0),0)</f>
        <v>-26685976.829495836</v>
      </c>
      <c r="S942" s="25">
        <f t="shared" ca="1" si="787"/>
        <v>-39114202.492493838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-12488440.54811419</v>
      </c>
      <c r="R943" s="25">
        <f t="array" aca="1" ref="R943" ca="1">INDEX('Lorri 401b'!L:L,MATCH('Retirement Calculator'!A943,'Lorri 401b'!N:N,0),0)</f>
        <v>-26818913.933564622</v>
      </c>
      <c r="S943" s="25">
        <f t="shared" ca="1" si="787"/>
        <v>-39307354.481678814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-12548906.328585027</v>
      </c>
      <c r="R944" s="25">
        <f t="array" aca="1" ref="R944" ca="1">INDEX('Lorri 401b'!L:L,MATCH('Retirement Calculator'!A944,'Lorri 401b'!N:N,0),0)</f>
        <v>-26952404.942233697</v>
      </c>
      <c r="S944" s="25">
        <f t="shared" ca="1" si="787"/>
        <v>-39501311.270818725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-12609624.049807826</v>
      </c>
      <c r="R945" s="25">
        <f t="array" aca="1" ref="R945" ca="1">INDEX('Lorri 401b'!L:L,MATCH('Retirement Calculator'!A945,'Lorri 401b'!N:N,0),0)</f>
        <v>-27086452.16343889</v>
      </c>
      <c r="S945" s="25">
        <f t="shared" ca="1" si="787"/>
        <v>-39696076.213246718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-12670594.761535721</v>
      </c>
      <c r="R946" s="25">
        <f t="array" aca="1" ref="R946" ca="1">INDEX('Lorri 401b'!L:L,MATCH('Retirement Calculator'!A946,'Lorri 401b'!N:N,0),0)</f>
        <v>-27221057.914732441</v>
      </c>
      <c r="S946" s="25">
        <f t="shared" ca="1" si="787"/>
        <v>-39891652.67626816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-12731819.517895814</v>
      </c>
      <c r="R947" s="25">
        <f t="array" aca="1" ref="R947" ca="1">INDEX('Lorri 401b'!L:L,MATCH('Retirement Calculator'!A947,'Lorri 401b'!N:N,0),0)</f>
        <v>-27356224.523323048</v>
      </c>
      <c r="S947" s="25">
        <f t="shared" ca="1" si="787"/>
        <v>-40088044.041218862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-12793299.377407407</v>
      </c>
      <c r="R948" s="25">
        <f t="array" aca="1" ref="R948" ca="1">INDEX('Lorri 401b'!L:L,MATCH('Retirement Calculator'!A948,'Lorri 401b'!N:N,0),0)</f>
        <v>-27491954.326116115</v>
      </c>
      <c r="S948" s="25">
        <f t="shared" ca="1" si="787"/>
        <v>-40285253.703523524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-12855035.403000299</v>
      </c>
      <c r="R949" s="25">
        <f t="array" aca="1" ref="R949" ca="1">INDEX('Lorri 401b'!L:L,MATCH('Retirement Calculator'!A949,'Lorri 401b'!N:N,0),0)</f>
        <v>-27628249.669754155</v>
      </c>
      <c r="S949" s="25">
        <f t="shared" ca="1" si="787"/>
        <v>-40483285.072754458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-12917028.662033161</v>
      </c>
      <c r="R950" s="25">
        <f t="array" aca="1" ref="R950" ca="1">INDEX('Lorri 401b'!L:L,MATCH('Retirement Calculator'!A950,'Lorri 401b'!N:N,0),0)</f>
        <v>-27765112.910657354</v>
      </c>
      <c r="S950" s="25">
        <f t="shared" ca="1" si="787"/>
        <v>-40682141.572690517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-12979280.226311995</v>
      </c>
      <c r="R951" s="25">
        <f t="array" aca="1" ref="R951" ca="1">INDEX('Lorri 401b'!L:L,MATCH('Retirement Calculator'!A951,'Lorri 401b'!N:N,0),0)</f>
        <v>-27902546.415064313</v>
      </c>
      <c r="S951" s="25">
        <f t="shared" ca="1" si="787"/>
        <v>-40881826.641376309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-13041791.172108656</v>
      </c>
      <c r="R952" s="25">
        <f t="array" aca="1" ref="R952" ca="1">INDEX('Lorri 401b'!L:L,MATCH('Retirement Calculator'!A952,'Lorri 401b'!N:N,0),0)</f>
        <v>-28040552.559072968</v>
      </c>
      <c r="S952" s="25">
        <f t="shared" ca="1" si="787"/>
        <v>-41082343.731181622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-13104562.58017947</v>
      </c>
      <c r="R953" s="25">
        <f t="array" aca="1" ref="R953" ca="1">INDEX('Lorri 401b'!L:L,MATCH('Retirement Calculator'!A953,'Lorri 401b'!N:N,0),0)</f>
        <v>-28179133.728681661</v>
      </c>
      <c r="S953" s="25">
        <f t="shared" ca="1" si="787"/>
        <v>-41283696.308861129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-13167595.535783913</v>
      </c>
      <c r="R954" s="25">
        <f t="array" aca="1" ref="R954" ca="1">INDEX('Lorri 401b'!L:L,MATCH('Retirement Calculator'!A954,'Lorri 401b'!N:N,0),0)</f>
        <v>-28318292.319830388</v>
      </c>
      <c r="S954" s="25">
        <f t="shared" ca="1" si="787"/>
        <v>-41485887.855614305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-13230891.128703374</v>
      </c>
      <c r="R955" s="25">
        <f t="array" aca="1" ref="R955" ca="1">INDEX('Lorri 401b'!L:L,MATCH('Retirement Calculator'!A955,'Lorri 401b'!N:N,0),0)</f>
        <v>-28458030.738442235</v>
      </c>
      <c r="S955" s="25">
        <f t="shared" ca="1" si="787"/>
        <v>-41688921.867145613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-13294450.453259999</v>
      </c>
      <c r="R956" s="25">
        <f t="array" aca="1" ref="R956" ca="1">INDEX('Lorri 401b'!L:L,MATCH('Retirement Calculator'!A956,'Lorri 401b'!N:N,0),0)</f>
        <v>-28598351.400464967</v>
      </c>
      <c r="S956" s="25">
        <f t="shared" ca="1" si="787"/>
        <v>-41892801.853724964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-13358274.60833561</v>
      </c>
      <c r="R957" s="25">
        <f t="array" aca="1" ref="R957" ca="1">INDEX('Lorri 401b'!L:L,MATCH('Retirement Calculator'!A957,'Lorri 401b'!N:N,0),0)</f>
        <v>-28739256.731912792</v>
      </c>
      <c r="S957" s="25">
        <f t="shared" ca="1" si="787"/>
        <v>-42097531.340248406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-13422364.697390703</v>
      </c>
      <c r="R958" s="25">
        <f t="array" aca="1" ref="R958" ca="1">INDEX('Lorri 401b'!L:L,MATCH('Retirement Calculator'!A958,'Lorri 401b'!N:N,0),0)</f>
        <v>-28880749.168908317</v>
      </c>
      <c r="S958" s="25">
        <f t="shared" ca="1" si="787"/>
        <v>-42303113.866299018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-13486721.828483526</v>
      </c>
      <c r="R959" s="25">
        <f t="array" aca="1" ref="R959" ca="1">INDEX('Lorri 401b'!L:L,MATCH('Retirement Calculator'!A959,'Lorri 401b'!N:N,0),0)</f>
        <v>-29022831.157724656</v>
      </c>
      <c r="S959" s="25">
        <f t="shared" ca="1" si="787"/>
        <v>-42509552.986208186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-13551347.114289235</v>
      </c>
      <c r="R960" s="25">
        <f t="array" aca="1" ref="R960" ca="1">INDEX('Lorri 401b'!L:L,MATCH('Retirement Calculator'!A960,'Lorri 401b'!N:N,0),0)</f>
        <v>-29165505.154827729</v>
      </c>
      <c r="S960" s="25">
        <f t="shared" ca="1" si="787"/>
        <v>-42716852.269116968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-13616241.672119135</v>
      </c>
      <c r="R961" s="25">
        <f t="array" aca="1" ref="R961" ca="1">INDEX('Lorri 401b'!L:L,MATCH('Retirement Calculator'!A961,'Lorri 401b'!N:N,0),0)</f>
        <v>-29308773.626918733</v>
      </c>
      <c r="S961" s="25">
        <f t="shared" ca="1" si="787"/>
        <v>-42925015.299037866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-13681406.623939993</v>
      </c>
      <c r="R962" s="25">
        <f t="array" aca="1" ref="R962" ca="1">INDEX('Lorri 401b'!L:L,MATCH('Retirement Calculator'!A962,'Lorri 401b'!N:N,0),0)</f>
        <v>-29452639.050976783</v>
      </c>
      <c r="S962" s="25">
        <f t="shared" ca="1" si="787"/>
        <v>-43134045.674916774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-13746843.096393438</v>
      </c>
      <c r="R963" s="25">
        <f t="array" aca="1" ref="R963" ca="1">INDEX('Lorri 401b'!L:L,MATCH('Retirement Calculator'!A963,'Lorri 401b'!N:N,0),0)</f>
        <v>-29597103.914301742</v>
      </c>
      <c r="S963" s="25">
        <f t="shared" ca="1" si="787"/>
        <v>-43343947.010695182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-13812552.220815439</v>
      </c>
      <c r="R964" s="25">
        <f t="array" aca="1" ref="R964" ca="1">INDEX('Lorri 401b'!L:L,MATCH('Retirement Calculator'!A964,'Lorri 401b'!N:N,0),0)</f>
        <v>-29742170.714557219</v>
      </c>
      <c r="S964" s="25">
        <f t="shared" ca="1" si="787"/>
        <v>-43554722.935372658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-13878535.133255864</v>
      </c>
      <c r="R965" s="25">
        <f t="array" aca="1" ref="R965" ca="1">INDEX('Lorri 401b'!L:L,MATCH('Retirement Calculator'!A965,'Lorri 401b'!N:N,0),0)</f>
        <v>-29887841.959813762</v>
      </c>
      <c r="S965" s="25">
        <f t="shared" ca="1" si="787"/>
        <v>-43766377.093069628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-13944792.974498125</v>
      </c>
      <c r="R966" s="25">
        <f t="array" aca="1" ref="R966" ca="1">INDEX('Lorri 401b'!L:L,MATCH('Retirement Calculator'!A966,'Lorri 401b'!N:N,0),0)</f>
        <v>-30034120.168592207</v>
      </c>
      <c r="S966" s="25">
        <f t="shared" ca="1" si="787"/>
        <v>-43978913.14309033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-14011326.890078895</v>
      </c>
      <c r="R967" s="25">
        <f t="array" aca="1" ref="R967" ca="1">INDEX('Lorri 401b'!L:L,MATCH('Retirement Calculator'!A967,'Lorri 401b'!N:N,0),0)</f>
        <v>-30181007.86990723</v>
      </c>
      <c r="S967" s="25">
        <f t="shared" ca="1" si="787"/>
        <v>-44192334.759986125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-14078138.030307919</v>
      </c>
      <c r="R968" s="25">
        <f t="array" aca="1" ref="R968" ca="1">INDEX('Lorri 401b'!L:L,MATCH('Retirement Calculator'!A968,'Lorri 401b'!N:N,0),0)</f>
        <v>-30328507.603311066</v>
      </c>
      <c r="S968" s="25">
        <f t="shared" ca="1" si="787"/>
        <v>-44406645.633618981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-14145227.550287897</v>
      </c>
      <c r="R969" s="25">
        <f t="array" aca="1" ref="R969" ca="1">INDEX('Lorri 401b'!L:L,MATCH('Retirement Calculator'!A969,'Lorri 401b'!N:N,0),0)</f>
        <v>-30476621.918937415</v>
      </c>
      <c r="S969" s="25">
        <f t="shared" ca="1" si="787"/>
        <v>-44621849.46922531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-14212596.609934459</v>
      </c>
      <c r="R970" s="25">
        <f t="array" aca="1" ref="R970" ca="1">INDEX('Lorri 401b'!L:L,MATCH('Retirement Calculator'!A970,'Lorri 401b'!N:N,0),0)</f>
        <v>-30625353.377545543</v>
      </c>
      <c r="S970" s="25">
        <f t="shared" ca="1" si="787"/>
        <v>-44837949.98748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-14280246.373996213</v>
      </c>
      <c r="R971" s="25">
        <f t="array" aca="1" ref="R971" ca="1">INDEX('Lorri 401b'!L:L,MATCH('Retirement Calculator'!A971,'Lorri 401b'!N:N,0),0)</f>
        <v>-30774704.550564539</v>
      </c>
      <c r="S971" s="25">
        <f t="shared" ca="1" si="787"/>
        <v>-45054950.924560755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-14348178.012074891</v>
      </c>
      <c r="R972" s="25">
        <f t="array" aca="1" ref="R972" ca="1">INDEX('Lorri 401b'!L:L,MATCH('Retirement Calculator'!A972,'Lorri 401b'!N:N,0),0)</f>
        <v>-30924678.020137779</v>
      </c>
      <c r="S972" s="25">
        <f t="shared" ca="1" si="787"/>
        <v>-45272856.032212675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-14416392.698645566</v>
      </c>
      <c r="R973" s="25">
        <f t="array" aca="1" ref="R973" ca="1">INDEX('Lorri 401b'!L:L,MATCH('Retirement Calculator'!A973,'Lorri 401b'!N:N,0),0)</f>
        <v>-31075276.379167575</v>
      </c>
      <c r="S973" s="25">
        <f t="shared" ca="1" si="787"/>
        <v>-45491669.077813141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-14484891.613076949</v>
      </c>
      <c r="R974" s="25">
        <f t="array" aca="1" ref="R974" ca="1">INDEX('Lorri 401b'!L:L,MATCH('Retirement Calculator'!A974,'Lorri 401b'!N:N,0),0)</f>
        <v>-31226502.231359996</v>
      </c>
      <c r="S974" s="25">
        <f t="shared" ca="1" si="787"/>
        <v>-45711393.844436944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-14553675.939651798</v>
      </c>
      <c r="R975" s="25">
        <f t="array" aca="1" ref="R975" ca="1">INDEX('Lorri 401b'!L:L,MATCH('Retirement Calculator'!A975,'Lorri 401b'!N:N,0),0)</f>
        <v>-31378358.191269886</v>
      </c>
      <c r="S975" s="25">
        <f t="shared" ca="1" si="787"/>
        <v>-45932034.130921684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-14622746.867587376</v>
      </c>
      <c r="R976" s="25">
        <f t="array" aca="1" ref="R976" ca="1">INDEX('Lorri 401b'!L:L,MATCH('Retirement Calculator'!A976,'Lorri 401b'!N:N,0),0)</f>
        <v>-31530846.884346064</v>
      </c>
      <c r="S976" s="25">
        <f t="shared" ca="1" si="787"/>
        <v>-46153593.751933441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-14692105.591056019</v>
      </c>
      <c r="R977" s="25">
        <f t="array" aca="1" ref="R977" ca="1">INDEX('Lorri 401b'!L:L,MATCH('Retirement Calculator'!A977,'Lorri 401b'!N:N,0),0)</f>
        <v>-31683970.946976729</v>
      </c>
      <c r="S977" s="25">
        <f t="shared" ca="1" si="787"/>
        <v>-46376076.538032748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-14761753.30920578</v>
      </c>
      <c r="R978" s="25">
        <f t="array" aca="1" ref="R978" ca="1">INDEX('Lorri 401b'!L:L,MATCH('Retirement Calculator'!A978,'Lorri 401b'!N:N,0),0)</f>
        <v>-31837733.026535019</v>
      </c>
      <c r="S978" s="25">
        <f t="shared" ca="1" si="787"/>
        <v>-46599486.335740797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-14831691.226181164</v>
      </c>
      <c r="R979" s="25">
        <f t="array" aca="1" ref="R979" ca="1">INDEX('Lorri 401b'!L:L,MATCH('Retirement Calculator'!A979,'Lorri 401b'!N:N,0),0)</f>
        <v>-31992135.781424802</v>
      </c>
      <c r="S979" s="25">
        <f t="shared" ca="1" si="787"/>
        <v>-46823827.00760597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-14901920.551143948</v>
      </c>
      <c r="R980" s="25">
        <f t="array" aca="1" ref="R980" ca="1">INDEX('Lorri 401b'!L:L,MATCH('Retirement Calculator'!A980,'Lorri 401b'!N:N,0),0)</f>
        <v>-32147181.881126627</v>
      </c>
      <c r="S980" s="25">
        <f t="shared" ca="1" si="787"/>
        <v>-47049102.432270572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-14972442.498294076</v>
      </c>
      <c r="R981" s="25">
        <f t="array" aca="1" ref="R981" ca="1">INDEX('Lorri 401b'!L:L,MATCH('Retirement Calculator'!A981,'Lorri 401b'!N:N,0),0)</f>
        <v>-32302874.006243877</v>
      </c>
      <c r="S981" s="25">
        <f t="shared" ca="1" si="787"/>
        <v>-47275316.504537955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-15043258.286890663</v>
      </c>
      <c r="R982" s="25">
        <f t="array" aca="1" ref="R982" ca="1">INDEX('Lorri 401b'!L:L,MATCH('Retirement Calculator'!A982,'Lorri 401b'!N:N,0),0)</f>
        <v>-32459214.848549116</v>
      </c>
      <c r="S982" s="25">
        <f t="shared" ca="1" si="787"/>
        <v>-47502473.135439783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-15114369.141273068</v>
      </c>
      <c r="R983" s="25">
        <f t="array" aca="1" ref="R983" ca="1">INDEX('Lorri 401b'!L:L,MATCH('Retirement Calculator'!A983,'Lorri 401b'!N:N,0),0)</f>
        <v>-32616207.111030627</v>
      </c>
      <c r="S983" s="25">
        <f t="shared" ca="1" si="787"/>
        <v>-47730576.252303697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-15185776.290882068</v>
      </c>
      <c r="R984" s="25">
        <f t="array" aca="1" ref="R984" ca="1">INDEX('Lorri 401b'!L:L,MATCH('Retirement Calculator'!A984,'Lorri 401b'!N:N,0),0)</f>
        <v>-32773853.507939141</v>
      </c>
      <c r="S984" s="25">
        <f t="shared" ca="1" si="787"/>
        <v>-47959629.798821211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-15257480.970281104</v>
      </c>
      <c r="R985" s="25">
        <f t="array" aca="1" ref="R985" ca="1">INDEX('Lorri 401b'!L:L,MATCH('Retirement Calculator'!A985,'Lorri 401b'!N:N,0),0)</f>
        <v>-32932156.764834777</v>
      </c>
      <c r="S985" s="25">
        <f t="shared" ca="1" si="787"/>
        <v>-48189637.735115878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-15329484.419177637</v>
      </c>
      <c r="R986" s="25">
        <f t="array" aca="1" ref="R986" ca="1">INDEX('Lorri 401b'!L:L,MATCH('Retirement Calculator'!A986,'Lorri 401b'!N:N,0),0)</f>
        <v>-33091119.618634142</v>
      </c>
      <c r="S986" s="25">
        <f t="shared" ca="1" si="787"/>
        <v>-48420604.037811778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-15401787.882444572</v>
      </c>
      <c r="R987" s="25">
        <f t="array" aca="1" ref="R987" ca="1">INDEX('Lorri 401b'!L:L,MATCH('Retirement Calculator'!A987,'Lorri 401b'!N:N,0),0)</f>
        <v>-33250744.817657672</v>
      </c>
      <c r="S987" s="25">
        <f t="shared" ca="1" si="787"/>
        <v>-48652532.70010224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-15474392.610141786</v>
      </c>
      <c r="R988" s="25">
        <f t="array" aca="1" ref="R988" ca="1">INDEX('Lorri 401b'!L:L,MATCH('Retirement Calculator'!A988,'Lorri 401b'!N:N,0),0)</f>
        <v>-33411035.121677134</v>
      </c>
      <c r="S988" s="25">
        <f t="shared" ca="1" si="787"/>
        <v>-48885427.731818922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-15547299.857537737</v>
      </c>
      <c r="R989" s="25">
        <f t="array" aca="1" ref="R989" ca="1">INDEX('Lorri 401b'!L:L,MATCH('Retirement Calculator'!A989,'Lorri 401b'!N:N,0),0)</f>
        <v>-33571993.301963344</v>
      </c>
      <c r="S989" s="25">
        <f t="shared" ca="1" si="787"/>
        <v>-49119293.159501083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-15620510.885131173</v>
      </c>
      <c r="R990" s="25">
        <f t="array" aca="1" ref="R990" ca="1">INDEX('Lorri 401b'!L:L,MATCH('Retirement Calculator'!A990,'Lorri 401b'!N:N,0),0)</f>
        <v>-33733622.141334079</v>
      </c>
      <c r="S990" s="25">
        <f t="shared" ca="1" si="787"/>
        <v>-49354133.026465252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-15694026.958672915</v>
      </c>
      <c r="R991" s="25">
        <f t="array" aca="1" ref="R991" ca="1">INDEX('Lorri 401b'!L:L,MATCH('Retirement Calculator'!A991,'Lorri 401b'!N:N,0),0)</f>
        <v>-33895924.434202194</v>
      </c>
      <c r="S991" s="25">
        <f t="shared" ca="1" si="787"/>
        <v>-49589951.392875105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-15767849.349187747</v>
      </c>
      <c r="R992" s="25">
        <f t="array" aca="1" ref="R992" ca="1">INDEX('Lorri 401b'!L:L,MATCH('Retirement Calculator'!A992,'Lorri 401b'!N:N,0),0)</f>
        <v>-34058902.986623928</v>
      </c>
      <c r="S992" s="25">
        <f t="shared" ca="1" si="787"/>
        <v>-49826752.335811675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-15841979.332996391</v>
      </c>
      <c r="R993" s="25">
        <f t="array" aca="1" ref="R993" ca="1">INDEX('Lorri 401b'!L:L,MATCH('Retirement Calculator'!A993,'Lorri 401b'!N:N,0),0)</f>
        <v>-34222560.616347417</v>
      </c>
      <c r="S993" s="25">
        <f t="shared" ca="1" si="787"/>
        <v>-50064539.949343808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-15916418.19173757</v>
      </c>
      <c r="R994" s="25">
        <f t="array" aca="1" ref="R994" ca="1">INDEX('Lorri 401b'!L:L,MATCH('Retirement Calculator'!A994,'Lorri 401b'!N:N,0),0)</f>
        <v>-34386900.152861416</v>
      </c>
      <c r="S994" s="25">
        <f t="shared" ca="1" si="787"/>
        <v>-50303318.344598986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-15991167.212390171</v>
      </c>
      <c r="R995" s="25">
        <f t="array" aca="1" ref="R995" ca="1">INDEX('Lorri 401b'!L:L,MATCH('Retirement Calculator'!A995,'Lorri 401b'!N:N,0),0)</f>
        <v>-34551924.437444225</v>
      </c>
      <c r="S995" s="25">
        <f t="shared" ca="1" si="787"/>
        <v>-50543091.649834394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-16066227.687295491</v>
      </c>
      <c r="R996" s="25">
        <f t="array" aca="1" ref="R996" ca="1">INDEX('Lorri 401b'!L:L,MATCH('Retirement Calculator'!A996,'Lorri 401b'!N:N,0),0)</f>
        <v>-34717636.323212795</v>
      </c>
      <c r="S996" s="25">
        <f t="shared" ca="1" si="787"/>
        <v>-50783864.010508284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-16141600.914179584</v>
      </c>
      <c r="R997" s="25">
        <f t="array" aca="1" ref="R997" ca="1">INDEX('Lorri 401b'!L:L,MATCH('Retirement Calculator'!A997,'Lorri 401b'!N:N,0),0)</f>
        <v>-34884038.675172068</v>
      </c>
      <c r="S997" s="25">
        <f t="shared" ca="1" si="787"/>
        <v>-51025639.589351654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-16217288.196175694</v>
      </c>
      <c r="R998" s="25">
        <f t="array" aca="1" ref="R998" ca="1">INDEX('Lorri 401b'!L:L,MATCH('Retirement Calculator'!A998,'Lorri 401b'!N:N,0),0)</f>
        <v>-35051134.370264508</v>
      </c>
      <c r="S998" s="25">
        <f t="shared" ca="1" si="787"/>
        <v>-51268422.566440202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-16293290.841846788</v>
      </c>
      <c r="R999" s="25">
        <f t="array" aca="1" ref="R999" ca="1">INDEX('Lorri 401b'!L:L,MATCH('Retirement Calculator'!A999,'Lorri 401b'!N:N,0),0)</f>
        <v>-35218926.297419831</v>
      </c>
      <c r="S999" s="25">
        <f t="shared" ca="1" si="787"/>
        <v>-51512217.139266618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-16369610.165208178</v>
      </c>
      <c r="R1000" s="25">
        <f t="array" aca="1" ref="R1000" ca="1">INDEX('Lorri 401b'!L:L,MATCH('Retirement Calculator'!A1000,'Lorri 401b'!N:N,0),0)</f>
        <v>-35387417.357604966</v>
      </c>
      <c r="S1000" s="25">
        <f t="shared" ca="1" si="787"/>
        <v>-51757027.522813141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-16446247.485750239</v>
      </c>
      <c r="R1001" s="25">
        <f t="array" aca="1" ref="R1001" ca="1">INDEX('Lorri 401b'!L:L,MATCH('Retirement Calculator'!A1001,'Lorri 401b'!N:N,0),0)</f>
        <v>-35556610.463874206</v>
      </c>
      <c r="S1001" s="25">
        <f t="shared" ca="1" si="787"/>
        <v>-52002857.949624449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-16523204.128461227</v>
      </c>
      <c r="R1002" s="25">
        <f t="array" aca="1" ref="R1002" ca="1">INDEX('Lorri 401b'!L:L,MATCH('Retirement Calculator'!A1002,'Lorri 401b'!N:N,0),0)</f>
        <v>-35726508.541419573</v>
      </c>
      <c r="S1002" s="25">
        <f t="shared" ca="1" si="787"/>
        <v>-52249712.6698808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-16600481.423850177</v>
      </c>
      <c r="R1003" s="25">
        <f t="array" aca="1" ref="R1003" ca="1">INDEX('Lorri 401b'!L:L,MATCH('Retirement Calculator'!A1003,'Lorri 401b'!N:N,0),0)</f>
        <v>-35897114.527621374</v>
      </c>
      <c r="S1003" s="25">
        <f t="shared" ca="1" si="787"/>
        <v>-52497595.951471552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-16678080.707969913</v>
      </c>
      <c r="R1004" s="25">
        <f t="array" aca="1" ref="R1004" ca="1">INDEX('Lorri 401b'!L:L,MATCH('Retirement Calculator'!A1004,'Lorri 401b'!N:N,0),0)</f>
        <v>-36068431.37209902</v>
      </c>
      <c r="S1004" s="25">
        <f t="shared" ca="1" si="787"/>
        <v>-52746512.080068931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-16756003.322440149</v>
      </c>
      <c r="R1005" s="25">
        <f t="array" aca="1" ref="R1005" ca="1">INDEX('Lorri 401b'!L:L,MATCH('Retirement Calculator'!A1005,'Lorri 401b'!N:N,0),0)</f>
        <v>-36240462.036761984</v>
      </c>
      <c r="S1005" s="25">
        <f t="shared" ca="1" si="787"/>
        <v>-52996465.359202132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-16834250.614470679</v>
      </c>
      <c r="R1006" s="25">
        <f t="array" aca="1" ref="R1006" ca="1">INDEX('Lorri 401b'!L:L,MATCH('Retirement Calculator'!A1006,'Lorri 401b'!N:N,0),0)</f>
        <v>-36413209.495861046</v>
      </c>
      <c r="S1006" s="25">
        <f t="shared" ca="1" si="787"/>
        <v>-53247460.110331729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-16912823.936884668</v>
      </c>
      <c r="R1007" s="25">
        <f t="array" aca="1" ref="R1007" ca="1">INDEX('Lorri 401b'!L:L,MATCH('Retirement Calculator'!A1007,'Lorri 401b'!N:N,0),0)</f>
        <v>-36586676.736039691</v>
      </c>
      <c r="S1007" s="25">
        <f t="shared" ca="1" si="787"/>
        <v>-53499500.672924355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-16991724.648142047</v>
      </c>
      <c r="R1008" s="25">
        <f t="array" aca="1" ref="R1008" ca="1">INDEX('Lorri 401b'!L:L,MATCH('Retirement Calculator'!A1008,'Lorri 401b'!N:N,0),0)</f>
        <v>-36760866.756385744</v>
      </c>
      <c r="S1008" s="25">
        <f t="shared" ca="1" si="787"/>
        <v>-53752591.404527791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-17070954.112362999</v>
      </c>
      <c r="R1009" s="25">
        <f t="array" aca="1" ref="R1009" ca="1">INDEX('Lorri 401b'!L:L,MATCH('Retirement Calculator'!A1009,'Lorri 401b'!N:N,0),0)</f>
        <v>-36935782.568483241</v>
      </c>
      <c r="S1009" s="25">
        <f t="shared" ca="1" si="787"/>
        <v>-54006736.680846244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-17150513.699351538</v>
      </c>
      <c r="R1010" s="25">
        <f t="array" aca="1" ref="R1010" ca="1">INDEX('Lorri 401b'!L:L,MATCH('Retirement Calculator'!A1010,'Lorri 401b'!N:N,0),0)</f>
        <v>-37111427.196464479</v>
      </c>
      <c r="S1010" s="25">
        <f t="shared" ca="1" si="787"/>
        <v>-54261940.895816013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-17230404.784619197</v>
      </c>
      <c r="R1011" s="25">
        <f t="array" aca="1" ref="R1011" ca="1">INDEX('Lorri 401b'!L:L,MATCH('Retirement Calculator'!A1011,'Lorri 401b'!N:N,0),0)</f>
        <v>-37287803.677062303</v>
      </c>
      <c r="S1011" s="25">
        <f t="shared" ca="1" si="787"/>
        <v>-54518208.4616815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-17310628.749408804</v>
      </c>
      <c r="R1012" s="25">
        <f t="array" aca="1" ref="R1012" ca="1">INDEX('Lorri 401b'!L:L,MATCH('Retirement Calculator'!A1012,'Lorri 401b'!N:N,0),0)</f>
        <v>-37464915.059662618</v>
      </c>
      <c r="S1012" s="25">
        <f t="shared" ca="1" si="787"/>
        <v>-54775543.809071422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-17391186.980718367</v>
      </c>
      <c r="R1013" s="25">
        <f t="array" aca="1" ref="R1013" ca="1">INDEX('Lorri 401b'!L:L,MATCH('Retirement Calculator'!A1013,'Lorri 401b'!N:N,0),0)</f>
        <v>-37642764.406357102</v>
      </c>
      <c r="S1013" s="25">
        <f t="shared" ca="1" si="787"/>
        <v>-55033951.387075469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-17472080.871325053</v>
      </c>
      <c r="R1014" s="25">
        <f t="array" aca="1" ref="R1014" ca="1">INDEX('Lorri 401b'!L:L,MATCH('Retirement Calculator'!A1014,'Lorri 401b'!N:N,0),0)</f>
        <v>-37821354.791996144</v>
      </c>
      <c r="S1014" s="25">
        <f t="shared" ca="1" si="787"/>
        <v>-55293435.663321197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-17553311.819809265</v>
      </c>
      <c r="R1015" s="25">
        <f t="array" aca="1" ref="R1015" ca="1">INDEX('Lorri 401b'!L:L,MATCH('Retirement Calculator'!A1015,'Lorri 401b'!N:N,0),0)</f>
        <v>-38000689.304242015</v>
      </c>
      <c r="S1015" s="25">
        <f t="shared" ca="1" si="787"/>
        <v>-55554001.12405128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-17634881.230578829</v>
      </c>
      <c r="R1016" s="25">
        <f t="array" aca="1" ref="R1016" ca="1">INDEX('Lorri 401b'!L:L,MATCH('Retirement Calculator'!A1016,'Lorri 401b'!N:N,0),0)</f>
        <v>-38180771.043622248</v>
      </c>
      <c r="S1016" s="25">
        <f t="shared" ca="1" si="787"/>
        <v>-55815652.27420108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-17716790.513893265</v>
      </c>
      <c r="R1017" s="25">
        <f t="array" aca="1" ref="R1017" ca="1">INDEX('Lorri 401b'!L:L,MATCH('Retirement Calculator'!A1017,'Lorri 401b'!N:N,0),0)</f>
        <v>-38361603.123583227</v>
      </c>
      <c r="S1017" s="25">
        <f t="shared" ca="1" si="787"/>
        <v>-56078393.637476489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-17799041.085888181</v>
      </c>
      <c r="R1018" s="25">
        <f t="array" aca="1" ref="R1018" ca="1">INDEX('Lorri 401b'!L:L,MATCH('Retirement Calculator'!A1018,'Lorri 401b'!N:N,0),0)</f>
        <v>-38543188.670544043</v>
      </c>
      <c r="S1018" s="25">
        <f t="shared" ca="1" si="787"/>
        <v>-56342229.75643222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-17881634.368599743</v>
      </c>
      <c r="R1019" s="25">
        <f t="array" aca="1" ref="R1019" ca="1">INDEX('Lorri 401b'!L:L,MATCH('Retirement Calculator'!A1019,'Lorri 401b'!N:N,0),0)</f>
        <v>-38725530.823950529</v>
      </c>
      <c r="S1019" s="25">
        <f t="shared" ca="1" si="787"/>
        <v>-56607165.192550272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-17964571.789989267</v>
      </c>
      <c r="R1020" s="25">
        <f t="array" aca="1" ref="R1020" ca="1">INDEX('Lorri 401b'!L:L,MATCH('Retirement Calculator'!A1020,'Lorri 401b'!N:N,0),0)</f>
        <v>-38908632.736329548</v>
      </c>
      <c r="S1020" s="25">
        <f t="shared" ca="1" si="787"/>
        <v>-56873204.526318818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-18047854.783967916</v>
      </c>
      <c r="R1021" s="25">
        <f t="array" aca="1" ref="R1021" ca="1">INDEX('Lorri 401b'!L:L,MATCH('Retirement Calculator'!A1021,'Lorri 401b'!N:N,0),0)</f>
        <v>-39092497.573343478</v>
      </c>
      <c r="S1021" s="25">
        <f t="shared" ca="1" si="787"/>
        <v>-57140352.357311398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-18131484.790421475</v>
      </c>
      <c r="R1022" s="25">
        <f t="array" aca="1" ref="R1022" ca="1">INDEX('Lorri 401b'!L:L,MATCH('Retirement Calculator'!A1022,'Lorri 401b'!N:N,0),0)</f>
        <v>-39277128.513844967</v>
      </c>
      <c r="S1022" s="25">
        <f t="shared" ca="1" si="787"/>
        <v>-57408613.304266438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-18215463.255235258</v>
      </c>
      <c r="R1023" s="25">
        <f t="array" aca="1" ref="R1023" ca="1">INDEX('Lorri 401b'!L:L,MATCH('Retirement Calculator'!A1023,'Lorri 401b'!N:N,0),0)</f>
        <v>-39462528.749931879</v>
      </c>
      <c r="S1023" s="25">
        <f t="shared" ca="1" si="787"/>
        <v>-57677992.005167142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-18299791.6303191</v>
      </c>
      <c r="R1024" s="25">
        <f t="array" aca="1" ref="R1024" ca="1">INDEX('Lorri 401b'!L:L,MATCH('Retirement Calculator'!A1024,'Lorri 401b'!N:N,0),0)</f>
        <v>-39648701.487002485</v>
      </c>
      <c r="S1024" s="25">
        <f t="shared" ca="1" si="787"/>
        <v>-57948493.117321581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-18384471.373632457</v>
      </c>
      <c r="R1025" s="25">
        <f t="array" aca="1" ref="R1025" ca="1">INDEX('Lorri 401b'!L:L,MATCH('Retirement Calculator'!A1025,'Lorri 401b'!N:N,0),0)</f>
        <v>-39835649.94381088</v>
      </c>
      <c r="S1025" s="25">
        <f t="shared" ca="1" si="787"/>
        <v>-58220121.317443341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-18469503.949209619</v>
      </c>
      <c r="R1026" s="25">
        <f t="array" aca="1" ref="R1026" ca="1">INDEX('Lorri 401b'!L:L,MATCH('Retirement Calculator'!A1026,'Lorri 401b'!N:N,0),0)</f>
        <v>-40023377.352522649</v>
      </c>
      <c r="S1026" s="25">
        <f t="shared" ca="1" si="787"/>
        <v>-58492881.301732272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-18554890.82718502</v>
      </c>
      <c r="R1027" s="25">
        <f t="array" aca="1" ref="R1027" ca="1">INDEX('Lorri 401b'!L:L,MATCH('Retirement Calculator'!A1027,'Lorri 401b'!N:N,0),0)</f>
        <v>-40211886.958770715</v>
      </c>
      <c r="S1027" s="25">
        <f t="shared" ca="1" si="787"/>
        <v>-58766777.785955735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-18640633.48381865</v>
      </c>
      <c r="R1028" s="25">
        <f t="array" aca="1" ref="R1028" ca="1">INDEX('Lorri 401b'!L:L,MATCH('Retirement Calculator'!A1028,'Lorri 401b'!N:N,0),0)</f>
        <v>-40401182.021711484</v>
      </c>
      <c r="S1028" s="25">
        <f t="shared" ca="1" si="787"/>
        <v>-59041815.505530134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-18726733.401521586</v>
      </c>
      <c r="R1029" s="25">
        <f t="array" aca="1" ref="R1029" ca="1">INDEX('Lorri 401b'!L:L,MATCH('Retirement Calculator'!A1029,'Lorri 401b'!N:N,0),0)</f>
        <v>-40591265.81408117</v>
      </c>
      <c r="S1029" s="25">
        <f t="shared" ca="1" si="787"/>
        <v>-59317999.215602756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-18813192.06888162</v>
      </c>
      <c r="R1030" s="25">
        <f t="array" aca="1" ref="R1030" ca="1">INDEX('Lorri 401b'!L:L,MATCH('Retirement Calculator'!A1030,'Lorri 401b'!N:N,0),0)</f>
        <v>-40782141.622252397</v>
      </c>
      <c r="S1030" s="25">
        <f t="shared" ca="1" si="787"/>
        <v>-59595333.691134021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-18900010.980688985</v>
      </c>
      <c r="R1031" s="25">
        <f t="array" aca="1" ref="R1031" ca="1">INDEX('Lorri 401b'!L:L,MATCH('Retirement Calculator'!A1031,'Lorri 401b'!N:N,0),0)</f>
        <v>-40973812.746291004</v>
      </c>
      <c r="S1031" s="25">
        <f t="shared" ref="S1031:S1171" ca="1" si="1047">SUM(Q1031:R1031)</f>
        <v>-59873823.726979986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-18987191.637962215</v>
      </c>
      <c r="R1032" s="25">
        <f t="array" aca="1" ref="R1032" ca="1">INDEX('Lorri 401b'!L:L,MATCH('Retirement Calculator'!A1032,'Lorri 401b'!N:N,0),0)</f>
        <v>-41166282.500013106</v>
      </c>
      <c r="S1032" s="25">
        <f t="shared" ca="1" si="1047"/>
        <v>-60153474.13797532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-19074735.547974084</v>
      </c>
      <c r="R1033" s="25">
        <f t="array" aca="1" ref="R1033" ca="1">INDEX('Lorri 401b'!L:L,MATCH('Retirement Calculator'!A1033,'Lorri 401b'!N:N,0),0)</f>
        <v>-41359554.211042382</v>
      </c>
      <c r="S1033" s="25">
        <f t="shared" ca="1" si="1047"/>
        <v>-60434289.759016469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-19162644.224277668</v>
      </c>
      <c r="R1034" s="25">
        <f t="array" aca="1" ref="R1034" ca="1">INDEX('Lorri 401b'!L:L,MATCH('Retirement Calculator'!A1034,'Lorri 401b'!N:N,0),0)</f>
        <v>-41553631.220867611</v>
      </c>
      <c r="S1034" s="25">
        <f t="shared" ca="1" si="1047"/>
        <v>-60716275.445145279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-19250919.186732516</v>
      </c>
      <c r="R1035" s="25">
        <f t="array" aca="1" ref="R1035" ca="1">INDEX('Lorri 401b'!L:L,MATCH('Retirement Calculator'!A1035,'Lorri 401b'!N:N,0),0)</f>
        <v>-41748516.884900451</v>
      </c>
      <c r="S1035" s="25">
        <f t="shared" ca="1" si="1047"/>
        <v>-60999436.071632966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-19339561.961530928</v>
      </c>
      <c r="R1036" s="25">
        <f t="array" aca="1" ref="R1036" ca="1">INDEX('Lorri 401b'!L:L,MATCH('Retirement Calculator'!A1036,'Lorri 401b'!N:N,0),0)</f>
        <v>-41944214.572533421</v>
      </c>
      <c r="S1036" s="25">
        <f t="shared" ca="1" si="1047"/>
        <v>-61283776.534064353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-19428574.081224333</v>
      </c>
      <c r="R1037" s="25">
        <f t="array" aca="1" ref="R1037" ca="1">INDEX('Lorri 401b'!L:L,MATCH('Retirement Calculator'!A1037,'Lorri 401b'!N:N,0),0)</f>
        <v>-42140727.667198196</v>
      </c>
      <c r="S1037" s="25">
        <f t="shared" ca="1" si="1047"/>
        <v>-61569301.748422533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-19517957.084749795</v>
      </c>
      <c r="R1038" s="25">
        <f t="array" aca="1" ref="R1038" ca="1">INDEX('Lorri 401b'!L:L,MATCH('Retirement Calculator'!A1038,'Lorri 401b'!N:N,0),0)</f>
        <v>-42338059.566424079</v>
      </c>
      <c r="S1038" s="25">
        <f t="shared" ca="1" si="1047"/>
        <v>-61856016.651173875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-19607712.517456613</v>
      </c>
      <c r="R1039" s="25">
        <f t="array" aca="1" ref="R1039" ca="1">INDEX('Lorri 401b'!L:L,MATCH('Retirement Calculator'!A1039,'Lorri 401b'!N:N,0),0)</f>
        <v>-42536213.681896731</v>
      </c>
      <c r="S1039" s="25">
        <f t="shared" ca="1" si="1047"/>
        <v>-62143926.199353345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-19697841.931133043</v>
      </c>
      <c r="R1040" s="25">
        <f t="array" aca="1" ref="R1040" ca="1">INDEX('Lorri 401b'!L:L,MATCH('Retirement Calculator'!A1040,'Lorri 401b'!N:N,0),0)</f>
        <v>-42735193.439517193</v>
      </c>
      <c r="S1040" s="25">
        <f t="shared" ca="1" si="1047"/>
        <v>-62433035.370650232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-19788346.884033125</v>
      </c>
      <c r="R1041" s="25">
        <f t="array" aca="1" ref="R1041" ca="1">INDEX('Lorri 401b'!L:L,MATCH('Retirement Calculator'!A1041,'Lorri 401b'!N:N,0),0)</f>
        <v>-42935002.279461071</v>
      </c>
      <c r="S1041" s="25">
        <f t="shared" ca="1" si="1047"/>
        <v>-62723349.1634942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-19879228.940903623</v>
      </c>
      <c r="R1042" s="25">
        <f t="array" aca="1" ref="R1042" ca="1">INDEX('Lorri 401b'!L:L,MATCH('Retirement Calculator'!A1042,'Lorri 401b'!N:N,0),0)</f>
        <v>-43135643.656238049</v>
      </c>
      <c r="S1042" s="25">
        <f t="shared" ca="1" si="1047"/>
        <v>-63014872.597141668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-19970489.673011079</v>
      </c>
      <c r="R1043" s="25">
        <f t="array" aca="1" ref="R1043" ca="1">INDEX('Lorri 401b'!L:L,MATCH('Retirement Calculator'!A1043,'Lorri 401b'!N:N,0),0)</f>
        <v>-43337121.038751595</v>
      </c>
      <c r="S1043" s="25">
        <f t="shared" ca="1" si="1047"/>
        <v>-63307610.711762674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-20062130.658168986</v>
      </c>
      <c r="R1044" s="25">
        <f t="array" aca="1" ref="R1044" ca="1">INDEX('Lorri 401b'!L:L,MATCH('Retirement Calculator'!A1044,'Lorri 401b'!N:N,0),0)</f>
        <v>-43539437.91035895</v>
      </c>
      <c r="S1044" s="25">
        <f t="shared" ca="1" si="1047"/>
        <v>-63601568.568527937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-20154153.480765048</v>
      </c>
      <c r="R1045" s="25">
        <f t="array" aca="1" ref="R1045" ca="1">INDEX('Lorri 401b'!L:L,MATCH('Retirement Calculator'!A1045,'Lorri 401b'!N:N,0),0)</f>
        <v>-43742597.768931337</v>
      </c>
      <c r="S1045" s="25">
        <f t="shared" ca="1" si="1047"/>
        <v>-63896751.249696389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-20246559.731788594</v>
      </c>
      <c r="R1046" s="25">
        <f t="array" aca="1" ref="R1046" ca="1">INDEX('Lorri 401b'!L:L,MATCH('Retirement Calculator'!A1046,'Lorri 401b'!N:N,0),0)</f>
        <v>-43946604.126914442</v>
      </c>
      <c r="S1046" s="25">
        <f t="shared" ca="1" si="1047"/>
        <v>-64193163.858703032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-20339351.008858074</v>
      </c>
      <c r="R1047" s="25">
        <f t="array" aca="1" ref="R1047" ca="1">INDEX('Lorri 401b'!L:L,MATCH('Retirement Calculator'!A1047,'Lorri 401b'!N:N,0),0)</f>
        <v>-44151460.511389136</v>
      </c>
      <c r="S1047" s="25">
        <f t="shared" ca="1" si="1047"/>
        <v>-64490811.520247206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-20432528.916248675</v>
      </c>
      <c r="R1048" s="25">
        <f t="array" aca="1" ref="R1048" ca="1">INDEX('Lorri 401b'!L:L,MATCH('Retirement Calculator'!A1048,'Lorri 401b'!N:N,0),0)</f>
        <v>-44357170.46413248</v>
      </c>
      <c r="S1048" s="25">
        <f t="shared" ca="1" si="1047"/>
        <v>-64789699.380381152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-20526095.064920072</v>
      </c>
      <c r="R1049" s="25">
        <f t="array" aca="1" ref="R1049" ca="1">INDEX('Lorri 401b'!L:L,MATCH('Retirement Calculator'!A1049,'Lorri 401b'!N:N,0),0)</f>
        <v>-44563737.54167892</v>
      </c>
      <c r="S1049" s="25">
        <f t="shared" ca="1" si="1047"/>
        <v>-65089832.606598988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-20620051.072544266</v>
      </c>
      <c r="R1050" s="25">
        <f t="array" aca="1" ref="R1050" ca="1">INDEX('Lorri 401b'!L:L,MATCH('Retirement Calculator'!A1050,'Lorri 401b'!N:N,0),0)</f>
        <v>-44771165.315381803</v>
      </c>
      <c r="S1050" s="25">
        <f t="shared" ca="1" si="1047"/>
        <v>-65391216.387926072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-20714398.563533559</v>
      </c>
      <c r="R1051" s="25">
        <f t="array" aca="1" ref="R1051" ca="1">INDEX('Lorri 401b'!L:L,MATCH('Retirement Calculator'!A1051,'Lorri 401b'!N:N,0),0)</f>
        <v>-44979457.371475115</v>
      </c>
      <c r="S1051" s="25">
        <f t="shared" ca="1" si="1047"/>
        <v>-65693855.935008675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-20809139.169068642</v>
      </c>
      <c r="R1052" s="25">
        <f t="array" aca="1" ref="R1052" ca="1">INDEX('Lorri 401b'!L:L,MATCH('Retirement Calculator'!A1052,'Lorri 401b'!N:N,0),0)</f>
        <v>-45188617.311135486</v>
      </c>
      <c r="S1052" s="25">
        <f t="shared" ca="1" si="1047"/>
        <v>-65997756.480204128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-20904274.527126789</v>
      </c>
      <c r="R1053" s="25">
        <f t="array" aca="1" ref="R1053" ca="1">INDEX('Lorri 401b'!L:L,MATCH('Retirement Calculator'!A1053,'Lorri 401b'!N:N,0),0)</f>
        <v>-45398648.750544436</v>
      </c>
      <c r="S1053" s="25">
        <f t="shared" ca="1" si="1047"/>
        <v>-66302923.277671225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-20999806.282510176</v>
      </c>
      <c r="R1054" s="25">
        <f t="array" aca="1" ref="R1054" ca="1">INDEX('Lorri 401b'!L:L,MATCH('Retirement Calculator'!A1054,'Lorri 401b'!N:N,0),0)</f>
        <v>-45609555.320950925</v>
      </c>
      <c r="S1054" s="25">
        <f t="shared" ca="1" si="1047"/>
        <v>-66609361.603461102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-21095736.086874329</v>
      </c>
      <c r="R1055" s="25">
        <f t="array" aca="1" ref="R1055" ca="1">INDEX('Lorri 401b'!L:L,MATCH('Retirement Calculator'!A1055,'Lorri 401b'!N:N,0),0)</f>
        <v>-45821340.668734111</v>
      </c>
      <c r="S1055" s="25">
        <f t="shared" ca="1" si="1047"/>
        <v>-66917076.755608439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-21192065.598756664</v>
      </c>
      <c r="R1056" s="25">
        <f t="array" aca="1" ref="R1056" ca="1">INDEX('Lorri 401b'!L:L,MATCH('Retirement Calculator'!A1056,'Lorri 401b'!N:N,0),0)</f>
        <v>-46034008.45546639</v>
      </c>
      <c r="S1056" s="25">
        <f t="shared" ca="1" si="1047"/>
        <v>-67226074.054223061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-21288796.483605176</v>
      </c>
      <c r="R1057" s="25">
        <f t="array" aca="1" ref="R1057" ca="1">INDEX('Lorri 401b'!L:L,MATCH('Retirement Calculator'!A1057,'Lorri 401b'!N:N,0),0)</f>
        <v>-46247562.35797672</v>
      </c>
      <c r="S1057" s="25">
        <f t="shared" ca="1" si="1047"/>
        <v>-67536358.841581896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-21385930.413807224</v>
      </c>
      <c r="R1058" s="25">
        <f t="array" aca="1" ref="R1058" ca="1">INDEX('Lorri 401b'!L:L,MATCH('Retirement Calculator'!A1058,'Lorri 401b'!N:N,0),0)</f>
        <v>-46462006.068414174</v>
      </c>
      <c r="S1058" s="25">
        <f t="shared" ca="1" si="1047"/>
        <v>-67847936.482221395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-21483469.068718448</v>
      </c>
      <c r="R1059" s="25">
        <f t="array" aca="1" ref="R1059" ca="1">INDEX('Lorri 401b'!L:L,MATCH('Retirement Calculator'!A1059,'Lorri 401b'!N:N,0),0)</f>
        <v>-46677343.294311792</v>
      </c>
      <c r="S1059" s="25">
        <f t="shared" ca="1" si="1047"/>
        <v>-68160812.36303024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-21581414.134691801</v>
      </c>
      <c r="R1060" s="25">
        <f t="array" aca="1" ref="R1060" ca="1">INDEX('Lorri 401b'!L:L,MATCH('Retirement Calculator'!A1060,'Lorri 401b'!N:N,0),0)</f>
        <v>-46893577.758650646</v>
      </c>
      <c r="S1060" s="25">
        <f t="shared" ca="1" si="1047"/>
        <v>-68474991.89334245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-21679767.305106711</v>
      </c>
      <c r="R1061" s="25">
        <f t="array" aca="1" ref="R1061" ca="1">INDEX('Lorri 401b'!L:L,MATCH('Retirement Calculator'!A1061,'Lorri 401b'!N:N,0),0)</f>
        <v>-47110713.199924245</v>
      </c>
      <c r="S1061" s="25">
        <f t="shared" ca="1" si="1047"/>
        <v>-68790480.50503096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-21778530.280398346</v>
      </c>
      <c r="R1062" s="25">
        <f t="array" aca="1" ref="R1062" ca="1">INDEX('Lorri 401b'!L:L,MATCH('Retirement Calculator'!A1062,'Lorri 401b'!N:N,0),0)</f>
        <v>-47328753.372203149</v>
      </c>
      <c r="S1062" s="25">
        <f t="shared" ca="1" si="1047"/>
        <v>-69107283.652601495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-21877704.768087033</v>
      </c>
      <c r="R1063" s="25">
        <f t="array" aca="1" ref="R1063" ca="1">INDEX('Lorri 401b'!L:L,MATCH('Retirement Calculator'!A1063,'Lorri 401b'!N:N,0),0)</f>
        <v>-47547702.045199886</v>
      </c>
      <c r="S1063" s="25">
        <f t="shared" ca="1" si="1047"/>
        <v>-69425406.813286915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-21977292.482807755</v>
      </c>
      <c r="R1064" s="25">
        <f t="array" aca="1" ref="R1064" ca="1">INDEX('Lorri 401b'!L:L,MATCH('Retirement Calculator'!A1064,'Lorri 401b'!N:N,0),0)</f>
        <v>-47767563.004334107</v>
      </c>
      <c r="S1064" s="25">
        <f t="shared" ca="1" si="1047"/>
        <v>-69744855.487141863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-22077295.146339815</v>
      </c>
      <c r="R1065" s="25">
        <f t="array" aca="1" ref="R1065" ca="1">INDEX('Lorri 401b'!L:L,MATCH('Retirement Calculator'!A1065,'Lorri 401b'!N:N,0),0)</f>
        <v>-47988340.050798051</v>
      </c>
      <c r="S1065" s="25">
        <f t="shared" ca="1" si="1047"/>
        <v>-70065635.197137862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-22177714.487636592</v>
      </c>
      <c r="R1066" s="25">
        <f t="array" aca="1" ref="R1066" ca="1">INDEX('Lorri 401b'!L:L,MATCH('Retirement Calculator'!A1066,'Lorri 401b'!N:N,0),0)</f>
        <v>-48210037.001622267</v>
      </c>
      <c r="S1066" s="25">
        <f t="shared" ca="1" si="1047"/>
        <v>-70387751.489258856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-22278552.242855437</v>
      </c>
      <c r="R1067" s="25">
        <f t="array" aca="1" ref="R1067" ca="1">INDEX('Lorri 401b'!L:L,MATCH('Retirement Calculator'!A1067,'Lorri 401b'!N:N,0),0)</f>
        <v>-48432657.689741582</v>
      </c>
      <c r="S1067" s="25">
        <f t="shared" ca="1" si="1047"/>
        <v>-70711209.932597011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-22379810.155387696</v>
      </c>
      <c r="R1068" s="25">
        <f t="array" aca="1" ref="R1068" ca="1">INDEX('Lorri 401b'!L:L,MATCH('Retirement Calculator'!A1068,'Lorri 401b'!N:N,0),0)</f>
        <v>-48656205.964061394</v>
      </c>
      <c r="S1068" s="25">
        <f t="shared" ca="1" si="1047"/>
        <v>-71036016.119449094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-22481489.975888837</v>
      </c>
      <c r="R1069" s="25">
        <f t="array" aca="1" ref="R1069" ca="1">INDEX('Lorri 401b'!L:L,MATCH('Retirement Calculator'!A1069,'Lorri 401b'!N:N,0),0)</f>
        <v>-48880685.689524204</v>
      </c>
      <c r="S1069" s="25">
        <f t="shared" ca="1" si="1047"/>
        <v>-71362175.665413037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-22583593.462308735</v>
      </c>
      <c r="R1070" s="25">
        <f t="array" aca="1" ref="R1070" ca="1">INDEX('Lorri 401b'!L:L,MATCH('Retirement Calculator'!A1070,'Lorri 401b'!N:N,0),0)</f>
        <v>-49106100.747176446</v>
      </c>
      <c r="S1070" s="25">
        <f t="shared" ca="1" si="1047"/>
        <v>-71689694.209485173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-22686122.379922047</v>
      </c>
      <c r="R1071" s="25">
        <f t="array" aca="1" ref="R1071" ca="1">INDEX('Lorri 401b'!L:L,MATCH('Retirement Calculator'!A1071,'Lorri 401b'!N:N,0),0)</f>
        <v>-49332455.034235567</v>
      </c>
      <c r="S1071" s="25">
        <f t="shared" ca="1" si="1047"/>
        <v>-72018577.414157614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-22789078.501358747</v>
      </c>
      <c r="R1072" s="25">
        <f t="array" aca="1" ref="R1072" ca="1">INDEX('Lorri 401b'!L:L,MATCH('Retirement Calculator'!A1072,'Lorri 401b'!N:N,0),0)</f>
        <v>-49559752.46415744</v>
      </c>
      <c r="S1072" s="25">
        <f t="shared" ca="1" si="1047"/>
        <v>-72348830.96551618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-22892463.60663477</v>
      </c>
      <c r="R1073" s="25">
        <f t="array" aca="1" ref="R1073" ca="1">INDEX('Lorri 401b'!L:L,MATCH('Retirement Calculator'!A1073,'Lorri 401b'!N:N,0),0)</f>
        <v>-49787996.966703981</v>
      </c>
      <c r="S1073" s="25">
        <f t="shared" ca="1" si="1047"/>
        <v>-72680460.573338747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-22996279.483182773</v>
      </c>
      <c r="R1074" s="25">
        <f t="array" aca="1" ref="R1074" ca="1">INDEX('Lorri 401b'!L:L,MATCH('Retirement Calculator'!A1074,'Lorri 401b'!N:N,0),0)</f>
        <v>-50017192.488011137</v>
      </c>
      <c r="S1074" s="25">
        <f t="shared" ca="1" si="1047"/>
        <v>-73013471.97119391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-23100527.925883062</v>
      </c>
      <c r="R1075" s="25">
        <f t="array" aca="1" ref="R1075" ca="1">INDEX('Lorri 401b'!L:L,MATCH('Retirement Calculator'!A1075,'Lorri 401b'!N:N,0),0)</f>
        <v>-50247342.990657069</v>
      </c>
      <c r="S1075" s="25">
        <f t="shared" ca="1" si="1047"/>
        <v>-73347870.916540131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-23205210.7370946</v>
      </c>
      <c r="R1076" s="25">
        <f t="array" aca="1" ref="R1076" ca="1">INDEX('Lorri 401b'!L:L,MATCH('Retirement Calculator'!A1076,'Lorri 401b'!N:N,0),0)</f>
        <v>-50478452.453730695</v>
      </c>
      <c r="S1076" s="25">
        <f t="shared" ca="1" si="1047"/>
        <v>-73683663.190825298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-23310329.726686187</v>
      </c>
      <c r="R1077" s="25">
        <f t="array" aca="1" ref="R1077" ca="1">INDEX('Lorri 401b'!L:L,MATCH('Retirement Calculator'!A1077,'Lorri 401b'!N:N,0),0)</f>
        <v>-50710524.872900464</v>
      </c>
      <c r="S1077" s="25">
        <f t="shared" ca="1" si="1047"/>
        <v>-74020854.599586651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-23415886.712067738</v>
      </c>
      <c r="R1078" s="25">
        <f t="array" aca="1" ref="R1078" ca="1">INDEX('Lorri 401b'!L:L,MATCH('Retirement Calculator'!A1078,'Lorri 401b'!N:N,0),0)</f>
        <v>-50943564.260483436</v>
      </c>
      <c r="S1078" s="25">
        <f t="shared" ca="1" si="1047"/>
        <v>-74359450.972551167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-23521883.518221714</v>
      </c>
      <c r="R1079" s="25">
        <f t="array" aca="1" ref="R1079" ca="1">INDEX('Lorri 401b'!L:L,MATCH('Retirement Calculator'!A1079,'Lorri 401b'!N:N,0),0)</f>
        <v>-51177574.645514674</v>
      </c>
      <c r="S1079" s="25">
        <f t="shared" ca="1" si="1047"/>
        <v>-74699458.163736388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-23628321.977734663</v>
      </c>
      <c r="R1080" s="25">
        <f t="array" aca="1" ref="R1080" ca="1">INDEX('Lorri 401b'!L:L,MATCH('Retirement Calculator'!A1080,'Lorri 401b'!N:N,0),0)</f>
        <v>-51412560.073816873</v>
      </c>
      <c r="S1080" s="25">
        <f t="shared" ca="1" si="1047"/>
        <v>-75040882.051551536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-23735203.930828918</v>
      </c>
      <c r="R1081" s="25">
        <f t="array" aca="1" ref="R1081" ca="1">INDEX('Lorri 401b'!L:L,MATCH('Retirement Calculator'!A1081,'Lorri 401b'!N:N,0),0)</f>
        <v>-51648524.608070329</v>
      </c>
      <c r="S1081" s="25">
        <f t="shared" ca="1" si="1047"/>
        <v>-75383728.538899243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-23842531.225394398</v>
      </c>
      <c r="R1082" s="25">
        <f t="array" aca="1" ref="R1082" ca="1">INDEX('Lorri 401b'!L:L,MATCH('Retirement Calculator'!A1082,'Lorri 401b'!N:N,0),0)</f>
        <v>-51885472.327883177</v>
      </c>
      <c r="S1082" s="25">
        <f t="shared" ca="1" si="1047"/>
        <v>-75728003.553277582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-23950305.717020568</v>
      </c>
      <c r="R1083" s="25">
        <f t="array" aca="1" ref="R1083" ca="1">INDEX('Lorri 401b'!L:L,MATCH('Retirement Calculator'!A1083,'Lorri 401b'!N:N,0),0)</f>
        <v>-52123407.329861909</v>
      </c>
      <c r="S1083" s="25">
        <f t="shared" ca="1" si="1047"/>
        <v>-76073713.04688248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-24058529.269028511</v>
      </c>
      <c r="R1084" s="25">
        <f t="array" aca="1" ref="R1084" ca="1">INDEX('Lorri 401b'!L:L,MATCH('Retirement Calculator'!A1084,'Lorri 401b'!N:N,0),0)</f>
        <v>-52362333.727682225</v>
      </c>
      <c r="S1084" s="25">
        <f t="shared" ca="1" si="1047"/>
        <v>-76420862.996710733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-24167203.752503157</v>
      </c>
      <c r="R1085" s="25">
        <f t="array" aca="1" ref="R1085" ca="1">INDEX('Lorri 401b'!L:L,MATCH('Retirement Calculator'!A1085,'Lorri 401b'!N:N,0),0)</f>
        <v>-52602255.652160123</v>
      </c>
      <c r="S1085" s="25">
        <f t="shared" ca="1" si="1047"/>
        <v>-76769459.40466328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-24276331.046325613</v>
      </c>
      <c r="R1086" s="25">
        <f t="array" aca="1" ref="R1086" ca="1">INDEX('Lorri 401b'!L:L,MATCH('Retirement Calculator'!A1086,'Lorri 401b'!N:N,0),0)</f>
        <v>-52843177.251323342</v>
      </c>
      <c r="S1086" s="25">
        <f t="shared" ca="1" si="1047"/>
        <v>-77119508.297648951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-24385913.037205663</v>
      </c>
      <c r="R1087" s="25">
        <f t="array" aca="1" ref="R1087" ca="1">INDEX('Lorri 401b'!L:L,MATCH('Retirement Calculator'!A1087,'Lorri 401b'!N:N,0),0)</f>
        <v>-53085102.690483078</v>
      </c>
      <c r="S1087" s="25">
        <f t="shared" ca="1" si="1047"/>
        <v>-77471015.727688745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-24495951.619714379</v>
      </c>
      <c r="R1088" s="25">
        <f t="array" aca="1" ref="R1088" ca="1">INDEX('Lorri 401b'!L:L,MATCH('Retirement Calculator'!A1088,'Lorri 401b'!N:N,0),0)</f>
        <v>-53328036.152305983</v>
      </c>
      <c r="S1088" s="25">
        <f t="shared" ca="1" si="1047"/>
        <v>-77823987.77202037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-24606448.696316883</v>
      </c>
      <c r="R1089" s="25">
        <f t="array" aca="1" ref="R1089" ca="1">INDEX('Lorri 401b'!L:L,MATCH('Retirement Calculator'!A1089,'Lorri 401b'!N:N,0),0)</f>
        <v>-53571981.83688648</v>
      </c>
      <c r="S1089" s="25">
        <f t="shared" ca="1" si="1047"/>
        <v>-78178430.533203363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-24717406.177405231</v>
      </c>
      <c r="R1090" s="25">
        <f t="array" aca="1" ref="R1090" ca="1">INDEX('Lorri 401b'!L:L,MATCH('Retirement Calculator'!A1090,'Lorri 401b'!N:N,0),0)</f>
        <v>-53816943.961819395</v>
      </c>
      <c r="S1090" s="25">
        <f t="shared" ca="1" si="1047"/>
        <v>-78534350.139224619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-24828825.981331445</v>
      </c>
      <c r="R1091" s="25">
        <f t="array" aca="1" ref="R1091" ca="1">INDEX('Lorri 401b'!L:L,MATCH('Retirement Calculator'!A1091,'Lorri 401b'!N:N,0),0)</f>
        <v>-54062926.762272865</v>
      </c>
      <c r="S1091" s="25">
        <f t="shared" ca="1" si="1047"/>
        <v>-78891752.743604302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-24940710.034440685</v>
      </c>
      <c r="R1092" s="25">
        <f t="array" aca="1" ref="R1092" ca="1">INDEX('Lorri 401b'!L:L,MATCH('Retirement Calculator'!A1092,'Lorri 401b'!N:N,0),0)</f>
        <v>-54309934.491061553</v>
      </c>
      <c r="S1092" s="25">
        <f t="shared" ca="1" si="1047"/>
        <v>-79250644.525502235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-25053060.271104548</v>
      </c>
      <c r="R1093" s="25">
        <f t="array" aca="1" ref="R1093" ca="1">INDEX('Lorri 401b'!L:L,MATCH('Retirement Calculator'!A1093,'Lorri 401b'!N:N,0),0)</f>
        <v>-54557971.418720201</v>
      </c>
      <c r="S1093" s="25">
        <f t="shared" ca="1" si="1047"/>
        <v>-79611031.689824745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-25165878.63375451</v>
      </c>
      <c r="R1094" s="25">
        <f t="array" aca="1" ref="R1094" ca="1">INDEX('Lorri 401b'!L:L,MATCH('Retirement Calculator'!A1094,'Lorri 401b'!N:N,0),0)</f>
        <v>-54807041.833577424</v>
      </c>
      <c r="S1094" s="25">
        <f t="shared" ca="1" si="1047"/>
        <v>-79972920.467331931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-25279167.072915513</v>
      </c>
      <c r="R1095" s="25">
        <f t="array" aca="1" ref="R1095" ca="1">INDEX('Lorri 401b'!L:L,MATCH('Retirement Calculator'!A1095,'Lorri 401b'!N:N,0),0)</f>
        <v>-55057150.041829884</v>
      </c>
      <c r="S1095" s="25">
        <f t="shared" ca="1" si="1047"/>
        <v>-80336317.114745393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-25392927.547239687</v>
      </c>
      <c r="R1096" s="25">
        <f t="array" aca="1" ref="R1096" ca="1">INDEX('Lorri 401b'!L:L,MATCH('Retirement Calculator'!A1096,'Lorri 401b'!N:N,0),0)</f>
        <v>-55308300.367616728</v>
      </c>
      <c r="S1096" s="25">
        <f t="shared" ca="1" si="1047"/>
        <v>-80701227.914856419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-25507162.023540214</v>
      </c>
      <c r="R1097" s="25">
        <f t="array" aca="1" ref="R1097" ca="1">INDEX('Lorri 401b'!L:L,MATCH('Retirement Calculator'!A1097,'Lorri 401b'!N:N,0),0)</f>
        <v>-55560497.153094351</v>
      </c>
      <c r="S1097" s="25">
        <f t="shared" ca="1" si="1047"/>
        <v>-81067659.176634565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-25621872.476825323</v>
      </c>
      <c r="R1098" s="25">
        <f t="array" aca="1" ref="R1098" ca="1">INDEX('Lorri 401b'!L:L,MATCH('Retirement Calculator'!A1098,'Lorri 401b'!N:N,0),0)</f>
        <v>-55813744.758511469</v>
      </c>
      <c r="S1098" s="25">
        <f t="shared" ca="1" si="1047"/>
        <v>-81435617.235336795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-25737060.890332453</v>
      </c>
      <c r="R1099" s="25">
        <f t="array" aca="1" ref="R1099" ca="1">INDEX('Lorri 401b'!L:L,MATCH('Retirement Calculator'!A1099,'Lorri 401b'!N:N,0),0)</f>
        <v>-56068047.562284485</v>
      </c>
      <c r="S1099" s="25">
        <f t="shared" ca="1" si="1047"/>
        <v>-81805108.45261693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-25852729.255562533</v>
      </c>
      <c r="R1100" s="25">
        <f t="array" aca="1" ref="R1100" ca="1">INDEX('Lorri 401b'!L:L,MATCH('Retirement Calculator'!A1100,'Lorri 401b'!N:N,0),0)</f>
        <v>-56323409.961073227</v>
      </c>
      <c r="S1100" s="25">
        <f t="shared" ca="1" si="1047"/>
        <v>-82176139.216635764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-25968879.572314404</v>
      </c>
      <c r="R1101" s="25">
        <f t="array" aca="1" ref="R1101" ca="1">INDEX('Lorri 401b'!L:L,MATCH('Retirement Calculator'!A1101,'Lorri 401b'!N:N,0),0)</f>
        <v>-56579836.369856924</v>
      </c>
      <c r="S1101" s="25">
        <f t="shared" ca="1" si="1047"/>
        <v>-82548715.942171335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-26085513.848719407</v>
      </c>
      <c r="R1102" s="25">
        <f t="array" aca="1" ref="R1102" ca="1">INDEX('Lorri 401b'!L:L,MATCH('Retirement Calculator'!A1102,'Lorri 401b'!N:N,0),0)</f>
        <v>-56837331.222010553</v>
      </c>
      <c r="S1102" s="25">
        <f t="shared" ca="1" si="1047"/>
        <v>-82922845.070729956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-26202634.101276096</v>
      </c>
      <c r="R1103" s="25">
        <f t="array" aca="1" ref="R1103" ca="1">INDEX('Lorri 401b'!L:L,MATCH('Retirement Calculator'!A1103,'Lorri 401b'!N:N,0),0)</f>
        <v>-57095898.969381481</v>
      </c>
      <c r="S1103" s="25">
        <f t="shared" ca="1" si="1047"/>
        <v>-83298533.070657581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-26320242.354885105</v>
      </c>
      <c r="R1104" s="25">
        <f t="array" aca="1" ref="R1104" ca="1">INDEX('Lorri 401b'!L:L,MATCH('Retirement Calculator'!A1104,'Lorri 401b'!N:N,0),0)</f>
        <v>-57355544.082366459</v>
      </c>
      <c r="S1104" s="25">
        <f t="shared" ca="1" si="1047"/>
        <v>-83675786.437251568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-26438340.642884154</v>
      </c>
      <c r="R1105" s="25">
        <f t="array" aca="1" ref="R1105" ca="1">INDEX('Lorri 401b'!L:L,MATCH('Retirement Calculator'!A1105,'Lorri 401b'!N:N,0),0)</f>
        <v>-57616271.049988873</v>
      </c>
      <c r="S1105" s="25">
        <f t="shared" ca="1" si="1047"/>
        <v>-84054611.692873031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-26556931.007083196</v>
      </c>
      <c r="R1106" s="25">
        <f t="array" aca="1" ref="R1106" ca="1">INDEX('Lorri 401b'!L:L,MATCH('Retirement Calculator'!A1106,'Lorri 401b'!N:N,0),0)</f>
        <v>-57878084.379976384</v>
      </c>
      <c r="S1106" s="25">
        <f t="shared" ca="1" si="1047"/>
        <v>-84435015.387059584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-26676015.497799736</v>
      </c>
      <c r="R1107" s="25">
        <f t="array" aca="1" ref="R1107" ca="1">INDEX('Lorri 401b'!L:L,MATCH('Retirement Calculator'!A1107,'Lorri 401b'!N:N,0),0)</f>
        <v>-58140988.598838843</v>
      </c>
      <c r="S1107" s="25">
        <f t="shared" ca="1" si="1047"/>
        <v>-84817004.096638575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-26795596.17389426</v>
      </c>
      <c r="R1108" s="25">
        <f t="array" aca="1" ref="R1108" ca="1">INDEX('Lorri 401b'!L:L,MATCH('Retirement Calculator'!A1108,'Lorri 401b'!N:N,0),0)</f>
        <v>-58404988.251946561</v>
      </c>
      <c r="S1108" s="25">
        <f t="shared" ca="1" si="1047"/>
        <v>-85200584.425840825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-26915675.102805845</v>
      </c>
      <c r="R1109" s="25">
        <f t="array" aca="1" ref="R1109" ca="1">INDEX('Lorri 401b'!L:L,MATCH('Retirement Calculator'!A1109,'Lorri 401b'!N:N,0),0)</f>
        <v>-58670087.903608896</v>
      </c>
      <c r="S1109" s="25">
        <f t="shared" ca="1" si="1047"/>
        <v>-85585763.006414741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-27036254.360587895</v>
      </c>
      <c r="R1110" s="25">
        <f t="array" aca="1" ref="R1110" ca="1">INDEX('Lorri 401b'!L:L,MATCH('Retirement Calculator'!A1110,'Lorri 401b'!N:N,0),0)</f>
        <v>-58936292.137153156</v>
      </c>
      <c r="S1110" s="25">
        <f t="shared" ca="1" si="1047"/>
        <v>-85972546.497741044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-27157336.031944036</v>
      </c>
      <c r="R1111" s="25">
        <f t="array" aca="1" ref="R1111" ca="1">INDEX('Lorri 401b'!L:L,MATCH('Retirement Calculator'!A1111,'Lorri 401b'!N:N,0),0)</f>
        <v>-59203605.555003852</v>
      </c>
      <c r="S1111" s="25">
        <f t="shared" ca="1" si="1047"/>
        <v>-86360941.586947888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-27278922.210264161</v>
      </c>
      <c r="R1112" s="25">
        <f t="array" aca="1" ref="R1112" ca="1">INDEX('Lorri 401b'!L:L,MATCH('Retirement Calculator'!A1112,'Lorri 401b'!N:N,0),0)</f>
        <v>-59472032.778762259</v>
      </c>
      <c r="S1112" s="25">
        <f t="shared" ca="1" si="1047"/>
        <v>-86750954.989026427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-27401014.997660622</v>
      </c>
      <c r="R1113" s="25">
        <f t="array" aca="1" ref="R1113" ca="1">INDEX('Lorri 401b'!L:L,MATCH('Retirement Calculator'!A1113,'Lorri 401b'!N:N,0),0)</f>
        <v>-59741578.449286319</v>
      </c>
      <c r="S1113" s="25">
        <f t="shared" ca="1" si="1047"/>
        <v>-87142593.446946949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-27523616.505004566</v>
      </c>
      <c r="R1114" s="25">
        <f t="array" aca="1" ref="R1114" ca="1">INDEX('Lorri 401b'!L:L,MATCH('Retirement Calculator'!A1114,'Lorri 401b'!N:N,0),0)</f>
        <v>-60012247.2267709</v>
      </c>
      <c r="S1114" s="25">
        <f t="shared" ca="1" si="1047"/>
        <v>-87535863.731775463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-27646728.851962443</v>
      </c>
      <c r="R1115" s="25">
        <f t="array" aca="1" ref="R1115" ca="1">INDEX('Lorri 401b'!L:L,MATCH('Retirement Calculator'!A1115,'Lorri 401b'!N:N,0),0)</f>
        <v>-60284043.790828332</v>
      </c>
      <c r="S1115" s="25">
        <f t="shared" ca="1" si="1047"/>
        <v>-87930772.642790779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-27770354.167032648</v>
      </c>
      <c r="R1116" s="25">
        <f t="array" aca="1" ref="R1116" ca="1">INDEX('Lorri 401b'!L:L,MATCH('Retirement Calculator'!A1116,'Lorri 401b'!N:N,0),0)</f>
        <v>-60556972.84056934</v>
      </c>
      <c r="S1116" s="25">
        <f t="shared" ca="1" si="1047"/>
        <v>-88327327.007601991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-27894494.587582309</v>
      </c>
      <c r="R1117" s="25">
        <f t="array" aca="1" ref="R1117" ca="1">INDEX('Lorri 401b'!L:L,MATCH('Retirement Calculator'!A1117,'Lorri 401b'!N:N,0),0)</f>
        <v>-60831039.094684266</v>
      </c>
      <c r="S1117" s="25">
        <f t="shared" ca="1" si="1047"/>
        <v>-88725533.682266578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-28019152.259884261</v>
      </c>
      <c r="R1118" s="25">
        <f t="array" aca="1" ref="R1118" ca="1">INDEX('Lorri 401b'!L:L,MATCH('Retirement Calculator'!A1118,'Lorri 401b'!N:N,0),0)</f>
        <v>-61106247.291524671</v>
      </c>
      <c r="S1118" s="25">
        <f t="shared" ca="1" si="1047"/>
        <v>-89125399.551408932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-28144329.339154139</v>
      </c>
      <c r="R1119" s="25">
        <f t="array" aca="1" ref="R1119" ca="1">INDEX('Lorri 401b'!L:L,MATCH('Retirement Calculator'!A1119,'Lorri 401b'!N:N,0),0)</f>
        <v>-61382602.189185247</v>
      </c>
      <c r="S1119" s="25">
        <f t="shared" ca="1" si="1047"/>
        <v>-89526931.528339386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-28270027.989587642</v>
      </c>
      <c r="R1120" s="25">
        <f t="array" aca="1" ref="R1120" ca="1">INDEX('Lorri 401b'!L:L,MATCH('Retirement Calculator'!A1120,'Lorri 401b'!N:N,0),0)</f>
        <v>-61660108.565586075</v>
      </c>
      <c r="S1120" s="25">
        <f t="shared" ca="1" si="1047"/>
        <v>-89930136.555173725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-28396250.38439795</v>
      </c>
      <c r="R1121" s="25">
        <f t="array" aca="1" ref="R1121" ca="1">INDEX('Lorri 401b'!L:L,MATCH('Retirement Calculator'!A1121,'Lorri 401b'!N:N,0),0)</f>
        <v>-61938771.218555242</v>
      </c>
      <c r="S1121" s="25">
        <f t="shared" ca="1" si="1047"/>
        <v>-90335021.602953196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-28522998.705853302</v>
      </c>
      <c r="R1122" s="25">
        <f t="array" aca="1" ref="R1122" ca="1">INDEX('Lorri 401b'!L:L,MATCH('Retirement Calculator'!A1122,'Lorri 401b'!N:N,0),0)</f>
        <v>-62218594.965911776</v>
      </c>
      <c r="S1122" s="25">
        <f t="shared" ca="1" si="1047"/>
        <v>-90741593.671765074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-28650275.145314716</v>
      </c>
      <c r="R1123" s="25">
        <f t="array" aca="1" ref="R1123" ca="1">INDEX('Lorri 401b'!L:L,MATCH('Retirement Calculator'!A1123,'Lorri 401b'!N:N,0),0)</f>
        <v>-62499584.645548962</v>
      </c>
      <c r="S1123" s="25">
        <f t="shared" ca="1" si="1047"/>
        <v>-91149859.790863678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-28778081.903273888</v>
      </c>
      <c r="R1124" s="25">
        <f t="array" aca="1" ref="R1124" ca="1">INDEX('Lorri 401b'!L:L,MATCH('Retirement Calculator'!A1124,'Lorri 401b'!N:N,0),0)</f>
        <v>-62781745.115517974</v>
      </c>
      <c r="S1124" s="25">
        <f t="shared" ca="1" si="1047"/>
        <v>-91559827.018791854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-28906421.189391222</v>
      </c>
      <c r="R1125" s="25">
        <f t="array" aca="1" ref="R1125" ca="1">INDEX('Lorri 401b'!L:L,MATCH('Retirement Calculator'!A1125,'Lorri 401b'!N:N,0),0)</f>
        <v>-63065081.254111856</v>
      </c>
      <c r="S1125" s="25">
        <f t="shared" ca="1" si="1047"/>
        <v>-91971502.443503082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-29035295.222534046</v>
      </c>
      <c r="R1126" s="25">
        <f t="array" aca="1" ref="R1126" ca="1">INDEX('Lorri 401b'!L:L,MATCH('Retirement Calculator'!A1126,'Lorri 401b'!N:N,0),0)</f>
        <v>-63349597.959949881</v>
      </c>
      <c r="S1126" s="25">
        <f t="shared" ca="1" si="1047"/>
        <v>-92384893.182483926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-29164706.230814964</v>
      </c>
      <c r="R1127" s="25">
        <f t="array" aca="1" ref="R1127" ca="1">INDEX('Lorri 401b'!L:L,MATCH('Retirement Calculator'!A1127,'Lorri 401b'!N:N,0),0)</f>
        <v>-63635300.15206223</v>
      </c>
      <c r="S1127" s="25">
        <f t="shared" ca="1" si="1047"/>
        <v>-92800006.382877201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-29294656.451630384</v>
      </c>
      <c r="R1128" s="25">
        <f t="array" aca="1" ref="R1128" ca="1">INDEX('Lorri 401b'!L:L,MATCH('Retirement Calculator'!A1128,'Lorri 401b'!N:N,0),0)</f>
        <v>-63922192.769975044</v>
      </c>
      <c r="S1128" s="25">
        <f t="shared" ca="1" si="1047"/>
        <v>-93216849.22160542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-29425148.131699204</v>
      </c>
      <c r="R1129" s="25">
        <f t="array" aca="1" ref="R1129" ca="1">INDEX('Lorri 401b'!L:L,MATCH('Retirement Calculator'!A1129,'Lorri 401b'!N:N,0),0)</f>
        <v>-64210280.773795828</v>
      </c>
      <c r="S1129" s="25">
        <f t="shared" ca="1" si="1047"/>
        <v>-93635428.905495033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-29556183.527101643</v>
      </c>
      <c r="R1130" s="25">
        <f t="array" aca="1" ref="R1130" ca="1">INDEX('Lorri 401b'!L:L,MATCH('Retirement Calculator'!A1130,'Lorri 401b'!N:N,0),0)</f>
        <v>-64499569.144299202</v>
      </c>
      <c r="S1130" s="25">
        <f t="shared" ca="1" si="1047"/>
        <v>-94055752.671400845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-29687764.90331826</v>
      </c>
      <c r="R1131" s="25">
        <f t="array" aca="1" ref="R1131" ca="1">INDEX('Lorri 401b'!L:L,MATCH('Retirement Calculator'!A1131,'Lorri 401b'!N:N,0),0)</f>
        <v>-64790062.883013003</v>
      </c>
      <c r="S1131" s="25">
        <f t="shared" ca="1" si="1047"/>
        <v>-94477827.786331266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-29819894.535269111</v>
      </c>
      <c r="R1132" s="25">
        <f t="array" aca="1" ref="R1132" ca="1">INDEX('Lorri 401b'!L:L,MATCH('Retirement Calculator'!A1132,'Lorri 401b'!N:N,0),0)</f>
        <v>-65081767.012304775</v>
      </c>
      <c r="S1132" s="25">
        <f t="shared" ca="1" si="1047"/>
        <v>-94901661.547573894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-29952574.707353093</v>
      </c>
      <c r="R1133" s="25">
        <f t="array" aca="1" ref="R1133" ca="1">INDEX('Lorri 401b'!L:L,MATCH('Retirement Calculator'!A1133,'Lorri 401b'!N:N,0),0)</f>
        <v>-65374686.5754686</v>
      </c>
      <c r="S1133" s="25">
        <f t="shared" ca="1" si="1047"/>
        <v>-95327261.282821685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-30085807.713487424</v>
      </c>
      <c r="R1134" s="25">
        <f t="array" aca="1" ref="R1134" ca="1">INDEX('Lorri 401b'!L:L,MATCH('Retirement Calculator'!A1134,'Lorri 401b'!N:N,0),0)</f>
        <v>-65668826.636812277</v>
      </c>
      <c r="S1134" s="25">
        <f t="shared" ca="1" si="1047"/>
        <v>-95754634.350299701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-30219595.857147314</v>
      </c>
      <c r="R1135" s="25">
        <f t="array" aca="1" ref="R1135" ca="1">INDEX('Lorri 401b'!L:L,MATCH('Retirement Calculator'!A1135,'Lorri 401b'!N:N,0),0)</f>
        <v>-65964192.281744882</v>
      </c>
      <c r="S1135" s="25">
        <f t="shared" ca="1" si="1047"/>
        <v>-96183788.138892204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-30353941.451405786</v>
      </c>
      <c r="R1136" s="25">
        <f t="array" aca="1" ref="R1136" ca="1">INDEX('Lorri 401b'!L:L,MATCH('Retirement Calculator'!A1136,'Lorri 401b'!N:N,0),0)</f>
        <v>-66260788.616864711</v>
      </c>
      <c r="S1136" s="25">
        <f t="shared" ca="1" si="1047"/>
        <v>-96614730.068270504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-30488846.818973668</v>
      </c>
      <c r="R1137" s="25">
        <f t="array" aca="1" ref="R1137" ca="1">INDEX('Lorri 401b'!L:L,MATCH('Retirement Calculator'!A1137,'Lorri 401b'!N:N,0),0)</f>
        <v>-66558620.770047538</v>
      </c>
      <c r="S1137" s="25">
        <f t="shared" ca="1" si="1047"/>
        <v>-97047467.589021206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-30624314.292239752</v>
      </c>
      <c r="R1138" s="25">
        <f t="array" aca="1" ref="R1138" ca="1">INDEX('Lorri 401b'!L:L,MATCH('Retirement Calculator'!A1138,'Lorri 401b'!N:N,0),0)</f>
        <v>-66857693.890535288</v>
      </c>
      <c r="S1138" s="25">
        <f t="shared" ca="1" si="1047"/>
        <v>-97482008.182775036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-30760346.21331111</v>
      </c>
      <c r="R1139" s="25">
        <f t="array" aca="1" ref="R1139" ca="1">INDEX('Lorri 401b'!L:L,MATCH('Retirement Calculator'!A1139,'Lorri 401b'!N:N,0),0)</f>
        <v>-67158013.149025068</v>
      </c>
      <c r="S1139" s="25">
        <f t="shared" ca="1" si="1047"/>
        <v>-97918359.362336174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-30896944.9340536</v>
      </c>
      <c r="R1140" s="25">
        <f t="array" aca="1" ref="R1140" ca="1">INDEX('Lorri 401b'!L:L,MATCH('Retirement Calculator'!A1140,'Lorri 401b'!N:N,0),0)</f>
        <v>-67459583.737758562</v>
      </c>
      <c r="S1140" s="25">
        <f t="shared" ca="1" si="1047"/>
        <v>-98356528.671812162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-31034112.816132516</v>
      </c>
      <c r="R1141" s="25">
        <f t="array" aca="1" ref="R1141" ca="1">INDEX('Lorri 401b'!L:L,MATCH('Retirement Calculator'!A1141,'Lorri 401b'!N:N,0),0)</f>
        <v>-67762410.870611787</v>
      </c>
      <c r="S1141" s="25">
        <f t="shared" ca="1" si="1047"/>
        <v>-98796523.686744303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-31171852.231053427</v>
      </c>
      <c r="R1142" s="25">
        <f t="array" aca="1" ref="R1142" ca="1">INDEX('Lorri 401b'!L:L,MATCH('Retirement Calculator'!A1142,'Lorri 401b'!N:N,0),0)</f>
        <v>-68066499.783185229</v>
      </c>
      <c r="S1142" s="25">
        <f t="shared" ca="1" si="1047"/>
        <v>-99238352.014238656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-31310165.560203176</v>
      </c>
      <c r="R1143" s="25">
        <f t="array" aca="1" ref="R1143" ca="1">INDEX('Lorri 401b'!L:L,MATCH('Retirement Calculator'!A1143,'Lorri 401b'!N:N,0),0)</f>
        <v>-68371855.732894391</v>
      </c>
      <c r="S1143" s="25">
        <f t="shared" ca="1" si="1047"/>
        <v>-99682021.293097571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-31449055.19489105</v>
      </c>
      <c r="R1144" s="25">
        <f t="array" aca="1" ref="R1144" ca="1">INDEX('Lorri 401b'!L:L,MATCH('Retirement Calculator'!A1144,'Lorri 401b'!N:N,0),0)</f>
        <v>-68678483.999060676</v>
      </c>
      <c r="S1144" s="25">
        <f t="shared" ca="1" si="1047"/>
        <v>-100127539.19395173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-31588523.536390122</v>
      </c>
      <c r="R1145" s="25">
        <f t="array" aca="1" ref="R1145" ca="1">INDEX('Lorri 401b'!L:L,MATCH('Retirement Calculator'!A1145,'Lorri 401b'!N:N,0),0)</f>
        <v>-68986389.883002654</v>
      </c>
      <c r="S1145" s="25">
        <f t="shared" ca="1" si="1047"/>
        <v>-100574913.41939278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-31728572.995978773</v>
      </c>
      <c r="R1146" s="25">
        <f t="array" aca="1" ref="R1146" ca="1">INDEX('Lorri 401b'!L:L,MATCH('Retirement Calculator'!A1146,'Lorri 401b'!N:N,0),0)</f>
        <v>-69295578.708127722</v>
      </c>
      <c r="S1146" s="25">
        <f t="shared" ca="1" si="1047"/>
        <v>-101024151.70410649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-31869205.994982377</v>
      </c>
      <c r="R1147" s="25">
        <f t="array" aca="1" ref="R1147" ca="1">INDEX('Lorri 401b'!L:L,MATCH('Retirement Calculator'!A1147,'Lorri 401b'!N:N,0),0)</f>
        <v>-69606055.820024148</v>
      </c>
      <c r="S1147" s="25">
        <f t="shared" ca="1" si="1047"/>
        <v>-101475261.81500652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-32010424.964815162</v>
      </c>
      <c r="R1148" s="25">
        <f t="array" aca="1" ref="R1148" ca="1">INDEX('Lorri 401b'!L:L,MATCH('Retirement Calculator'!A1148,'Lorri 401b'!N:N,0),0)</f>
        <v>-69917826.586553484</v>
      </c>
      <c r="S1148" s="25">
        <f t="shared" ca="1" si="1047"/>
        <v>-101928251.55136865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-32152232.34702225</v>
      </c>
      <c r="R1149" s="25">
        <f t="array" aca="1" ref="R1149" ca="1">INDEX('Lorri 401b'!L:L,MATCH('Retirement Calculator'!A1149,'Lorri 401b'!N:N,0),0)</f>
        <v>-70230896.397943348</v>
      </c>
      <c r="S1149" s="25">
        <f t="shared" ca="1" si="1047"/>
        <v>-102383128.7449656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-32294630.593321867</v>
      </c>
      <c r="R1150" s="25">
        <f t="array" aca="1" ref="R1150" ca="1">INDEX('Lorri 401b'!L:L,MATCH('Retirement Calculator'!A1150,'Lorri 401b'!N:N,0),0)</f>
        <v>-70545270.666880667</v>
      </c>
      <c r="S1150" s="25">
        <f t="shared" ca="1" si="1047"/>
        <v>-102839901.26020253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-32437622.165647734</v>
      </c>
      <c r="R1151" s="25">
        <f t="array" aca="1" ref="R1151" ca="1">INDEX('Lorri 401b'!L:L,MATCH('Retirement Calculator'!A1151,'Lorri 401b'!N:N,0),0)</f>
        <v>-70860954.828605235</v>
      </c>
      <c r="S1151" s="25">
        <f t="shared" ca="1" si="1047"/>
        <v>-103298576.99425296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-32581209.536191627</v>
      </c>
      <c r="R1152" s="25">
        <f t="array" aca="1" ref="R1152" ca="1">INDEX('Lorri 401b'!L:L,MATCH('Retirement Calculator'!A1152,'Lorri 401b'!N:N,0),0)</f>
        <v>-71177954.341003656</v>
      </c>
      <c r="S1152" s="25">
        <f t="shared" ca="1" si="1047"/>
        <v>-103759163.87719528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-32725395.187446117</v>
      </c>
      <c r="R1153" s="25">
        <f t="array" aca="1" ref="R1153" ca="1">INDEX('Lorri 401b'!L:L,MATCH('Retirement Calculator'!A1153,'Lorri 401b'!N:N,0),0)</f>
        <v>-71496274.684703737</v>
      </c>
      <c r="S1153" s="25">
        <f t="shared" ca="1" si="1047"/>
        <v>-104221669.87214985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-32870181.612247501</v>
      </c>
      <c r="R1154" s="25">
        <f t="array" aca="1" ref="R1154" ca="1">INDEX('Lorri 401b'!L:L,MATCH('Retirement Calculator'!A1154,'Lorri 401b'!N:N,0),0)</f>
        <v>-71815921.363169238</v>
      </c>
      <c r="S1154" s="25">
        <f t="shared" ca="1" si="1047"/>
        <v>-104686102.97541673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-33015571.313818891</v>
      </c>
      <c r="R1155" s="25">
        <f t="array" aca="1" ref="R1155" ca="1">INDEX('Lorri 401b'!L:L,MATCH('Retirement Calculator'!A1155,'Lorri 401b'!N:N,0),0)</f>
        <v>-72136899.902795002</v>
      </c>
      <c r="S1155" s="25">
        <f t="shared" ca="1" si="1047"/>
        <v>-105152471.21661389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-33161566.805813495</v>
      </c>
      <c r="R1156" s="25">
        <f t="array" aca="1" ref="R1156" ca="1">INDEX('Lorri 401b'!L:L,MATCH('Retirement Calculator'!A1156,'Lorri 401b'!N:N,0),0)</f>
        <v>-72459215.853002548</v>
      </c>
      <c r="S1156" s="25">
        <f t="shared" ca="1" si="1047"/>
        <v>-105620782.65881604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-33308170.612358078</v>
      </c>
      <c r="R1157" s="25">
        <f t="array" aca="1" ref="R1157" ca="1">INDEX('Lorri 401b'!L:L,MATCH('Retirement Calculator'!A1157,'Lorri 401b'!N:N,0),0)</f>
        <v>-72782874.78633596</v>
      </c>
      <c r="S1157" s="25">
        <f t="shared" ca="1" si="1047"/>
        <v>-106091045.39869404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-33455385.268096596</v>
      </c>
      <c r="R1158" s="25">
        <f t="array" aca="1" ref="R1158" ca="1">INDEX('Lorri 401b'!L:L,MATCH('Retirement Calculator'!A1158,'Lorri 401b'!N:N,0),0)</f>
        <v>-73107882.29855825</v>
      </c>
      <c r="S1158" s="25">
        <f t="shared" ca="1" si="1047"/>
        <v>-106563267.56665485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-33603213.318234026</v>
      </c>
      <c r="R1159" s="25">
        <f t="array" aca="1" ref="R1159" ca="1">INDEX('Lorri 401b'!L:L,MATCH('Retirement Calculator'!A1159,'Lorri 401b'!N:N,0),0)</f>
        <v>-73434244.008748144</v>
      </c>
      <c r="S1159" s="25">
        <f t="shared" ca="1" si="1047"/>
        <v>-107037457.32698217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-33751657.318580367</v>
      </c>
      <c r="R1160" s="25">
        <f t="array" aca="1" ref="R1160" ca="1">INDEX('Lorri 401b'!L:L,MATCH('Retirement Calculator'!A1160,'Lorri 401b'!N:N,0),0)</f>
        <v>-73761965.559397161</v>
      </c>
      <c r="S1160" s="25">
        <f t="shared" ca="1" si="1047"/>
        <v>-107513622.87797752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-33900719.835594818</v>
      </c>
      <c r="R1161" s="25">
        <f t="array" aca="1" ref="R1161" ca="1">INDEX('Lorri 401b'!L:L,MATCH('Retirement Calculator'!A1161,'Lorri 401b'!N:N,0),0)</f>
        <v>-74091052.616507217</v>
      </c>
      <c r="S1161" s="25">
        <f t="shared" ca="1" si="1047"/>
        <v>-107991772.45210204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-34050403.446430162</v>
      </c>
      <c r="R1162" s="25">
        <f t="array" aca="1" ref="R1162" ca="1">INDEX('Lorri 401b'!L:L,MATCH('Retirement Calculator'!A1162,'Lorri 401b'!N:N,0),0)</f>
        <v>-74421510.869688556</v>
      </c>
      <c r="S1162" s="25">
        <f t="shared" ca="1" si="1047"/>
        <v>-108471914.31611872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-34200710.73897732</v>
      </c>
      <c r="R1163" s="25">
        <f t="array" aca="1" ref="R1163" ca="1">INDEX('Lorri 401b'!L:L,MATCH('Retirement Calculator'!A1163,'Lorri 401b'!N:N,0),0)</f>
        <v>-74753346.032258153</v>
      </c>
      <c r="S1163" s="25">
        <f t="shared" ca="1" si="1047"/>
        <v>-108954056.77123547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-34351644.311910093</v>
      </c>
      <c r="R1164" s="25">
        <f t="array" aca="1" ref="R1164" ca="1">INDEX('Lorri 401b'!L:L,MATCH('Retirement Calculator'!A1164,'Lorri 401b'!N:N,0),0)</f>
        <v>-75086563.841338456</v>
      </c>
      <c r="S1164" s="25">
        <f t="shared" ca="1" si="1047"/>
        <v>-109438208.15324855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-34503206.774730079</v>
      </c>
      <c r="R1165" s="25">
        <f t="array" aca="1" ref="R1165" ca="1">INDEX('Lorri 401b'!L:L,MATCH('Retirement Calculator'!A1165,'Lorri 401b'!N:N,0),0)</f>
        <v>-75421170.057956591</v>
      </c>
      <c r="S1165" s="25">
        <f t="shared" ca="1" si="1047"/>
        <v>-109924376.83268666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-34655400.747811817</v>
      </c>
      <c r="R1166" s="25">
        <f t="array" aca="1" ref="R1166" ca="1">INDEX('Lorri 401b'!L:L,MATCH('Retirement Calculator'!A1166,'Lorri 401b'!N:N,0),0)</f>
        <v>-75757170.467143968</v>
      </c>
      <c r="S1166" s="25">
        <f t="shared" ca="1" si="1047"/>
        <v>-110412571.21495578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-34808228.862448059</v>
      </c>
      <c r="R1167" s="25">
        <f t="array" aca="1" ref="R1167" ca="1">INDEX('Lorri 401b'!L:L,MATCH('Retirement Calculator'!A1167,'Lorri 401b'!N:N,0),0)</f>
        <v>-76094570.87803629</v>
      </c>
      <c r="S1167" s="25">
        <f t="shared" ca="1" si="1047"/>
        <v>-110902799.74048436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-34961693.760895289</v>
      </c>
      <c r="R1168" s="25">
        <f t="array" aca="1" ref="R1168" ca="1">INDEX('Lorri 401b'!L:L,MATCH('Retirement Calculator'!A1168,'Lorri 401b'!N:N,0),0)</f>
        <v>-76433377.12397401</v>
      </c>
      <c r="S1168" s="25">
        <f t="shared" ca="1" si="1047"/>
        <v>-111395070.88486931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-35115798.096419387</v>
      </c>
      <c r="R1169" s="25">
        <f t="array" aca="1" ref="R1169" ca="1">INDEX('Lorri 401b'!L:L,MATCH('Retirement Calculator'!A1169,'Lorri 401b'!N:N,0),0)</f>
        <v>-76773595.062603131</v>
      </c>
      <c r="S1169" s="25">
        <f t="shared" ca="1" si="1047"/>
        <v>-111889393.15902251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-35270544.533341497</v>
      </c>
      <c r="R1170" s="25">
        <f t="array" aca="1" ref="R1170" ca="1">INDEX('Lorri 401b'!L:L,MATCH('Retirement Calculator'!A1170,'Lorri 401b'!N:N,0),0)</f>
        <v>-77115230.575976536</v>
      </c>
      <c r="S1170" s="25">
        <f t="shared" ca="1" si="1047"/>
        <v>-112385775.10931803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-35425935.747084118</v>
      </c>
      <c r="R1171" s="25">
        <f t="array" aca="1" ref="R1171" ca="1">INDEX('Lorri 401b'!L:L,MATCH('Retirement Calculator'!A1171,'Lorri 401b'!N:N,0),0)</f>
        <v>-77458289.570655674</v>
      </c>
      <c r="S1171" s="25">
        <f t="shared" ca="1" si="1047"/>
        <v>-112884225.31773978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E87" sqref="E87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16.087671232876712</v>
      </c>
      <c r="R1" s="400"/>
      <c r="S1" s="400"/>
      <c r="T1" s="400"/>
      <c r="U1" s="400"/>
      <c r="V1" s="401">
        <f ca="1">(TODAY()-B16)/365</f>
        <v>16.583561643835615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18.838356164383562</v>
      </c>
      <c r="B2" s="338">
        <v>39356</v>
      </c>
      <c r="C2" s="338">
        <f ca="1">TODAY()</f>
        <v>46232</v>
      </c>
      <c r="D2" s="399">
        <f>-(SUM(D7:D82))</f>
        <v>-446366.85000000009</v>
      </c>
      <c r="E2" s="399">
        <f>(H83+L83+Q83+V83)*-1</f>
        <v>1103541.4699999997</v>
      </c>
      <c r="F2" s="285">
        <f ca="1">D4</f>
        <v>0.11241862177848816</v>
      </c>
      <c r="G2" s="402">
        <f ca="1">(72/(F2*100))</f>
        <v>6.4046328678419666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0.11241862177848816</v>
      </c>
      <c r="E4" s="400"/>
      <c r="F4" s="296"/>
      <c r="G4" s="296"/>
      <c r="H4" s="296"/>
      <c r="I4" s="400"/>
      <c r="J4" s="296">
        <f ca="1">XIRR(H8:H83,B8:B83)</f>
        <v>0.11445328593254089</v>
      </c>
      <c r="K4" s="296"/>
      <c r="L4" s="296"/>
      <c r="M4" s="296"/>
      <c r="N4" s="400"/>
      <c r="O4" s="296">
        <f ca="1">XIRR(L7:L83,B7:B83)</f>
        <v>0.11210178732872011</v>
      </c>
      <c r="P4" s="296"/>
      <c r="Q4" s="296"/>
      <c r="R4" s="400"/>
      <c r="S4" s="400"/>
      <c r="T4" s="296">
        <f ca="1">XIRR(Q18:Q83,B18:B83)</f>
        <v>0.11077324748039244</v>
      </c>
      <c r="U4" s="296"/>
      <c r="V4" s="296"/>
      <c r="W4" s="296"/>
      <c r="X4" s="400"/>
      <c r="Y4" s="296">
        <f ca="1">XIRR(V16:V83,B16:B83)</f>
        <v>0.10969116091728209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0"/>
      <c r="F5" s="560"/>
      <c r="G5" s="559"/>
      <c r="H5" s="568" t="s">
        <v>599</v>
      </c>
      <c r="I5" s="560"/>
      <c r="J5" s="560"/>
      <c r="K5" s="559"/>
      <c r="L5" s="569" t="s">
        <v>600</v>
      </c>
      <c r="M5" s="560"/>
      <c r="N5" s="560"/>
      <c r="O5" s="560"/>
      <c r="P5" s="559"/>
      <c r="Q5" s="568" t="s">
        <v>601</v>
      </c>
      <c r="R5" s="560"/>
      <c r="S5" s="560"/>
      <c r="T5" s="560"/>
      <c r="U5" s="559"/>
      <c r="V5" s="569" t="s">
        <v>602</v>
      </c>
      <c r="W5" s="560"/>
      <c r="X5" s="560"/>
      <c r="Y5" s="560"/>
      <c r="Z5" s="559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62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63</v>
      </c>
      <c r="B82" s="411">
        <v>46204</v>
      </c>
      <c r="C82" s="411">
        <v>46221</v>
      </c>
      <c r="D82" s="399">
        <f t="shared" si="0"/>
        <v>1910.7799999999997</v>
      </c>
      <c r="E82" s="341">
        <f t="shared" si="87"/>
        <v>-21661.599999999999</v>
      </c>
      <c r="F82" s="341">
        <f t="shared" si="87"/>
        <v>1103541.4699999997</v>
      </c>
      <c r="G82" s="285">
        <f t="shared" si="4"/>
        <v>-1.9267477571279553E-2</v>
      </c>
      <c r="H82" s="408">
        <v>801.92</v>
      </c>
      <c r="I82" s="408">
        <v>-7212.9</v>
      </c>
      <c r="J82" s="408">
        <f t="shared" si="9"/>
        <v>434183.62999999995</v>
      </c>
      <c r="K82" s="412">
        <f t="shared" si="5"/>
        <v>-1.6355946614157596E-2</v>
      </c>
      <c r="L82" s="409"/>
      <c r="M82" s="409"/>
      <c r="N82" s="409">
        <v>-3115.38</v>
      </c>
      <c r="O82" s="409">
        <f t="shared" si="82"/>
        <v>140029.10999999996</v>
      </c>
      <c r="P82" s="413">
        <f t="shared" si="7"/>
        <v>-2.1763883471868188E-2</v>
      </c>
      <c r="Q82" s="408">
        <v>739.24</v>
      </c>
      <c r="R82" s="408">
        <v>-4.75</v>
      </c>
      <c r="S82" s="408">
        <v>-8246</v>
      </c>
      <c r="T82" s="408">
        <f t="shared" si="21"/>
        <v>405872.67999999993</v>
      </c>
      <c r="U82" s="412">
        <f t="shared" si="22"/>
        <v>-1.9929725843491328E-2</v>
      </c>
      <c r="V82" s="409">
        <v>369.62</v>
      </c>
      <c r="W82" s="409">
        <v>-4.75</v>
      </c>
      <c r="X82" s="409">
        <v>-3087.32</v>
      </c>
      <c r="Y82" s="409">
        <f t="shared" si="17"/>
        <v>123456.05000000005</v>
      </c>
      <c r="Z82" s="413">
        <f t="shared" si="18"/>
        <v>-2.4432091878568225E-2</v>
      </c>
    </row>
    <row r="83" spans="1:26" ht="11.25" customHeight="1" x14ac:dyDescent="0.3">
      <c r="A83" s="424"/>
      <c r="B83" s="411">
        <f ca="1">TODAY()</f>
        <v>46232</v>
      </c>
      <c r="C83" s="425"/>
      <c r="D83" s="426">
        <f>-F82</f>
        <v>-1103541.4699999997</v>
      </c>
      <c r="E83" s="426"/>
      <c r="F83" s="426"/>
      <c r="G83" s="426"/>
      <c r="H83" s="426">
        <f>-J82</f>
        <v>-434183.62999999995</v>
      </c>
      <c r="I83" s="427"/>
      <c r="J83" s="426"/>
      <c r="K83" s="426"/>
      <c r="L83" s="426">
        <f>-O82</f>
        <v>-140029.10999999996</v>
      </c>
      <c r="M83" s="426"/>
      <c r="N83" s="427"/>
      <c r="O83" s="426"/>
      <c r="P83" s="426"/>
      <c r="Q83" s="426">
        <f>-T82</f>
        <v>-405872.67999999993</v>
      </c>
      <c r="R83" s="426"/>
      <c r="S83" s="426"/>
      <c r="T83" s="426"/>
      <c r="U83" s="426"/>
      <c r="V83" s="426">
        <f>-Y82</f>
        <v>-123456.05000000005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-5.9824243229671455E-2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2.0879696727710395E-2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46232</v>
      </c>
      <c r="D1" s="570" t="s">
        <v>622</v>
      </c>
      <c r="E1" s="559"/>
      <c r="F1" s="570" t="s">
        <v>623</v>
      </c>
      <c r="G1" s="559"/>
      <c r="H1" s="570" t="s">
        <v>624</v>
      </c>
      <c r="I1" s="559"/>
      <c r="J1" s="570" t="s">
        <v>625</v>
      </c>
      <c r="K1" s="559"/>
      <c r="L1" s="431"/>
      <c r="M1" s="431"/>
      <c r="N1" s="432">
        <f>R1/Q1</f>
        <v>0.22415375262239876</v>
      </c>
      <c r="O1" s="571" t="s">
        <v>626</v>
      </c>
      <c r="P1" s="553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13.842573579739904</v>
      </c>
      <c r="D3" s="429" t="s">
        <v>633</v>
      </c>
      <c r="E3" s="441">
        <f ca="1">'TSP-401K'!J4</f>
        <v>0.11445328593254089</v>
      </c>
      <c r="F3" s="429" t="s">
        <v>633</v>
      </c>
      <c r="G3" s="441">
        <f ca="1">'TSP-401K'!O4</f>
        <v>0.11210178732872011</v>
      </c>
      <c r="H3" s="429" t="s">
        <v>633</v>
      </c>
      <c r="I3" s="441">
        <f ca="1">'TSP-401K'!T4</f>
        <v>0.11077324748039244</v>
      </c>
      <c r="J3" s="429" t="s">
        <v>633</v>
      </c>
      <c r="K3" s="441">
        <f ca="1">'TSP-401K'!Y4</f>
        <v>0.10969116091728209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13.842573579739904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1103541.4699999997</v>
      </c>
      <c r="D6" s="429" t="s">
        <v>637</v>
      </c>
      <c r="E6" s="445">
        <f>'TSP-401K'!H83*-1</f>
        <v>434183.62999999995</v>
      </c>
      <c r="F6" s="429" t="s">
        <v>637</v>
      </c>
      <c r="G6" s="445">
        <f>'TSP-401K'!L83*-1</f>
        <v>140029.10999999996</v>
      </c>
      <c r="H6" s="429" t="s">
        <v>637</v>
      </c>
      <c r="I6" s="445">
        <f>'TSP-401K'!Q83*-1</f>
        <v>405872.67999999993</v>
      </c>
      <c r="J6" s="429" t="s">
        <v>637</v>
      </c>
      <c r="K6" s="445">
        <f>'TSP-401K'!V83*-1</f>
        <v>123456.05000000005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6503973.7440465689</v>
      </c>
      <c r="D8" s="429" t="s">
        <v>639</v>
      </c>
      <c r="E8" s="445">
        <f ca="1">FV(E3/26,C3*26,-(E2*0.1)/26,-E6,1)</f>
        <v>2462789.0645813071</v>
      </c>
      <c r="F8" s="429" t="s">
        <v>639</v>
      </c>
      <c r="G8" s="445">
        <f ca="1">FV(G3/12,12*C3,-(G2*0.1)/12,-G6,1)</f>
        <v>715910.79302680504</v>
      </c>
      <c r="H8" s="429" t="s">
        <v>639</v>
      </c>
      <c r="I8" s="445">
        <f ca="1">FV(I3/24,C5*24,-(I2*0.1)/24,-I6,1)</f>
        <v>2449903.7080800771</v>
      </c>
      <c r="J8" s="429" t="s">
        <v>639</v>
      </c>
      <c r="K8" s="445">
        <f ca="1">FV(K3/24,C5*24,-(K2*0.055)/24,-K6,1)</f>
        <v>875370.17835838022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3178699.857608112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38.333333333333336</v>
      </c>
      <c r="C4" s="463">
        <f ca="1">(SUMIFS(H:H,I:I,"&gt;0",L:L,"&lt;0"))</f>
        <v>460</v>
      </c>
      <c r="D4" s="456">
        <f t="array" aca="1" ref="D4" ca="1">INDEX(N:N,MATCH(C4,H:H,0),0)</f>
        <v>65259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3178699.857608112</v>
      </c>
      <c r="C8" s="447">
        <f t="shared" ref="C8:C136" si="0">SUMIF(G:G,A8,J:J)</f>
        <v>398963.19893278764</v>
      </c>
      <c r="D8" s="447">
        <f ca="1">SUMIF(G:G,1,K:K)</f>
        <v>151656.25139350534</v>
      </c>
      <c r="E8" s="447">
        <f t="shared" ref="E8:E136" ca="1" si="1">B8-C8+D8</f>
        <v>2931392.9100688295</v>
      </c>
      <c r="F8" s="431"/>
      <c r="G8" s="459">
        <v>1</v>
      </c>
      <c r="H8" s="459">
        <v>1</v>
      </c>
      <c r="I8" s="444">
        <f ca="1">B1</f>
        <v>3178699.857608112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13106.053851515471</v>
      </c>
      <c r="L8" s="444">
        <f t="shared" ref="L8:L262" ca="1" si="3">I8-J8+K8</f>
        <v>3158558.9782152288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2931392.9100688295</v>
      </c>
      <c r="C9" s="447">
        <f t="shared" si="0"/>
        <v>398963.19893278764</v>
      </c>
      <c r="D9" s="447">
        <f ca="1">SUMIF(G:G,2,K:K)</f>
        <v>139003.55859805757</v>
      </c>
      <c r="E9" s="447">
        <f t="shared" ca="1" si="1"/>
        <v>2671433.2697340995</v>
      </c>
      <c r="F9" s="431"/>
      <c r="G9" s="459">
        <v>1</v>
      </c>
      <c r="H9" s="459">
        <v>2</v>
      </c>
      <c r="I9" s="444">
        <f t="shared" ref="I9:I263" ca="1" si="5">L8</f>
        <v>3158558.9782152288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13022.133520711792</v>
      </c>
      <c r="L9" s="444">
        <f t="shared" ca="1" si="3"/>
        <v>3138334.1784915417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2671433.2697340995</v>
      </c>
      <c r="C10" s="447">
        <f t="shared" si="0"/>
        <v>398963.19893278764</v>
      </c>
      <c r="D10" s="447">
        <f ca="1">SUMIF(G:G,3,K:K)</f>
        <v>125703.53002588014</v>
      </c>
      <c r="E10" s="447">
        <f t="shared" ca="1" si="1"/>
        <v>2398173.6008271924</v>
      </c>
      <c r="F10" s="431"/>
      <c r="G10" s="459">
        <v>1</v>
      </c>
      <c r="H10" s="459">
        <v>3</v>
      </c>
      <c r="I10" s="444">
        <f t="shared" ca="1" si="5"/>
        <v>3138334.1784915417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12937.863521863095</v>
      </c>
      <c r="L10" s="444">
        <f t="shared" ca="1" si="3"/>
        <v>3118025.1087690061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2398173.6008271924</v>
      </c>
      <c r="C11" s="447">
        <f t="shared" si="0"/>
        <v>394307.19893278764</v>
      </c>
      <c r="D11" s="447">
        <f ca="1">SUMIF(G:G,4,K:K)</f>
        <v>111791.42024746427</v>
      </c>
      <c r="E11" s="447">
        <f t="shared" ca="1" si="1"/>
        <v>2115657.822141869</v>
      </c>
      <c r="F11" s="431"/>
      <c r="G11" s="459">
        <v>1</v>
      </c>
      <c r="H11" s="459">
        <v>4</v>
      </c>
      <c r="I11" s="444">
        <f t="shared" ca="1" si="5"/>
        <v>3118025.1087690061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12853.242398019196</v>
      </c>
      <c r="L11" s="444">
        <f t="shared" ca="1" si="3"/>
        <v>3097631.4179226267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2115657.822141869</v>
      </c>
      <c r="C12" s="447">
        <f t="shared" si="0"/>
        <v>389651.19893278764</v>
      </c>
      <c r="D12" s="447">
        <f ca="1">SUMIF(G:G,5,K:K)</f>
        <v>97525.096825242232</v>
      </c>
      <c r="E12" s="447">
        <f t="shared" ca="1" si="1"/>
        <v>1823531.7200343236</v>
      </c>
      <c r="F12" s="431"/>
      <c r="G12" s="459">
        <v>1</v>
      </c>
      <c r="H12" s="459">
        <v>5</v>
      </c>
      <c r="I12" s="444">
        <f t="shared" ca="1" si="5"/>
        <v>3097631.4179226267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12768.268686159283</v>
      </c>
      <c r="L12" s="444">
        <f t="shared" ca="1" si="3"/>
        <v>3077152.7533643874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1823531.7200343236</v>
      </c>
      <c r="C13" s="447">
        <f t="shared" si="0"/>
        <v>272655.17935989378</v>
      </c>
      <c r="D13" s="447">
        <f ca="1">SUMIF(G:G,6,K:K)</f>
        <v>84049.971420976653</v>
      </c>
      <c r="E13" s="447">
        <f t="shared" ca="1" si="1"/>
        <v>1634926.5120954064</v>
      </c>
      <c r="F13" s="431"/>
      <c r="G13" s="459">
        <v>1</v>
      </c>
      <c r="H13" s="459">
        <v>6</v>
      </c>
      <c r="I13" s="444">
        <f t="shared" ca="1" si="5"/>
        <v>3077152.7533643874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12682.940917166619</v>
      </c>
      <c r="L13" s="444">
        <f t="shared" ca="1" si="3"/>
        <v>3056588.7610371551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1634926.5120954064</v>
      </c>
      <c r="C14" s="447">
        <f t="shared" si="0"/>
        <v>108860.75195784221</v>
      </c>
      <c r="D14" s="447">
        <f ca="1">SUMIF(G:G,7,K:K)</f>
        <v>80652.114824306816</v>
      </c>
      <c r="E14" s="447">
        <f t="shared" ca="1" si="1"/>
        <v>1606717.8749618712</v>
      </c>
      <c r="F14" s="431"/>
      <c r="G14" s="459">
        <v>1</v>
      </c>
      <c r="H14" s="459">
        <v>7</v>
      </c>
      <c r="I14" s="444">
        <f t="shared" ca="1" si="5"/>
        <v>3056588.7610371551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12597.257615803152</v>
      </c>
      <c r="L14" s="444">
        <f t="shared" ca="1" si="3"/>
        <v>3035939.0854085595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1606717.8749618712</v>
      </c>
      <c r="C15" s="447">
        <f t="shared" si="0"/>
        <v>108860.75195784221</v>
      </c>
      <c r="D15" s="447">
        <f ca="1">SUMIF(G:G,8,K:K)</f>
        <v>79208.907411897977</v>
      </c>
      <c r="E15" s="447">
        <f t="shared" ca="1" si="1"/>
        <v>1577066.0304159271</v>
      </c>
      <c r="F15" s="431"/>
      <c r="G15" s="459">
        <v>1</v>
      </c>
      <c r="H15" s="459">
        <v>8</v>
      </c>
      <c r="I15" s="444">
        <f t="shared" ca="1" si="5"/>
        <v>3035939.0854085595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12511.217300684002</v>
      </c>
      <c r="L15" s="444">
        <f t="shared" ca="1" si="3"/>
        <v>3015203.3694648449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1577066.0304159271</v>
      </c>
      <c r="C16" s="447">
        <f t="shared" si="0"/>
        <v>101423.65635784219</v>
      </c>
      <c r="D16" s="447">
        <f ca="1">SUMIF(G:G,9,K:K)</f>
        <v>77880.396855572675</v>
      </c>
      <c r="E16" s="447">
        <f t="shared" ca="1" si="1"/>
        <v>1553522.7709136575</v>
      </c>
      <c r="F16" s="431"/>
      <c r="G16" s="459">
        <v>1</v>
      </c>
      <c r="H16" s="459">
        <v>9</v>
      </c>
      <c r="I16" s="444">
        <f t="shared" ca="1" si="5"/>
        <v>3015203.3694648449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12424.818484251859</v>
      </c>
      <c r="L16" s="444">
        <f t="shared" ca="1" si="3"/>
        <v>2994381.254704698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1553522.7709136575</v>
      </c>
      <c r="C17" s="447">
        <f t="shared" si="0"/>
        <v>100747.55675784221</v>
      </c>
      <c r="D17" s="447">
        <f ca="1">SUMIF(G:G,10,K:K)</f>
        <v>76710.469555807504</v>
      </c>
      <c r="E17" s="447">
        <f t="shared" ca="1" si="1"/>
        <v>1529485.6837116228</v>
      </c>
      <c r="F17" s="431"/>
      <c r="G17" s="459">
        <v>1</v>
      </c>
      <c r="H17" s="459">
        <v>10</v>
      </c>
      <c r="I17" s="444">
        <f t="shared" ca="1" si="5"/>
        <v>2994381.254704698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12338.059672751246</v>
      </c>
      <c r="L17" s="444">
        <f t="shared" ca="1" si="3"/>
        <v>2973472.3811330507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1529485.6837116228</v>
      </c>
      <c r="C18" s="447">
        <f t="shared" si="0"/>
        <v>100747.55675784221</v>
      </c>
      <c r="D18" s="447">
        <f ca="1">SUMIF(G:G,11,K:K)</f>
        <v>75480.6865550027</v>
      </c>
      <c r="E18" s="447">
        <f t="shared" ca="1" si="1"/>
        <v>1504218.8135087835</v>
      </c>
      <c r="F18" s="431"/>
      <c r="G18" s="459">
        <v>1</v>
      </c>
      <c r="H18" s="459">
        <v>11</v>
      </c>
      <c r="I18" s="444">
        <f t="shared" ca="1" si="5"/>
        <v>2973472.3811330507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12250.939366202716</v>
      </c>
      <c r="L18" s="444">
        <f t="shared" ca="1" si="3"/>
        <v>2952476.3872548547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1504218.8135087835</v>
      </c>
      <c r="C19" s="447">
        <f t="shared" si="0"/>
        <v>100747.55675784221</v>
      </c>
      <c r="D19" s="447">
        <f ca="1">SUMIF(G:G,12,K:K)</f>
        <v>74187.985521894007</v>
      </c>
      <c r="E19" s="447">
        <f t="shared" ca="1" si="1"/>
        <v>1477659.2422728352</v>
      </c>
      <c r="F19" s="431"/>
      <c r="G19" s="459">
        <v>1</v>
      </c>
      <c r="H19" s="459">
        <v>12</v>
      </c>
      <c r="I19" s="444">
        <f t="shared" ca="1" si="5"/>
        <v>2952476.3872548547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12163.4560583769</v>
      </c>
      <c r="L19" s="444">
        <f t="shared" ca="1" si="3"/>
        <v>2931392.9100688328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1477659.2422728352</v>
      </c>
      <c r="C20" s="447">
        <f t="shared" si="0"/>
        <v>100747.55675784221</v>
      </c>
      <c r="D20" s="447">
        <f ca="1">SUMIF(G:G,13,K:K)</f>
        <v>72829.147450537799</v>
      </c>
      <c r="E20" s="447">
        <f t="shared" ca="1" si="1"/>
        <v>1449740.8329655309</v>
      </c>
      <c r="F20" s="431"/>
      <c r="G20" s="459">
        <v>2</v>
      </c>
      <c r="H20" s="459">
        <v>13</v>
      </c>
      <c r="I20" s="444">
        <f t="shared" ca="1" si="5"/>
        <v>2931392.9100688328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12075.608236768476</v>
      </c>
      <c r="L20" s="444">
        <f t="shared" ca="1" si="3"/>
        <v>2910221.5850612023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1449740.8329655309</v>
      </c>
      <c r="C21" s="447">
        <f t="shared" si="0"/>
        <v>100747.55675784221</v>
      </c>
      <c r="D21" s="447">
        <f ca="1">SUMIF(G:G,14,K:K)</f>
        <v>71400.788644537068</v>
      </c>
      <c r="E21" s="447">
        <f t="shared" ca="1" si="1"/>
        <v>1420394.0648522258</v>
      </c>
      <c r="F21" s="431"/>
      <c r="G21" s="459">
        <v>2</v>
      </c>
      <c r="H21" s="459">
        <v>14</v>
      </c>
      <c r="I21" s="444">
        <f t="shared" ca="1" si="5"/>
        <v>2910221.5850612023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11987.394382570015</v>
      </c>
      <c r="L21" s="444">
        <f t="shared" ca="1" si="3"/>
        <v>2888962.0461993734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1420394.0648522258</v>
      </c>
      <c r="C22" s="447">
        <f t="shared" si="0"/>
        <v>100747.55675784221</v>
      </c>
      <c r="D22" s="447">
        <f ca="1">SUMIF(G:G,15,K:K)</f>
        <v>69899.352291165254</v>
      </c>
      <c r="E22" s="447">
        <f t="shared" ca="1" si="1"/>
        <v>1389545.8603855488</v>
      </c>
      <c r="F22" s="431"/>
      <c r="G22" s="459">
        <v>2</v>
      </c>
      <c r="H22" s="459">
        <v>15</v>
      </c>
      <c r="I22" s="444">
        <f t="shared" ca="1" si="5"/>
        <v>2888962.0461993734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11898.812970645728</v>
      </c>
      <c r="L22" s="444">
        <f t="shared" ca="1" si="3"/>
        <v>2867613.9259256204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1389545.8603855488</v>
      </c>
      <c r="C23" s="447">
        <f t="shared" si="0"/>
        <v>100747.55675784221</v>
      </c>
      <c r="D23" s="447">
        <f ca="1">SUMIF(G:G,16,K:K)</f>
        <v>68321.099604406292</v>
      </c>
      <c r="E23" s="447">
        <f t="shared" ca="1" si="1"/>
        <v>1357119.403232113</v>
      </c>
      <c r="F23" s="431"/>
      <c r="G23" s="459">
        <v>2</v>
      </c>
      <c r="H23" s="459">
        <v>16</v>
      </c>
      <c r="I23" s="444">
        <f t="shared" ca="1" si="5"/>
        <v>2867613.9259256204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11809.862469505089</v>
      </c>
      <c r="L23" s="444">
        <f t="shared" ca="1" si="3"/>
        <v>2846176.8551507266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1357119.403232113</v>
      </c>
      <c r="C24" s="447">
        <f t="shared" si="0"/>
        <v>100747.55675784221</v>
      </c>
      <c r="D24" s="447">
        <f ca="1">SUMIF(G:G,17,K:K)</f>
        <v>66662.100514855803</v>
      </c>
      <c r="E24" s="447">
        <f t="shared" ca="1" si="1"/>
        <v>1323033.9469891265</v>
      </c>
      <c r="F24" s="431"/>
      <c r="G24" s="459">
        <v>2</v>
      </c>
      <c r="H24" s="459">
        <v>17</v>
      </c>
      <c r="I24" s="444">
        <f t="shared" ca="1" si="5"/>
        <v>2846176.8551507266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11720.541341276366</v>
      </c>
      <c r="L24" s="444">
        <f t="shared" ca="1" si="3"/>
        <v>2824650.4632476042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1323033.9469891265</v>
      </c>
      <c r="C25" s="447">
        <f t="shared" si="0"/>
        <v>100747.55675784221</v>
      </c>
      <c r="D25" s="447">
        <f ca="1">SUMIF(G:G,18,K:K)</f>
        <v>64918.223883299848</v>
      </c>
      <c r="E25" s="447">
        <f t="shared" ca="1" si="1"/>
        <v>1287204.6141145842</v>
      </c>
      <c r="F25" s="431"/>
      <c r="G25" s="459">
        <v>2</v>
      </c>
      <c r="H25" s="459">
        <v>18</v>
      </c>
      <c r="I25" s="444">
        <f t="shared" ca="1" si="5"/>
        <v>2824650.4632476042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11630.848041680023</v>
      </c>
      <c r="L25" s="444">
        <f t="shared" ca="1" si="3"/>
        <v>2803034.3780448856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1287204.6141145842</v>
      </c>
      <c r="C26" s="447">
        <f t="shared" si="0"/>
        <v>100747.55675784221</v>
      </c>
      <c r="D26" s="447">
        <f ca="1">SUMIF(G:G,19,K:K)</f>
        <v>63085.127213601882</v>
      </c>
      <c r="E26" s="447">
        <f t="shared" ca="1" si="1"/>
        <v>1249542.1845703439</v>
      </c>
      <c r="F26" s="431"/>
      <c r="G26" s="459">
        <v>2</v>
      </c>
      <c r="H26" s="459">
        <v>19</v>
      </c>
      <c r="I26" s="444">
        <f t="shared" ca="1" si="5"/>
        <v>2803034.3780448856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11540.781020002029</v>
      </c>
      <c r="L26" s="444">
        <f t="shared" ca="1" si="3"/>
        <v>2781328.2258204888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1249542.1845703439</v>
      </c>
      <c r="C27" s="447">
        <f t="shared" si="0"/>
        <v>100747.55675784221</v>
      </c>
      <c r="D27" s="447">
        <f ca="1">SUMIF(G:G,20,K:K)</f>
        <v>61158.245839281502</v>
      </c>
      <c r="E27" s="447">
        <f t="shared" ca="1" si="1"/>
        <v>1209952.8736517832</v>
      </c>
      <c r="F27" s="431"/>
      <c r="G27" s="459">
        <v>2</v>
      </c>
      <c r="H27" s="459">
        <v>20</v>
      </c>
      <c r="I27" s="444">
        <f t="shared" ca="1" si="5"/>
        <v>2781328.2258204888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11450.338719067042</v>
      </c>
      <c r="L27" s="444">
        <f t="shared" ca="1" si="3"/>
        <v>2759531.6312951571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1209952.8736517832</v>
      </c>
      <c r="C28" s="447">
        <f t="shared" si="0"/>
        <v>100747.55675784221</v>
      </c>
      <c r="D28" s="447">
        <f ca="1">SUMIF(G:G,21,K:K)</f>
        <v>59132.781556857903</v>
      </c>
      <c r="E28" s="447">
        <f t="shared" ca="1" si="1"/>
        <v>1168338.098450799</v>
      </c>
      <c r="F28" s="431"/>
      <c r="G28" s="459">
        <v>2</v>
      </c>
      <c r="H28" s="459">
        <v>21</v>
      </c>
      <c r="I28" s="444">
        <f t="shared" ca="1" si="5"/>
        <v>2759531.6312951571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11359.519575211492</v>
      </c>
      <c r="L28" s="444">
        <f t="shared" ca="1" si="3"/>
        <v>2737644.21762597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1168338.098450799</v>
      </c>
      <c r="C29" s="447">
        <f t="shared" si="0"/>
        <v>100747.55675784221</v>
      </c>
      <c r="D29" s="447">
        <f ca="1">SUMIF(G:G,22,K:K)</f>
        <v>57003.690677653838</v>
      </c>
      <c r="E29" s="447">
        <f t="shared" ca="1" si="1"/>
        <v>1124594.2323706106</v>
      </c>
      <c r="F29" s="431"/>
      <c r="G29" s="459">
        <v>2</v>
      </c>
      <c r="H29" s="459">
        <v>22</v>
      </c>
      <c r="I29" s="444">
        <f t="shared" ca="1" si="5"/>
        <v>2737644.21762597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11268.322018256547</v>
      </c>
      <c r="L29" s="444">
        <f t="shared" ca="1" si="3"/>
        <v>2715665.6063998276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1124594.2323706106</v>
      </c>
      <c r="C30" s="447">
        <f t="shared" si="0"/>
        <v>100747.55675784221</v>
      </c>
      <c r="D30" s="447">
        <f ca="1">SUMIF(G:G,23,K:K)</f>
        <v>54765.671468307017</v>
      </c>
      <c r="E30" s="447">
        <f t="shared" ca="1" si="1"/>
        <v>1078612.3470810754</v>
      </c>
      <c r="F30" s="431"/>
      <c r="G30" s="459">
        <v>2</v>
      </c>
      <c r="H30" s="459">
        <v>23</v>
      </c>
      <c r="I30" s="444">
        <f t="shared" ca="1" si="5"/>
        <v>2715665.6063998276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11176.744471480954</v>
      </c>
      <c r="L30" s="444">
        <f t="shared" ca="1" si="3"/>
        <v>2693595.4176269099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1078612.3470810754</v>
      </c>
      <c r="C31" s="447">
        <f t="shared" si="0"/>
        <v>100747.55675784221</v>
      </c>
      <c r="D31" s="447">
        <f ca="1">SUMIF(G:G,24,K:K)</f>
        <v>52413.150948714254</v>
      </c>
      <c r="E31" s="447">
        <f t="shared" ca="1" si="1"/>
        <v>1030277.9412719475</v>
      </c>
      <c r="F31" s="431"/>
      <c r="G31" s="459">
        <v>2</v>
      </c>
      <c r="H31" s="459">
        <v>24</v>
      </c>
      <c r="I31" s="444">
        <f t="shared" ca="1" si="5"/>
        <v>2693595.4176269099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11084.785351593797</v>
      </c>
      <c r="L31" s="444">
        <f t="shared" ca="1" si="3"/>
        <v>2671433.2697341051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1030277.9412719475</v>
      </c>
      <c r="C32" s="447">
        <f t="shared" si="0"/>
        <v>100747.55675784221</v>
      </c>
      <c r="D32" s="447">
        <f ca="1">SUMIF(G:G,25,K:K)</f>
        <v>49940.271014533391</v>
      </c>
      <c r="E32" s="447">
        <f t="shared" ca="1" si="1"/>
        <v>979470.65552863863</v>
      </c>
      <c r="F32" s="431"/>
      <c r="G32" s="459">
        <v>3</v>
      </c>
      <c r="H32" s="459">
        <v>25</v>
      </c>
      <c r="I32" s="444">
        <f t="shared" ca="1" si="5"/>
        <v>2671433.2697341051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10992.443068707109</v>
      </c>
      <c r="L32" s="444">
        <f t="shared" ca="1" si="3"/>
        <v>2649178.7795584132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979470.65552863863</v>
      </c>
      <c r="C33" s="447">
        <f t="shared" si="0"/>
        <v>100747.55675784221</v>
      </c>
      <c r="D33" s="447">
        <f ca="1">SUMIF(G:G,26,K:K)</f>
        <v>47340.873849686192</v>
      </c>
      <c r="E33" s="447">
        <f t="shared" ca="1" si="1"/>
        <v>926063.97262048267</v>
      </c>
      <c r="F33" s="431"/>
      <c r="G33" s="459">
        <v>3</v>
      </c>
      <c r="H33" s="459">
        <v>26</v>
      </c>
      <c r="I33" s="444">
        <f t="shared" ca="1" si="5"/>
        <v>2649178.7795584132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10899.716026308393</v>
      </c>
      <c r="L33" s="444">
        <f t="shared" ca="1" si="3"/>
        <v>2626831.5623403229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926063.97262048267</v>
      </c>
      <c r="C34" s="447">
        <f t="shared" si="0"/>
        <v>100747.55675784221</v>
      </c>
      <c r="D34" s="447">
        <f ca="1">SUMIF(G:G,27,K:K)</f>
        <v>44608.486592537018</v>
      </c>
      <c r="E34" s="447">
        <f t="shared" ca="1" si="1"/>
        <v>869924.90245517751</v>
      </c>
      <c r="F34" s="431"/>
      <c r="G34" s="459">
        <v>3</v>
      </c>
      <c r="H34" s="459">
        <v>27</v>
      </c>
      <c r="I34" s="444">
        <f t="shared" ca="1" si="5"/>
        <v>2626831.5623403229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10806.602621233016</v>
      </c>
      <c r="L34" s="444">
        <f t="shared" ca="1" si="3"/>
        <v>2604391.2317171572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869924.90245517751</v>
      </c>
      <c r="C35" s="447">
        <f t="shared" si="0"/>
        <v>100747.55675784221</v>
      </c>
      <c r="D35" s="447">
        <f ca="1">SUMIF(G:G,28,K:K)</f>
        <v>41736.305217564222</v>
      </c>
      <c r="E35" s="447">
        <f t="shared" ca="1" si="1"/>
        <v>810913.65091489954</v>
      </c>
      <c r="F35" s="431"/>
      <c r="G35" s="459">
        <v>3</v>
      </c>
      <c r="H35" s="459">
        <v>28</v>
      </c>
      <c r="I35" s="444">
        <f t="shared" ca="1" si="5"/>
        <v>2604391.2317171572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10713.101243636493</v>
      </c>
      <c r="L35" s="444">
        <f t="shared" ca="1" si="3"/>
        <v>2581857.399716395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810913.65091489954</v>
      </c>
      <c r="C36" s="447">
        <f t="shared" si="0"/>
        <v>100747.55675784221</v>
      </c>
      <c r="D36" s="447">
        <f ca="1">SUMIF(G:G,29,K:K)</f>
        <v>38717.177592387256</v>
      </c>
      <c r="E36" s="447">
        <f t="shared" ca="1" si="1"/>
        <v>748883.27174944466</v>
      </c>
      <c r="F36" s="431"/>
      <c r="G36" s="459">
        <v>3</v>
      </c>
      <c r="H36" s="459">
        <v>29</v>
      </c>
      <c r="I36" s="444">
        <f t="shared" ca="1" si="5"/>
        <v>2581857.399716395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10619.210276966651</v>
      </c>
      <c r="L36" s="444">
        <f t="shared" ca="1" si="3"/>
        <v>2559229.6767489626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748883.27174944466</v>
      </c>
      <c r="C37" s="447">
        <f t="shared" si="0"/>
        <v>100747.55675784221</v>
      </c>
      <c r="D37" s="447">
        <f ca="1">SUMIF(G:G,30,K:K)</f>
        <v>35543.585667959051</v>
      </c>
      <c r="E37" s="447">
        <f t="shared" ca="1" si="1"/>
        <v>683679.30065956153</v>
      </c>
      <c r="F37" s="431"/>
      <c r="G37" s="459">
        <v>3</v>
      </c>
      <c r="H37" s="459">
        <v>30</v>
      </c>
      <c r="I37" s="444">
        <f t="shared" ca="1" si="5"/>
        <v>2559229.6767489626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10524.928097935683</v>
      </c>
      <c r="L37" s="444">
        <f t="shared" ca="1" si="3"/>
        <v>2536507.6716024997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683679.30065956153</v>
      </c>
      <c r="C38" s="447">
        <f t="shared" si="0"/>
        <v>100747.55675784221</v>
      </c>
      <c r="D38" s="447">
        <f ca="1">SUMIF(G:G,31,K:K)</f>
        <v>32207.626757574973</v>
      </c>
      <c r="E38" s="447">
        <f t="shared" ca="1" si="1"/>
        <v>615139.37065929431</v>
      </c>
      <c r="F38" s="431"/>
      <c r="G38" s="459">
        <v>3</v>
      </c>
      <c r="H38" s="459">
        <v>31</v>
      </c>
      <c r="I38" s="444">
        <f t="shared" ca="1" si="5"/>
        <v>2536507.6716024997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10430.253076492087</v>
      </c>
      <c r="L38" s="444">
        <f t="shared" ca="1" si="3"/>
        <v>2513690.9914345928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615139.37065929431</v>
      </c>
      <c r="C39" s="447">
        <f t="shared" si="0"/>
        <v>100747.55675784221</v>
      </c>
      <c r="D39" s="447">
        <f ca="1">SUMIF(G:G,32,K:K)</f>
        <v>28700.993858080157</v>
      </c>
      <c r="E39" s="447">
        <f t="shared" ca="1" si="1"/>
        <v>543092.80775953224</v>
      </c>
      <c r="F39" s="431"/>
      <c r="G39" s="459">
        <v>3</v>
      </c>
      <c r="H39" s="459">
        <v>32</v>
      </c>
      <c r="I39" s="444">
        <f t="shared" ca="1" si="5"/>
        <v>2513690.9914345928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10335.183575792475</v>
      </c>
      <c r="L39" s="444">
        <f t="shared" ca="1" si="3"/>
        <v>2490779.2417659867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543092.80775953224</v>
      </c>
      <c r="C40" s="447">
        <f t="shared" si="0"/>
        <v>100747.55675784221</v>
      </c>
      <c r="D40" s="447">
        <f ca="1">SUMIF(G:G,33,K:K)</f>
        <v>25014.954964272671</v>
      </c>
      <c r="E40" s="447">
        <f t="shared" ca="1" si="1"/>
        <v>467360.20596596273</v>
      </c>
      <c r="F40" s="431"/>
      <c r="G40" s="459">
        <v>3</v>
      </c>
      <c r="H40" s="459">
        <v>33</v>
      </c>
      <c r="I40" s="444">
        <f t="shared" ca="1" si="5"/>
        <v>2490779.2417659867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10239.717952173283</v>
      </c>
      <c r="L40" s="444">
        <f t="shared" ca="1" si="3"/>
        <v>2467772.0264737611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467360.20596596273</v>
      </c>
      <c r="C41" s="447">
        <f t="shared" si="0"/>
        <v>100747.55675784221</v>
      </c>
      <c r="D41" s="447">
        <f ca="1">SUMIF(G:G,34,K:K)</f>
        <v>21140.331324992101</v>
      </c>
      <c r="E41" s="447">
        <f t="shared" ca="1" si="1"/>
        <v>387752.98053311266</v>
      </c>
      <c r="F41" s="431"/>
      <c r="G41" s="459">
        <v>3</v>
      </c>
      <c r="H41" s="459">
        <v>34</v>
      </c>
      <c r="I41" s="444">
        <f t="shared" ca="1" si="5"/>
        <v>2467772.0264737611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10143.854555122343</v>
      </c>
      <c r="L41" s="444">
        <f t="shared" ca="1" si="3"/>
        <v>2444668.9477844848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387752.98053311266</v>
      </c>
      <c r="C42" s="447">
        <f t="shared" si="0"/>
        <v>100747.55675784221</v>
      </c>
      <c r="D42" s="447">
        <f ca="1">SUMIF(G:G,35,K:K)</f>
        <v>17067.474586748507</v>
      </c>
      <c r="E42" s="447">
        <f t="shared" ca="1" si="1"/>
        <v>304072.89836201898</v>
      </c>
      <c r="F42" s="431"/>
      <c r="G42" s="459">
        <v>3</v>
      </c>
      <c r="H42" s="459">
        <v>35</v>
      </c>
      <c r="I42" s="444">
        <f t="shared" ca="1" si="5"/>
        <v>2444668.9477844848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10047.591727250358</v>
      </c>
      <c r="L42" s="444">
        <f t="shared" ca="1" si="3"/>
        <v>2421469.6062673363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304072.89836201898</v>
      </c>
      <c r="C43" s="447">
        <f t="shared" si="0"/>
        <v>100747.55675784221</v>
      </c>
      <c r="D43" s="447">
        <f ca="1">SUMIF(G:G,36,K:K)</f>
        <v>12786.242767975975</v>
      </c>
      <c r="E43" s="447">
        <f t="shared" ca="1" si="1"/>
        <v>216111.58437215278</v>
      </c>
      <c r="F43" s="431"/>
      <c r="G43" s="459">
        <v>3</v>
      </c>
      <c r="H43" s="459">
        <v>36</v>
      </c>
      <c r="I43" s="444">
        <f t="shared" ca="1" si="5"/>
        <v>2421469.6062673363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9950.9278042622391</v>
      </c>
      <c r="L43" s="444">
        <f t="shared" ca="1" si="3"/>
        <v>2398173.6008271999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216111.58437215278</v>
      </c>
      <c r="C44" s="447">
        <f t="shared" si="0"/>
        <v>100747.55675784221</v>
      </c>
      <c r="D44" s="447">
        <f ca="1">SUMIF(G:G,37,K:K)</f>
        <v>8285.9750040833678</v>
      </c>
      <c r="E44" s="447">
        <f t="shared" ca="1" si="1"/>
        <v>123650.00261839395</v>
      </c>
      <c r="F44" s="431"/>
      <c r="G44" s="459">
        <v>4</v>
      </c>
      <c r="H44" s="459">
        <v>37</v>
      </c>
      <c r="I44" s="444">
        <f t="shared" ca="1" si="5"/>
        <v>2398173.6008271999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9853.861114928337</v>
      </c>
      <c r="L44" s="444">
        <f t="shared" ca="1" si="3"/>
        <v>2374780.5286977296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123650.00261839395</v>
      </c>
      <c r="C45" s="447">
        <f t="shared" si="0"/>
        <v>100747.55675784221</v>
      </c>
      <c r="D45" s="447">
        <f ca="1">SUMIF(G:G,38,K:K)</f>
        <v>3555.4650004140331</v>
      </c>
      <c r="E45" s="447">
        <f t="shared" ca="1" si="1"/>
        <v>26457.910860965778</v>
      </c>
      <c r="F45" s="431"/>
      <c r="G45" s="459">
        <v>4</v>
      </c>
      <c r="H45" s="459">
        <v>38</v>
      </c>
      <c r="I45" s="444">
        <f t="shared" ca="1" si="5"/>
        <v>2374780.5286977296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9756.3899810555449</v>
      </c>
      <c r="L45" s="444">
        <f t="shared" ca="1" si="3"/>
        <v>2351289.9854343864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26457.910860965778</v>
      </c>
      <c r="C46" s="447">
        <f t="shared" si="0"/>
        <v>100747.55675784221</v>
      </c>
      <c r="D46" s="447">
        <f ca="1">SUMIF(G:G,39,K:K)</f>
        <v>-1417.0668729915481</v>
      </c>
      <c r="E46" s="447">
        <f t="shared" ca="1" si="1"/>
        <v>-75706.712769867983</v>
      </c>
      <c r="F46" s="431"/>
      <c r="G46" s="459">
        <v>4</v>
      </c>
      <c r="H46" s="459">
        <v>39</v>
      </c>
      <c r="I46" s="444">
        <f t="shared" ca="1" si="5"/>
        <v>2351289.9854343864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9658.5127174582813</v>
      </c>
      <c r="L46" s="444">
        <f t="shared" ca="1" si="3"/>
        <v>2327701.564907446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-75706.712769867983</v>
      </c>
      <c r="C47" s="447">
        <f t="shared" si="0"/>
        <v>100747.55675784221</v>
      </c>
      <c r="D47" s="447">
        <f ca="1">SUMIF(G:G,40,K:K)</f>
        <v>-6644.002914317969</v>
      </c>
      <c r="E47" s="447">
        <f t="shared" ca="1" si="1"/>
        <v>-183098.27244202816</v>
      </c>
      <c r="F47" s="431"/>
      <c r="G47" s="459">
        <v>4</v>
      </c>
      <c r="H47" s="459">
        <v>40</v>
      </c>
      <c r="I47" s="444">
        <f t="shared" ca="1" si="5"/>
        <v>2327701.564907446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9560.2276319293633</v>
      </c>
      <c r="L47" s="444">
        <f t="shared" ca="1" si="3"/>
        <v>2304014.8592949766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-183098.27244202816</v>
      </c>
      <c r="C48" s="447">
        <f t="shared" si="0"/>
        <v>100747.55675784221</v>
      </c>
      <c r="D48" s="447">
        <f ca="1">SUMIF(G:G,41,K:K)</f>
        <v>-12138.358923625088</v>
      </c>
      <c r="E48" s="447">
        <f t="shared" ca="1" si="1"/>
        <v>-295984.18812349543</v>
      </c>
      <c r="F48" s="431"/>
      <c r="G48" s="459">
        <v>4</v>
      </c>
      <c r="H48" s="459">
        <v>41</v>
      </c>
      <c r="I48" s="444">
        <f t="shared" ca="1" si="5"/>
        <v>2304014.8592949766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9461.5330252107415</v>
      </c>
      <c r="L48" s="444">
        <f t="shared" ca="1" si="3"/>
        <v>2280229.4590757885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-295984.18812349543</v>
      </c>
      <c r="C49" s="447">
        <f t="shared" si="0"/>
        <v>100747.55675784221</v>
      </c>
      <c r="D49" s="447">
        <f ca="1">SUMIF(G:G,42,K:K)</f>
        <v>-17913.81661400626</v>
      </c>
      <c r="E49" s="447">
        <f t="shared" ca="1" si="1"/>
        <v>-414645.56149534386</v>
      </c>
      <c r="F49" s="431"/>
      <c r="G49" s="459">
        <v>4</v>
      </c>
      <c r="H49" s="459">
        <v>42</v>
      </c>
      <c r="I49" s="444">
        <f t="shared" ca="1" si="5"/>
        <v>2280229.4590757885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9362.4271909641229</v>
      </c>
      <c r="L49" s="444">
        <f t="shared" ca="1" si="3"/>
        <v>2256344.9530223538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-414645.56149534386</v>
      </c>
      <c r="C50" s="447">
        <f t="shared" si="0"/>
        <v>100747.55675784221</v>
      </c>
      <c r="D50" s="447">
        <f ca="1">SUMIF(G:G,43,K:K)</f>
        <v>-23984.757680962983</v>
      </c>
      <c r="E50" s="447">
        <f t="shared" ca="1" si="1"/>
        <v>-539377.87593414902</v>
      </c>
      <c r="F50" s="431"/>
      <c r="G50" s="459">
        <v>4</v>
      </c>
      <c r="H50" s="459">
        <v>43</v>
      </c>
      <c r="I50" s="444">
        <f t="shared" ca="1" si="5"/>
        <v>2256344.9530223538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9266.1417490748117</v>
      </c>
      <c r="L50" s="444">
        <f t="shared" ca="1" si="3"/>
        <v>2233140.1615270297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-539377.87593414902</v>
      </c>
      <c r="C51" s="447">
        <f t="shared" si="0"/>
        <v>100747.55675784221</v>
      </c>
      <c r="D51" s="447">
        <f ca="1">SUMIF(G:G,44,K:K)</f>
        <v>-30366.299614833373</v>
      </c>
      <c r="E51" s="447">
        <f t="shared" ca="1" si="1"/>
        <v>-670491.73230682453</v>
      </c>
      <c r="F51" s="431"/>
      <c r="G51" s="459">
        <v>4</v>
      </c>
      <c r="H51" s="459">
        <v>44</v>
      </c>
      <c r="I51" s="444">
        <f t="shared" ca="1" si="5"/>
        <v>2233140.1615270297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9169.4551178442962</v>
      </c>
      <c r="L51" s="444">
        <f t="shared" ca="1" si="3"/>
        <v>2209838.6834004754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-670491.73230682453</v>
      </c>
      <c r="C52" s="447">
        <f t="shared" si="0"/>
        <v>100747.55675784221</v>
      </c>
      <c r="D52" s="447">
        <f ca="1">SUMIF(G:G,45,K:K)</f>
        <v>-37074.333345452433</v>
      </c>
      <c r="E52" s="447">
        <f t="shared" ca="1" si="1"/>
        <v>-808313.62241011916</v>
      </c>
      <c r="F52" s="431"/>
      <c r="G52" s="459">
        <v>4</v>
      </c>
      <c r="H52" s="459">
        <v>45</v>
      </c>
      <c r="I52" s="444">
        <f t="shared" ca="1" si="5"/>
        <v>2209838.6834004754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9072.36562565032</v>
      </c>
      <c r="L52" s="444">
        <f t="shared" ca="1" si="3"/>
        <v>2186440.1157817268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-808313.62241011916</v>
      </c>
      <c r="C53" s="447">
        <f t="shared" si="0"/>
        <v>100747.55675784221</v>
      </c>
      <c r="D53" s="447">
        <f ca="1">SUMIF(G:G,46,K:K)</f>
        <v>-44125.562812784658</v>
      </c>
      <c r="E53" s="447">
        <f t="shared" ca="1" si="1"/>
        <v>-953186.74198074604</v>
      </c>
      <c r="F53" s="431"/>
      <c r="G53" s="459">
        <v>4</v>
      </c>
      <c r="H53" s="459">
        <v>46</v>
      </c>
      <c r="I53" s="444">
        <f t="shared" ca="1" si="5"/>
        <v>2186440.1157817268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8974.8715939055328</v>
      </c>
      <c r="L53" s="444">
        <f t="shared" ca="1" si="3"/>
        <v>2162944.0541312336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-953186.74198074604</v>
      </c>
      <c r="C54" s="447">
        <f t="shared" si="0"/>
        <v>100747.55675784221</v>
      </c>
      <c r="D54" s="447">
        <f ca="1">SUMIF(G:G,47,K:K)</f>
        <v>-51537.546562065196</v>
      </c>
      <c r="E54" s="447">
        <f t="shared" ca="1" si="1"/>
        <v>-1105471.8453006535</v>
      </c>
      <c r="F54" s="431"/>
      <c r="G54" s="459">
        <v>4</v>
      </c>
      <c r="H54" s="459">
        <v>47</v>
      </c>
      <c r="I54" s="444">
        <f t="shared" ca="1" si="5"/>
        <v>2162944.0541312336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8876.971337028479</v>
      </c>
      <c r="L54" s="444">
        <f t="shared" ca="1" si="3"/>
        <v>2139350.0922238631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-1105471.8453006535</v>
      </c>
      <c r="C55" s="447">
        <f t="shared" si="0"/>
        <v>100747.55675784221</v>
      </c>
      <c r="D55" s="447">
        <f ca="1">SUMIF(G:G,48,K:K)</f>
        <v>-59328.741467027496</v>
      </c>
      <c r="E55" s="447">
        <f t="shared" ca="1" si="1"/>
        <v>-1265548.1435255231</v>
      </c>
      <c r="F55" s="431"/>
      <c r="G55" s="459">
        <v>4</v>
      </c>
      <c r="H55" s="459">
        <v>48</v>
      </c>
      <c r="I55" s="444">
        <f t="shared" ca="1" si="5"/>
        <v>2139350.0922238631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8778.6631624144338</v>
      </c>
      <c r="L55" s="444">
        <f t="shared" ca="1" si="3"/>
        <v>2115657.8221418788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-1265548.1435255231</v>
      </c>
      <c r="C56" s="447">
        <f t="shared" si="0"/>
        <v>100747.55675784221</v>
      </c>
      <c r="D56" s="447">
        <f ca="1">SUMIF(G:G,49,K:K)</f>
        <v>-67518.548690094147</v>
      </c>
      <c r="E56" s="447">
        <f t="shared" ca="1" si="1"/>
        <v>-1433814.2489734595</v>
      </c>
      <c r="F56" s="431"/>
      <c r="G56" s="459">
        <f>G55+1</f>
        <v>5</v>
      </c>
      <c r="H56" s="459">
        <v>49</v>
      </c>
      <c r="I56" s="444">
        <f t="shared" ca="1" si="5"/>
        <v>2115657.8221418788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8679.9453704061652</v>
      </c>
      <c r="L56" s="444">
        <f t="shared" ca="1" si="3"/>
        <v>2091866.8342678859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-1433814.2489734595</v>
      </c>
      <c r="C57" s="447">
        <f t="shared" si="0"/>
        <v>100747.55675784221</v>
      </c>
      <c r="D57" s="447">
        <f ca="1">SUMIF(G:G,50,K:K)</f>
        <v>-76127.361993978411</v>
      </c>
      <c r="E57" s="447">
        <f t="shared" ca="1" si="1"/>
        <v>-1610689.1677252802</v>
      </c>
      <c r="F57" s="431"/>
      <c r="G57" s="459">
        <f t="shared" ref="G57:G67" si="8">G56</f>
        <v>5</v>
      </c>
      <c r="H57" s="459">
        <v>50</v>
      </c>
      <c r="I57" s="444">
        <f t="shared" ca="1" si="5"/>
        <v>2091866.8342678859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8580.8162542645277</v>
      </c>
      <c r="L57" s="444">
        <f t="shared" ca="1" si="3"/>
        <v>2067976.7172777513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-1610689.1677252802</v>
      </c>
      <c r="C58" s="447">
        <f t="shared" si="0"/>
        <v>100747.55675784221</v>
      </c>
      <c r="D58" s="447">
        <f ca="1">SUMIF(G:G,51,K:K)</f>
        <v>-85176.618524998921</v>
      </c>
      <c r="E58" s="447">
        <f t="shared" ca="1" si="1"/>
        <v>-1796613.3430081212</v>
      </c>
      <c r="F58" s="431"/>
      <c r="G58" s="459">
        <f t="shared" si="8"/>
        <v>5</v>
      </c>
      <c r="H58" s="459">
        <v>51</v>
      </c>
      <c r="I58" s="444">
        <f t="shared" ca="1" si="5"/>
        <v>2067976.7172777513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8481.2741001389677</v>
      </c>
      <c r="L58" s="444">
        <f t="shared" ca="1" si="3"/>
        <v>2043987.0581334913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-1796613.3430081212</v>
      </c>
      <c r="C59" s="447">
        <f t="shared" si="0"/>
        <v>100747.55675784221</v>
      </c>
      <c r="D59" s="447">
        <f ca="1">SUMIF(G:G,52,K:K)</f>
        <v>-94688.852194565115</v>
      </c>
      <c r="E59" s="447">
        <f t="shared" ca="1" si="1"/>
        <v>-1992049.7519605285</v>
      </c>
      <c r="F59" s="431"/>
      <c r="G59" s="459">
        <f t="shared" si="8"/>
        <v>5</v>
      </c>
      <c r="H59" s="459">
        <v>52</v>
      </c>
      <c r="I59" s="444">
        <f t="shared" ca="1" si="5"/>
        <v>2043987.0581334913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8381.3171870378847</v>
      </c>
      <c r="L59" s="444">
        <f t="shared" ca="1" si="3"/>
        <v>2019897.4420761301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-1992049.7519605285</v>
      </c>
      <c r="C60" s="447">
        <f t="shared" si="0"/>
        <v>100747.55675784221</v>
      </c>
      <c r="D60" s="447">
        <f ca="1">SUMIF(G:G,53,K:K)</f>
        <v>-104687.74979176084</v>
      </c>
      <c r="E60" s="447">
        <f t="shared" ca="1" si="1"/>
        <v>-2197485.0585101317</v>
      </c>
      <c r="F60" s="431"/>
      <c r="G60" s="459">
        <f t="shared" si="8"/>
        <v>5</v>
      </c>
      <c r="H60" s="459">
        <v>53</v>
      </c>
      <c r="I60" s="444">
        <f t="shared" ca="1" si="5"/>
        <v>2019897.4420761301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8280.94378679888</v>
      </c>
      <c r="L60" s="444">
        <f t="shared" ca="1" si="3"/>
        <v>1995707.45261853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-2197485.0585101317</v>
      </c>
      <c r="C61" s="447">
        <f t="shared" si="0"/>
        <v>100747.55675784221</v>
      </c>
      <c r="D61" s="447">
        <f ca="1">SUMIF(G:G,54,K:K)</f>
        <v>-115198.20996675434</v>
      </c>
      <c r="E61" s="447">
        <f t="shared" ca="1" si="1"/>
        <v>-2413430.8252347284</v>
      </c>
      <c r="F61" s="431"/>
      <c r="G61" s="459">
        <f t="shared" si="8"/>
        <v>5</v>
      </c>
      <c r="H61" s="459">
        <v>54</v>
      </c>
      <c r="I61" s="444">
        <f t="shared" ca="1" si="5"/>
        <v>1995707.45261853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8180.1521640588799</v>
      </c>
      <c r="L61" s="444">
        <f t="shared" ca="1" si="3"/>
        <v>1971416.67153819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-2413430.8252347284</v>
      </c>
      <c r="C62" s="447">
        <f t="shared" si="0"/>
        <v>100747.55675784221</v>
      </c>
      <c r="D62" s="447">
        <f ca="1">SUMIF(G:G,55,K:K)</f>
        <v>-126246.40523191085</v>
      </c>
      <c r="E62" s="447">
        <f t="shared" ca="1" si="1"/>
        <v>-2640424.7872244813</v>
      </c>
      <c r="F62" s="431"/>
      <c r="G62" s="459">
        <f t="shared" si="8"/>
        <v>5</v>
      </c>
      <c r="H62" s="459">
        <v>55</v>
      </c>
      <c r="I62" s="444">
        <f t="shared" ca="1" si="5"/>
        <v>1971416.67153819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8078.9405762241286</v>
      </c>
      <c r="L62" s="444">
        <f t="shared" ca="1" si="3"/>
        <v>1947024.6788700151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-2640424.7872244813</v>
      </c>
      <c r="C63" s="447">
        <f t="shared" si="0"/>
        <v>100747.55675784221</v>
      </c>
      <c r="D63" s="447">
        <f ca="1">SUMIF(G:G,56,K:K)</f>
        <v>-137859.84713500072</v>
      </c>
      <c r="E63" s="447">
        <f t="shared" ca="1" si="1"/>
        <v>-2879032.1911173244</v>
      </c>
      <c r="F63" s="431"/>
      <c r="G63" s="459">
        <f t="shared" si="8"/>
        <v>5</v>
      </c>
      <c r="H63" s="459">
        <v>56</v>
      </c>
      <c r="I63" s="444">
        <f t="shared" ca="1" si="5"/>
        <v>1947024.6788700151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7977.3072734400675</v>
      </c>
      <c r="L63" s="444">
        <f t="shared" ca="1" si="3"/>
        <v>1922531.0528990561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-2879032.1911173244</v>
      </c>
      <c r="C64" s="447">
        <f t="shared" si="0"/>
        <v>100747.55675784221</v>
      </c>
      <c r="D64" s="447">
        <f ca="1">SUMIF(G:G,57,K:K)</f>
        <v>-150067.45476679195</v>
      </c>
      <c r="E64" s="447">
        <f t="shared" ca="1" si="1"/>
        <v>-3129847.2026419584</v>
      </c>
      <c r="F64" s="431"/>
      <c r="G64" s="459">
        <f t="shared" si="8"/>
        <v>5</v>
      </c>
      <c r="H64" s="459">
        <v>57</v>
      </c>
      <c r="I64" s="444">
        <f t="shared" ca="1" si="5"/>
        <v>1922531.0528990561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7875.2504985610713</v>
      </c>
      <c r="L64" s="444">
        <f t="shared" ca="1" si="3"/>
        <v>1897935.370153218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-3129847.2026419584</v>
      </c>
      <c r="C65" s="447">
        <f t="shared" si="0"/>
        <v>100747.55675784221</v>
      </c>
      <c r="D65" s="447">
        <f ca="1">SUMIF(G:G,58,K:K)</f>
        <v>-162899.62677362119</v>
      </c>
      <c r="E65" s="447">
        <f t="shared" ca="1" si="1"/>
        <v>-3393494.3861734215</v>
      </c>
      <c r="F65" s="431"/>
      <c r="G65" s="459">
        <f t="shared" si="8"/>
        <v>5</v>
      </c>
      <c r="H65" s="459">
        <v>58</v>
      </c>
      <c r="I65" s="444">
        <f t="shared" ca="1" si="5"/>
        <v>1897935.370153218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7772.768487120079</v>
      </c>
      <c r="L65" s="444">
        <f t="shared" ca="1" si="3"/>
        <v>1873237.2053959391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-3393494.3861734215</v>
      </c>
      <c r="C66" s="447">
        <f t="shared" si="0"/>
        <v>100747.55675784221</v>
      </c>
      <c r="D66" s="447">
        <f ca="1">SUMIF(G:G,59,K:K)</f>
        <v>-176388.31705426463</v>
      </c>
      <c r="E66" s="447">
        <f t="shared" ca="1" si="1"/>
        <v>-3670630.2599855284</v>
      </c>
      <c r="F66" s="431"/>
      <c r="G66" s="459">
        <f t="shared" si="8"/>
        <v>5</v>
      </c>
      <c r="H66" s="459">
        <v>59</v>
      </c>
      <c r="I66" s="444">
        <f t="shared" ca="1" si="5"/>
        <v>1873237.2053959391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7669.8594672980835</v>
      </c>
      <c r="L66" s="444">
        <f t="shared" ca="1" si="3"/>
        <v>1848436.1316188381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-3670630.2599855284</v>
      </c>
      <c r="C67" s="447">
        <f t="shared" si="0"/>
        <v>100747.55675784221</v>
      </c>
      <c r="D67" s="447">
        <f t="shared" ref="D67:D136" ca="1" si="9">SUMIF(G:G,60,K:K)</f>
        <v>-190567.11432960466</v>
      </c>
      <c r="E67" s="447">
        <f t="shared" ca="1" si="1"/>
        <v>-3961944.9310729755</v>
      </c>
      <c r="F67" s="431"/>
      <c r="G67" s="459">
        <f t="shared" si="8"/>
        <v>5</v>
      </c>
      <c r="H67" s="459">
        <v>60</v>
      </c>
      <c r="I67" s="444">
        <f t="shared" ca="1" si="5"/>
        <v>1848436.1316188381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7566.5216598934967</v>
      </c>
      <c r="L67" s="444">
        <f t="shared" ca="1" si="3"/>
        <v>1823531.7200343325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-3961944.9310729755</v>
      </c>
      <c r="C68" s="447">
        <f t="shared" si="0"/>
        <v>100747.55675784221</v>
      </c>
      <c r="D68" s="447">
        <f t="shared" ca="1" si="9"/>
        <v>-190567.11432960466</v>
      </c>
      <c r="E68" s="447">
        <f t="shared" ca="1" si="1"/>
        <v>-4253259.6021604221</v>
      </c>
      <c r="F68" s="431"/>
      <c r="G68" s="459">
        <f>G67+1</f>
        <v>6</v>
      </c>
      <c r="H68" s="459">
        <v>61</v>
      </c>
      <c r="I68" s="444">
        <f t="shared" ca="1" si="5"/>
        <v>1823531.7200343325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7462.7532782913895</v>
      </c>
      <c r="L68" s="444">
        <f t="shared" ca="1" si="3"/>
        <v>1798523.5400682248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-4253259.6021604221</v>
      </c>
      <c r="C69" s="447">
        <f t="shared" si="0"/>
        <v>100747.55675784221</v>
      </c>
      <c r="D69" s="447">
        <f t="shared" ca="1" si="9"/>
        <v>-190567.11432960466</v>
      </c>
      <c r="E69" s="447">
        <f t="shared" ca="1" si="1"/>
        <v>-4544574.2732478688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1798523.5400682248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7358.5525284326068</v>
      </c>
      <c r="L69" s="444">
        <f t="shared" ca="1" si="3"/>
        <v>1773411.1593522583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-4544574.2732478688</v>
      </c>
      <c r="C70" s="447">
        <f t="shared" si="0"/>
        <v>100747.55675784221</v>
      </c>
      <c r="D70" s="447">
        <f t="shared" ca="1" si="9"/>
        <v>-190567.11432960466</v>
      </c>
      <c r="E70" s="447">
        <f t="shared" ca="1" si="1"/>
        <v>-4835888.9443353154</v>
      </c>
      <c r="F70" s="431"/>
      <c r="G70" s="459">
        <f t="shared" si="10"/>
        <v>6</v>
      </c>
      <c r="H70" s="459">
        <v>63</v>
      </c>
      <c r="I70" s="444">
        <f t="shared" ca="1" si="5"/>
        <v>1773411.1593522583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7253.9176087827473</v>
      </c>
      <c r="L70" s="444">
        <f t="shared" ca="1" si="3"/>
        <v>1748194.1437166419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-4835888.9443353154</v>
      </c>
      <c r="C71" s="447">
        <f t="shared" si="0"/>
        <v>100747.55675784221</v>
      </c>
      <c r="D71" s="447">
        <f t="shared" ca="1" si="9"/>
        <v>-190567.11432960466</v>
      </c>
      <c r="E71" s="447">
        <f t="shared" ca="1" si="1"/>
        <v>-5127203.615422762</v>
      </c>
      <c r="F71" s="431"/>
      <c r="G71" s="459">
        <f t="shared" si="10"/>
        <v>6</v>
      </c>
      <c r="H71" s="459">
        <v>64</v>
      </c>
      <c r="I71" s="444">
        <f t="shared" ca="1" si="5"/>
        <v>1748194.1437166419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7148.8467103010125</v>
      </c>
      <c r="L71" s="444">
        <f t="shared" ca="1" si="3"/>
        <v>1722872.0571825439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-5127203.615422762</v>
      </c>
      <c r="C72" s="447">
        <f t="shared" si="0"/>
        <v>100747.55675784221</v>
      </c>
      <c r="D72" s="447">
        <f t="shared" ca="1" si="9"/>
        <v>-190567.11432960466</v>
      </c>
      <c r="E72" s="447">
        <f t="shared" ca="1" si="1"/>
        <v>-5418518.2865102086</v>
      </c>
      <c r="F72" s="431"/>
      <c r="G72" s="459">
        <f t="shared" si="10"/>
        <v>6</v>
      </c>
      <c r="H72" s="459">
        <v>65</v>
      </c>
      <c r="I72" s="444">
        <f t="shared" ca="1" si="5"/>
        <v>1722872.0571825439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7043.3380164089367</v>
      </c>
      <c r="L72" s="444">
        <f t="shared" ca="1" si="3"/>
        <v>1697444.4619545538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-5418518.2865102086</v>
      </c>
      <c r="C73" s="447">
        <f t="shared" si="0"/>
        <v>100747.55675784221</v>
      </c>
      <c r="D73" s="447">
        <f t="shared" ca="1" si="9"/>
        <v>-190567.11432960466</v>
      </c>
      <c r="E73" s="447">
        <f t="shared" ca="1" si="1"/>
        <v>-5709832.9575976552</v>
      </c>
      <c r="F73" s="431"/>
      <c r="G73" s="459">
        <f t="shared" si="10"/>
        <v>6</v>
      </c>
      <c r="H73" s="459">
        <v>66</v>
      </c>
      <c r="I73" s="444">
        <f t="shared" ca="1" si="5"/>
        <v>1697444.4619545538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6937.389702958978</v>
      </c>
      <c r="L73" s="444">
        <f t="shared" ca="1" si="3"/>
        <v>1671910.9184131138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-5709832.9575976552</v>
      </c>
      <c r="C74" s="447">
        <f t="shared" si="0"/>
        <v>100747.55675784221</v>
      </c>
      <c r="D74" s="447">
        <f t="shared" ca="1" si="9"/>
        <v>-190567.11432960466</v>
      </c>
      <c r="E74" s="447">
        <f t="shared" ca="1" si="1"/>
        <v>-6001147.6286851019</v>
      </c>
      <c r="F74" s="431"/>
      <c r="G74" s="459">
        <f t="shared" si="10"/>
        <v>6</v>
      </c>
      <c r="H74" s="459">
        <v>67</v>
      </c>
      <c r="I74" s="444">
        <f t="shared" ca="1" si="5"/>
        <v>1671910.9184131138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6830.9999382029791</v>
      </c>
      <c r="L74" s="444">
        <f t="shared" ca="1" si="3"/>
        <v>1646270.9851069178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-6001147.6286851019</v>
      </c>
      <c r="C75" s="447">
        <f t="shared" si="0"/>
        <v>100747.55675784221</v>
      </c>
      <c r="D75" s="447">
        <f t="shared" ca="1" si="9"/>
        <v>-190567.11432960466</v>
      </c>
      <c r="E75" s="447">
        <f t="shared" ca="1" si="1"/>
        <v>-6292462.2997725485</v>
      </c>
      <c r="F75" s="431"/>
      <c r="G75" s="459">
        <f t="shared" si="10"/>
        <v>6</v>
      </c>
      <c r="H75" s="459">
        <v>68</v>
      </c>
      <c r="I75" s="444">
        <f t="shared" ca="1" si="5"/>
        <v>1646270.9851069178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6821.6635657379074</v>
      </c>
      <c r="L75" s="444">
        <f t="shared" ca="1" si="3"/>
        <v>1644020.9193428354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-6292462.2997725485</v>
      </c>
      <c r="C76" s="447">
        <f t="shared" si="0"/>
        <v>100747.55675784221</v>
      </c>
      <c r="D76" s="447">
        <f t="shared" ca="1" si="9"/>
        <v>-190567.11432960466</v>
      </c>
      <c r="E76" s="447">
        <f t="shared" ca="1" si="1"/>
        <v>-6583776.9708599951</v>
      </c>
      <c r="F76" s="431"/>
      <c r="G76" s="459">
        <f t="shared" si="10"/>
        <v>6</v>
      </c>
      <c r="H76" s="459">
        <v>69</v>
      </c>
      <c r="I76" s="444">
        <f t="shared" ca="1" si="5"/>
        <v>1644020.9193428354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6812.2882917208963</v>
      </c>
      <c r="L76" s="444">
        <f t="shared" ca="1" si="3"/>
        <v>1641761.4783047361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-6583776.9708599951</v>
      </c>
      <c r="C77" s="447">
        <f t="shared" si="0"/>
        <v>100747.55675784221</v>
      </c>
      <c r="D77" s="447">
        <f t="shared" ca="1" si="9"/>
        <v>-190567.11432960466</v>
      </c>
      <c r="E77" s="447">
        <f t="shared" ca="1" si="1"/>
        <v>-6875091.6419474417</v>
      </c>
      <c r="F77" s="431"/>
      <c r="G77" s="459">
        <f t="shared" si="10"/>
        <v>6</v>
      </c>
      <c r="H77" s="459">
        <v>70</v>
      </c>
      <c r="I77" s="444">
        <f t="shared" ca="1" si="5"/>
        <v>1641761.4783047361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6802.8739540621491</v>
      </c>
      <c r="L77" s="444">
        <f t="shared" ca="1" si="3"/>
        <v>1639492.6229289779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-6875091.6419474417</v>
      </c>
      <c r="C78" s="447">
        <f t="shared" si="0"/>
        <v>100747.55675784221</v>
      </c>
      <c r="D78" s="447">
        <f t="shared" ca="1" si="9"/>
        <v>-190567.11432960466</v>
      </c>
      <c r="E78" s="447">
        <f t="shared" ca="1" si="1"/>
        <v>-7166406.3130348884</v>
      </c>
      <c r="F78" s="431"/>
      <c r="G78" s="459">
        <f t="shared" si="10"/>
        <v>6</v>
      </c>
      <c r="H78" s="459">
        <v>71</v>
      </c>
      <c r="I78" s="444">
        <f t="shared" ca="1" si="5"/>
        <v>1639492.6229289779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6793.4203899964905</v>
      </c>
      <c r="L78" s="444">
        <f t="shared" ca="1" si="3"/>
        <v>1637214.3139891541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-7166406.3130348884</v>
      </c>
      <c r="C79" s="447">
        <f t="shared" si="0"/>
        <v>100747.55675784221</v>
      </c>
      <c r="D79" s="447">
        <f t="shared" ca="1" si="9"/>
        <v>-190567.11432960466</v>
      </c>
      <c r="E79" s="447">
        <f t="shared" ca="1" si="1"/>
        <v>-7457720.984122335</v>
      </c>
      <c r="F79" s="431"/>
      <c r="G79" s="459">
        <f t="shared" si="10"/>
        <v>6</v>
      </c>
      <c r="H79" s="459">
        <v>72</v>
      </c>
      <c r="I79" s="444">
        <f t="shared" ca="1" si="5"/>
        <v>1637214.3139891541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6783.9274360805575</v>
      </c>
      <c r="L79" s="444">
        <f t="shared" ca="1" si="3"/>
        <v>1634926.5120954143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-7457720.984122335</v>
      </c>
      <c r="C80" s="447">
        <f t="shared" si="0"/>
        <v>100747.55675784221</v>
      </c>
      <c r="D80" s="447">
        <f t="shared" ca="1" si="9"/>
        <v>-190567.11432960466</v>
      </c>
      <c r="E80" s="447">
        <f t="shared" ca="1" si="1"/>
        <v>-7749035.6552097816</v>
      </c>
      <c r="F80" s="431"/>
      <c r="G80" s="459">
        <f>G79+1</f>
        <v>7</v>
      </c>
      <c r="H80" s="459">
        <v>73</v>
      </c>
      <c r="I80" s="444">
        <f t="shared" ca="1" si="5"/>
        <v>1634926.5120954143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6774.394928189975</v>
      </c>
      <c r="L80" s="444">
        <f t="shared" ca="1" si="3"/>
        <v>1632629.177693784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-7749035.6552097816</v>
      </c>
      <c r="C81" s="447">
        <f t="shared" si="0"/>
        <v>100747.55675784221</v>
      </c>
      <c r="D81" s="447">
        <f t="shared" ca="1" si="9"/>
        <v>-190567.11432960466</v>
      </c>
      <c r="E81" s="447">
        <f t="shared" ca="1" si="1"/>
        <v>-8040350.3262972282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1632629.177693784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6764.8227015165157</v>
      </c>
      <c r="L81" s="444">
        <f t="shared" ca="1" si="3"/>
        <v>1630322.2710654803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-8040350.3262972282</v>
      </c>
      <c r="C82" s="447">
        <f t="shared" si="0"/>
        <v>100747.55675784221</v>
      </c>
      <c r="D82" s="447">
        <f t="shared" ca="1" si="9"/>
        <v>-190567.11432960466</v>
      </c>
      <c r="E82" s="447">
        <f t="shared" ca="1" si="1"/>
        <v>-8331664.9973846748</v>
      </c>
      <c r="F82" s="431"/>
      <c r="G82" s="459">
        <f t="shared" si="11"/>
        <v>7</v>
      </c>
      <c r="H82" s="459">
        <v>75</v>
      </c>
      <c r="I82" s="444">
        <f t="shared" ca="1" si="5"/>
        <v>1630322.2710654803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6755.2105905652497</v>
      </c>
      <c r="L82" s="444">
        <f t="shared" ca="1" si="3"/>
        <v>1628005.7523262254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-8331664.9973846748</v>
      </c>
      <c r="C83" s="447">
        <f t="shared" si="0"/>
        <v>100747.55675784221</v>
      </c>
      <c r="D83" s="447">
        <f t="shared" ca="1" si="9"/>
        <v>-190567.11432960466</v>
      </c>
      <c r="E83" s="447">
        <f t="shared" ca="1" si="1"/>
        <v>-8622979.6684721224</v>
      </c>
      <c r="F83" s="431"/>
      <c r="G83" s="459">
        <f t="shared" si="11"/>
        <v>7</v>
      </c>
      <c r="H83" s="459">
        <v>76</v>
      </c>
      <c r="I83" s="444">
        <f t="shared" ca="1" si="5"/>
        <v>1628005.7523262254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6745.558429151688</v>
      </c>
      <c r="L83" s="444">
        <f t="shared" ca="1" si="3"/>
        <v>1625679.5814255569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-8622979.6684721224</v>
      </c>
      <c r="C84" s="447">
        <f t="shared" si="0"/>
        <v>100747.55675784221</v>
      </c>
      <c r="D84" s="447">
        <f t="shared" ca="1" si="9"/>
        <v>-190567.11432960466</v>
      </c>
      <c r="E84" s="447">
        <f t="shared" ca="1" si="1"/>
        <v>-8914294.33955957</v>
      </c>
      <c r="F84" s="431"/>
      <c r="G84" s="459">
        <f t="shared" si="11"/>
        <v>7</v>
      </c>
      <c r="H84" s="459">
        <v>77</v>
      </c>
      <c r="I84" s="444">
        <f t="shared" ca="1" si="5"/>
        <v>1625679.5814255569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6735.8660503989022</v>
      </c>
      <c r="L84" s="444">
        <f t="shared" ca="1" si="3"/>
        <v>1623343.7181461356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-8914294.33955957</v>
      </c>
      <c r="C85" s="447">
        <f t="shared" si="0"/>
        <v>100747.55675784221</v>
      </c>
      <c r="D85" s="447">
        <f t="shared" ca="1" si="9"/>
        <v>-190567.11432960466</v>
      </c>
      <c r="E85" s="447">
        <f t="shared" ca="1" si="1"/>
        <v>-9205609.0106470175</v>
      </c>
      <c r="F85" s="431"/>
      <c r="G85" s="459">
        <f t="shared" si="11"/>
        <v>7</v>
      </c>
      <c r="H85" s="459">
        <v>78</v>
      </c>
      <c r="I85" s="444">
        <f t="shared" ca="1" si="5"/>
        <v>1623343.7181461356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6726.1332867346473</v>
      </c>
      <c r="L85" s="444">
        <f t="shared" ca="1" si="3"/>
        <v>1620998.1221030499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-9205609.0106470175</v>
      </c>
      <c r="C86" s="447">
        <f t="shared" si="0"/>
        <v>100747.55675784221</v>
      </c>
      <c r="D86" s="447">
        <f t="shared" ca="1" si="9"/>
        <v>-190567.11432960466</v>
      </c>
      <c r="E86" s="447">
        <f t="shared" ca="1" si="1"/>
        <v>-9496923.6817344651</v>
      </c>
      <c r="F86" s="431"/>
      <c r="G86" s="459">
        <f t="shared" si="11"/>
        <v>7</v>
      </c>
      <c r="H86" s="459">
        <v>79</v>
      </c>
      <c r="I86" s="444">
        <f t="shared" ca="1" si="5"/>
        <v>1620998.1221030499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6716.3599698884564</v>
      </c>
      <c r="L86" s="444">
        <f t="shared" ca="1" si="3"/>
        <v>1618642.752743118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-9496923.6817344651</v>
      </c>
      <c r="C87" s="447">
        <f t="shared" si="0"/>
        <v>100747.55675784221</v>
      </c>
      <c r="D87" s="447">
        <f t="shared" ca="1" si="9"/>
        <v>-190567.11432960466</v>
      </c>
      <c r="E87" s="447">
        <f t="shared" ca="1" si="1"/>
        <v>-9788238.3528219126</v>
      </c>
      <c r="F87" s="431"/>
      <c r="G87" s="459">
        <f t="shared" si="11"/>
        <v>7</v>
      </c>
      <c r="H87" s="459">
        <v>80</v>
      </c>
      <c r="I87" s="444">
        <f t="shared" ca="1" si="5"/>
        <v>1618642.752743118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6706.5459308887403</v>
      </c>
      <c r="L87" s="444">
        <f t="shared" ca="1" si="3"/>
        <v>1616277.5693441865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-9788238.3528219126</v>
      </c>
      <c r="C88" s="447">
        <f t="shared" si="0"/>
        <v>100747.55675784221</v>
      </c>
      <c r="D88" s="447">
        <f t="shared" ca="1" si="9"/>
        <v>-190567.11432960466</v>
      </c>
      <c r="E88" s="447">
        <f t="shared" ca="1" si="1"/>
        <v>-10079553.02390936</v>
      </c>
      <c r="F88" s="431"/>
      <c r="G88" s="459">
        <f t="shared" si="11"/>
        <v>7</v>
      </c>
      <c r="H88" s="459">
        <v>81</v>
      </c>
      <c r="I88" s="444">
        <f t="shared" ca="1" si="5"/>
        <v>1616277.5693441865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6696.6910000598591</v>
      </c>
      <c r="L88" s="444">
        <f t="shared" ca="1" si="3"/>
        <v>1613902.5310144261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-10079553.02390936</v>
      </c>
      <c r="C89" s="447">
        <f t="shared" si="0"/>
        <v>100747.55675784221</v>
      </c>
      <c r="D89" s="447">
        <f t="shared" ca="1" si="9"/>
        <v>-190567.11432960466</v>
      </c>
      <c r="E89" s="447">
        <f t="shared" ca="1" si="1"/>
        <v>-10370867.694996808</v>
      </c>
      <c r="F89" s="431"/>
      <c r="G89" s="459">
        <f t="shared" si="11"/>
        <v>7</v>
      </c>
      <c r="H89" s="459">
        <v>82</v>
      </c>
      <c r="I89" s="444">
        <f t="shared" ca="1" si="5"/>
        <v>1613902.5310144261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6686.795007019191</v>
      </c>
      <c r="L89" s="444">
        <f t="shared" ca="1" si="3"/>
        <v>1611517.5966916252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-10370867.694996808</v>
      </c>
      <c r="C90" s="447">
        <f t="shared" si="0"/>
        <v>100747.55675784221</v>
      </c>
      <c r="D90" s="447">
        <f t="shared" ca="1" si="9"/>
        <v>-190567.11432960466</v>
      </c>
      <c r="E90" s="447">
        <f t="shared" ca="1" si="1"/>
        <v>-10662182.366084255</v>
      </c>
      <c r="F90" s="431"/>
      <c r="G90" s="459">
        <f t="shared" si="11"/>
        <v>7</v>
      </c>
      <c r="H90" s="459">
        <v>83</v>
      </c>
      <c r="I90" s="444">
        <f t="shared" ca="1" si="5"/>
        <v>1611517.5966916252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6676.8577806741869</v>
      </c>
      <c r="L90" s="444">
        <f t="shared" ca="1" si="3"/>
        <v>1609122.7251424792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-10662182.366084255</v>
      </c>
      <c r="C91" s="447">
        <f t="shared" si="0"/>
        <v>100747.55675784221</v>
      </c>
      <c r="D91" s="447">
        <f t="shared" ca="1" si="9"/>
        <v>-190567.11432960466</v>
      </c>
      <c r="E91" s="447">
        <f t="shared" ca="1" si="1"/>
        <v>-10953497.037171703</v>
      </c>
      <c r="F91" s="431"/>
      <c r="G91" s="459">
        <f t="shared" si="11"/>
        <v>7</v>
      </c>
      <c r="H91" s="459">
        <v>84</v>
      </c>
      <c r="I91" s="444">
        <f t="shared" ca="1" si="5"/>
        <v>1609122.7251424792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6666.8791492194123</v>
      </c>
      <c r="L91" s="444">
        <f t="shared" ca="1" si="3"/>
        <v>1606717.8749618784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-10953497.037171703</v>
      </c>
      <c r="C92" s="447">
        <f t="shared" si="0"/>
        <v>100747.55675784221</v>
      </c>
      <c r="D92" s="447">
        <f t="shared" ca="1" si="9"/>
        <v>-190567.11432960466</v>
      </c>
      <c r="E92" s="447">
        <f t="shared" ca="1" si="1"/>
        <v>-11244811.70825915</v>
      </c>
      <c r="F92" s="431"/>
      <c r="G92" s="459">
        <f>G91+1</f>
        <v>8</v>
      </c>
      <c r="H92" s="459">
        <v>85</v>
      </c>
      <c r="I92" s="444">
        <f t="shared" ca="1" si="5"/>
        <v>1606717.8749618784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6656.8589401335757</v>
      </c>
      <c r="L92" s="444">
        <f t="shared" ca="1" si="3"/>
        <v>1604303.0045721917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-11244811.70825915</v>
      </c>
      <c r="C93" s="447">
        <f t="shared" si="0"/>
        <v>100747.55675784221</v>
      </c>
      <c r="D93" s="447">
        <f t="shared" ca="1" si="9"/>
        <v>-190567.11432960466</v>
      </c>
      <c r="E93" s="447">
        <f t="shared" ca="1" si="1"/>
        <v>-11536126.379346598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1604303.0045721917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6646.7969801765475</v>
      </c>
      <c r="L93" s="444">
        <f t="shared" ca="1" si="3"/>
        <v>1601878.0722225481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-11536126.379346598</v>
      </c>
      <c r="C94" s="447">
        <f t="shared" si="0"/>
        <v>100747.55675784221</v>
      </c>
      <c r="D94" s="447">
        <f t="shared" ca="1" si="9"/>
        <v>-190567.11432960466</v>
      </c>
      <c r="E94" s="447">
        <f t="shared" ca="1" si="1"/>
        <v>-11827441.050434045</v>
      </c>
      <c r="F94" s="431"/>
      <c r="G94" s="459">
        <f t="shared" si="12"/>
        <v>8</v>
      </c>
      <c r="H94" s="459">
        <v>87</v>
      </c>
      <c r="I94" s="444">
        <f t="shared" ca="1" si="5"/>
        <v>1601878.0722225481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6636.6930953863657</v>
      </c>
      <c r="L94" s="444">
        <f t="shared" ca="1" si="3"/>
        <v>1599443.0359881141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-11827441.050434045</v>
      </c>
      <c r="C95" s="447">
        <f t="shared" si="0"/>
        <v>100747.55675784221</v>
      </c>
      <c r="D95" s="447">
        <f t="shared" ca="1" si="9"/>
        <v>-190567.11432960466</v>
      </c>
      <c r="E95" s="447">
        <f t="shared" ca="1" si="1"/>
        <v>-12118755.721521493</v>
      </c>
      <c r="F95" s="431"/>
      <c r="G95" s="459">
        <f t="shared" si="12"/>
        <v>8</v>
      </c>
      <c r="H95" s="459">
        <v>88</v>
      </c>
      <c r="I95" s="444">
        <f t="shared" ca="1" si="5"/>
        <v>1599443.0359881141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6626.5471110762237</v>
      </c>
      <c r="L95" s="444">
        <f t="shared" ca="1" si="3"/>
        <v>1596997.8537693701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-12118755.721521493</v>
      </c>
      <c r="C96" s="447">
        <f t="shared" si="0"/>
        <v>100747.55675784221</v>
      </c>
      <c r="D96" s="447">
        <f t="shared" ca="1" si="9"/>
        <v>-190567.11432960466</v>
      </c>
      <c r="E96" s="447">
        <f t="shared" ca="1" si="1"/>
        <v>-12410070.392608941</v>
      </c>
      <c r="F96" s="431"/>
      <c r="G96" s="459">
        <f t="shared" si="12"/>
        <v>8</v>
      </c>
      <c r="H96" s="459">
        <v>89</v>
      </c>
      <c r="I96" s="444">
        <f t="shared" ca="1" si="5"/>
        <v>1596997.8537693701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6616.3588518314573</v>
      </c>
      <c r="L96" s="444">
        <f t="shared" ca="1" si="3"/>
        <v>1594542.4832913813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-12410070.392608941</v>
      </c>
      <c r="C97" s="447">
        <f t="shared" si="0"/>
        <v>100747.55675784221</v>
      </c>
      <c r="D97" s="447">
        <f t="shared" ca="1" si="9"/>
        <v>-190567.11432960466</v>
      </c>
      <c r="E97" s="447">
        <f t="shared" ca="1" si="1"/>
        <v>-12701385.063696388</v>
      </c>
      <c r="F97" s="431"/>
      <c r="G97" s="459">
        <f t="shared" si="12"/>
        <v>8</v>
      </c>
      <c r="H97" s="459">
        <v>90</v>
      </c>
      <c r="I97" s="444">
        <f t="shared" ca="1" si="5"/>
        <v>1594542.4832913813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6606.1281415065041</v>
      </c>
      <c r="L97" s="444">
        <f t="shared" ca="1" si="3"/>
        <v>1592076.8821030676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-12701385.063696388</v>
      </c>
      <c r="C98" s="447">
        <f t="shared" si="0"/>
        <v>100747.55675784221</v>
      </c>
      <c r="D98" s="447">
        <f t="shared" ca="1" si="9"/>
        <v>-190567.11432960466</v>
      </c>
      <c r="E98" s="447">
        <f t="shared" ca="1" si="1"/>
        <v>-12992699.734783836</v>
      </c>
      <c r="F98" s="431"/>
      <c r="G98" s="459">
        <f t="shared" si="12"/>
        <v>8</v>
      </c>
      <c r="H98" s="459">
        <v>91</v>
      </c>
      <c r="I98" s="444">
        <f t="shared" ca="1" si="5"/>
        <v>1592076.8821030676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6595.8548032218641</v>
      </c>
      <c r="L98" s="444">
        <f t="shared" ca="1" si="3"/>
        <v>1589601.0075764691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-12992699.734783836</v>
      </c>
      <c r="C99" s="447">
        <f t="shared" si="0"/>
        <v>100747.55675784221</v>
      </c>
      <c r="D99" s="447">
        <f t="shared" ca="1" si="9"/>
        <v>-190567.11432960466</v>
      </c>
      <c r="E99" s="447">
        <f t="shared" ca="1" si="1"/>
        <v>-13284014.405871283</v>
      </c>
      <c r="F99" s="431"/>
      <c r="G99" s="459">
        <f t="shared" si="12"/>
        <v>8</v>
      </c>
      <c r="H99" s="459">
        <v>92</v>
      </c>
      <c r="I99" s="444">
        <f t="shared" ca="1" si="5"/>
        <v>1589601.0075764691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6585.5386593610365</v>
      </c>
      <c r="L99" s="444">
        <f t="shared" ca="1" si="3"/>
        <v>1587114.8169060098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-13284014.405871283</v>
      </c>
      <c r="C100" s="447">
        <f t="shared" si="0"/>
        <v>100747.55675784221</v>
      </c>
      <c r="D100" s="447">
        <f t="shared" ca="1" si="9"/>
        <v>-190567.11432960466</v>
      </c>
      <c r="E100" s="447">
        <f t="shared" ca="1" si="1"/>
        <v>-13575329.076958731</v>
      </c>
      <c r="F100" s="431"/>
      <c r="G100" s="459">
        <f t="shared" si="12"/>
        <v>8</v>
      </c>
      <c r="H100" s="459">
        <v>93</v>
      </c>
      <c r="I100" s="444">
        <f t="shared" ca="1" si="5"/>
        <v>1587114.8169060098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6575.1795315674563</v>
      </c>
      <c r="L100" s="444">
        <f t="shared" ca="1" si="3"/>
        <v>1584618.267107757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-13575329.076958731</v>
      </c>
      <c r="C101" s="447">
        <f t="shared" si="0"/>
        <v>100747.55675784221</v>
      </c>
      <c r="D101" s="447">
        <f t="shared" ca="1" si="9"/>
        <v>-190567.11432960466</v>
      </c>
      <c r="E101" s="447">
        <f t="shared" ca="1" si="1"/>
        <v>-13866643.748046178</v>
      </c>
      <c r="F101" s="431"/>
      <c r="G101" s="459">
        <f t="shared" si="12"/>
        <v>8</v>
      </c>
      <c r="H101" s="459">
        <v>94</v>
      </c>
      <c r="I101" s="444">
        <f t="shared" ca="1" si="5"/>
        <v>1584618.267107757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6564.7772407414031</v>
      </c>
      <c r="L101" s="444">
        <f t="shared" ca="1" si="3"/>
        <v>1582111.3150186781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-13866643.748046178</v>
      </c>
      <c r="C102" s="447">
        <f t="shared" si="0"/>
        <v>100747.55675784221</v>
      </c>
      <c r="D102" s="447">
        <f t="shared" ca="1" si="9"/>
        <v>-190567.11432960466</v>
      </c>
      <c r="E102" s="447">
        <f t="shared" ca="1" si="1"/>
        <v>-14157958.419133626</v>
      </c>
      <c r="F102" s="431"/>
      <c r="G102" s="459">
        <f t="shared" si="12"/>
        <v>8</v>
      </c>
      <c r="H102" s="459">
        <v>95</v>
      </c>
      <c r="I102" s="444">
        <f t="shared" ca="1" si="5"/>
        <v>1582111.3150186781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6554.3316070369074</v>
      </c>
      <c r="L102" s="444">
        <f t="shared" ca="1" si="3"/>
        <v>1579593.9172958948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-14157958.419133626</v>
      </c>
      <c r="C103" s="447">
        <f t="shared" si="0"/>
        <v>100747.55675784221</v>
      </c>
      <c r="D103" s="447">
        <f t="shared" ca="1" si="9"/>
        <v>-190567.11432960466</v>
      </c>
      <c r="E103" s="447">
        <f t="shared" ca="1" si="1"/>
        <v>-14449273.090221073</v>
      </c>
      <c r="F103" s="431"/>
      <c r="G103" s="459">
        <f t="shared" si="12"/>
        <v>8</v>
      </c>
      <c r="H103" s="459">
        <v>96</v>
      </c>
      <c r="I103" s="444">
        <f t="shared" ca="1" si="5"/>
        <v>1579593.9172958948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6543.8424498586437</v>
      </c>
      <c r="L103" s="444">
        <f t="shared" ca="1" si="3"/>
        <v>1577066.0304159331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-14449273.090221073</v>
      </c>
      <c r="C104" s="447">
        <f t="shared" si="0"/>
        <v>75560.667568381657</v>
      </c>
      <c r="D104" s="447">
        <f t="shared" ca="1" si="9"/>
        <v>-190567.11432960466</v>
      </c>
      <c r="E104" s="447">
        <f t="shared" ca="1" si="1"/>
        <v>-14715400.87211906</v>
      </c>
      <c r="F104" s="431"/>
      <c r="G104" s="459">
        <f>G103+1</f>
        <v>9</v>
      </c>
      <c r="H104" s="459">
        <v>97</v>
      </c>
      <c r="I104" s="444">
        <f t="shared" ca="1" si="5"/>
        <v>1577066.0304159331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6533.3095878588038</v>
      </c>
      <c r="L104" s="444">
        <f t="shared" ca="1" si="3"/>
        <v>1574527.6106739717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-14715400.87211906</v>
      </c>
      <c r="C105" s="447">
        <f t="shared" si="0"/>
        <v>0</v>
      </c>
      <c r="D105" s="447">
        <f t="shared" ca="1" si="9"/>
        <v>-190567.11432960466</v>
      </c>
      <c r="E105" s="447">
        <f t="shared" ca="1" si="1"/>
        <v>-14905967.986448664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1574527.6106739717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6525.5499206006316</v>
      </c>
      <c r="L105" s="444">
        <f t="shared" ca="1" si="3"/>
        <v>1572657.5308647521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-14905967.986448664</v>
      </c>
      <c r="C106" s="447">
        <f t="shared" si="0"/>
        <v>0</v>
      </c>
      <c r="D106" s="447">
        <f t="shared" ca="1" si="9"/>
        <v>-190567.11432960466</v>
      </c>
      <c r="E106" s="447">
        <f t="shared" ca="1" si="1"/>
        <v>-15096535.100778269</v>
      </c>
      <c r="F106" s="431"/>
      <c r="G106" s="459">
        <f t="shared" si="13"/>
        <v>9</v>
      </c>
      <c r="H106" s="459">
        <v>99</v>
      </c>
      <c r="I106" s="444">
        <f t="shared" ca="1" si="5"/>
        <v>1572657.5308647521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6517.7579213955496</v>
      </c>
      <c r="L106" s="444">
        <f t="shared" ca="1" si="3"/>
        <v>1570779.6590563275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-15096535.100778269</v>
      </c>
      <c r="C107" s="447">
        <f t="shared" si="0"/>
        <v>0</v>
      </c>
      <c r="D107" s="447">
        <f t="shared" ca="1" si="9"/>
        <v>-190567.11432960466</v>
      </c>
      <c r="E107" s="447">
        <f t="shared" ca="1" si="1"/>
        <v>-15287102.215107873</v>
      </c>
      <c r="F107" s="431"/>
      <c r="G107" s="459">
        <f t="shared" si="13"/>
        <v>9</v>
      </c>
      <c r="H107" s="459">
        <v>100</v>
      </c>
      <c r="I107" s="444">
        <f t="shared" ca="1" si="5"/>
        <v>1570779.6590563275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6509.9334555271143</v>
      </c>
      <c r="L107" s="444">
        <f t="shared" ca="1" si="3"/>
        <v>1568893.9627820344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-15287102.215107873</v>
      </c>
      <c r="C108" s="447">
        <f t="shared" si="0"/>
        <v>0</v>
      </c>
      <c r="D108" s="447">
        <f t="shared" ca="1" si="9"/>
        <v>-190567.11432960466</v>
      </c>
      <c r="E108" s="447">
        <f t="shared" ca="1" si="1"/>
        <v>-15477669.329437478</v>
      </c>
      <c r="F108" s="431"/>
      <c r="G108" s="459">
        <f t="shared" si="13"/>
        <v>9</v>
      </c>
      <c r="H108" s="459">
        <v>101</v>
      </c>
      <c r="I108" s="444">
        <f t="shared" ca="1" si="5"/>
        <v>1568893.9627820344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6502.0763877175596</v>
      </c>
      <c r="L108" s="444">
        <f t="shared" ca="1" si="3"/>
        <v>1567000.4094399319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-15477669.329437478</v>
      </c>
      <c r="C109" s="447">
        <f t="shared" si="0"/>
        <v>0</v>
      </c>
      <c r="D109" s="447">
        <f t="shared" ca="1" si="9"/>
        <v>-190567.11432960466</v>
      </c>
      <c r="E109" s="447">
        <f t="shared" ca="1" si="1"/>
        <v>-15668236.443767082</v>
      </c>
      <c r="F109" s="431"/>
      <c r="G109" s="459">
        <f t="shared" si="13"/>
        <v>9</v>
      </c>
      <c r="H109" s="459">
        <v>102</v>
      </c>
      <c r="I109" s="444">
        <f t="shared" ca="1" si="5"/>
        <v>1567000.4094399319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6494.1865821254651</v>
      </c>
      <c r="L109" s="444">
        <f t="shared" ca="1" si="3"/>
        <v>1565098.9662922372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-15668236.443767082</v>
      </c>
      <c r="C110" s="447">
        <f t="shared" si="0"/>
        <v>0</v>
      </c>
      <c r="D110" s="447">
        <f t="shared" ca="1" si="9"/>
        <v>-190567.11432960466</v>
      </c>
      <c r="E110" s="447">
        <f t="shared" ca="1" si="1"/>
        <v>-15858803.558096686</v>
      </c>
      <c r="F110" s="431"/>
      <c r="G110" s="459">
        <f t="shared" si="13"/>
        <v>9</v>
      </c>
      <c r="H110" s="459">
        <v>103</v>
      </c>
      <c r="I110" s="444">
        <f t="shared" ca="1" si="5"/>
        <v>1565098.9662922372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6486.263902343404</v>
      </c>
      <c r="L110" s="444">
        <f t="shared" ca="1" si="3"/>
        <v>1563189.6004647603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-15858803.558096686</v>
      </c>
      <c r="C111" s="447">
        <f t="shared" si="0"/>
        <v>0</v>
      </c>
      <c r="D111" s="447">
        <f t="shared" ca="1" si="9"/>
        <v>-190567.11432960466</v>
      </c>
      <c r="E111" s="447">
        <f t="shared" ca="1" si="1"/>
        <v>-16049370.672426291</v>
      </c>
      <c r="F111" s="431"/>
      <c r="G111" s="459">
        <f t="shared" si="13"/>
        <v>9</v>
      </c>
      <c r="H111" s="459">
        <v>104</v>
      </c>
      <c r="I111" s="444">
        <f t="shared" ca="1" si="5"/>
        <v>1563189.6004647603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6478.3082113955843</v>
      </c>
      <c r="L111" s="444">
        <f t="shared" ca="1" si="3"/>
        <v>1561272.2789463357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-16049370.672426291</v>
      </c>
      <c r="C112" s="447">
        <f t="shared" si="0"/>
        <v>0</v>
      </c>
      <c r="D112" s="447">
        <f t="shared" ca="1" si="9"/>
        <v>-190567.11432960466</v>
      </c>
      <c r="E112" s="447">
        <f t="shared" ca="1" si="1"/>
        <v>-16239937.786755895</v>
      </c>
      <c r="F112" s="431"/>
      <c r="G112" s="459">
        <f t="shared" si="13"/>
        <v>9</v>
      </c>
      <c r="H112" s="459">
        <v>105</v>
      </c>
      <c r="I112" s="444">
        <f t="shared" ca="1" si="5"/>
        <v>1561272.2789463357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6470.3193717354807</v>
      </c>
      <c r="L112" s="444">
        <f t="shared" ca="1" si="3"/>
        <v>1559346.9685882509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-16239937.786755895</v>
      </c>
      <c r="C113" s="447">
        <f t="shared" si="0"/>
        <v>0</v>
      </c>
      <c r="D113" s="447">
        <f t="shared" ca="1" si="9"/>
        <v>-190567.11432960466</v>
      </c>
      <c r="E113" s="447">
        <f t="shared" ca="1" si="1"/>
        <v>-16430504.9010855</v>
      </c>
      <c r="F113" s="431"/>
      <c r="G113" s="459">
        <f t="shared" si="13"/>
        <v>9</v>
      </c>
      <c r="H113" s="459">
        <v>106</v>
      </c>
      <c r="I113" s="444">
        <f t="shared" ca="1" si="5"/>
        <v>1559346.9685882509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6462.2972452434615</v>
      </c>
      <c r="L113" s="444">
        <f t="shared" ca="1" si="3"/>
        <v>1557413.6361036743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-16430504.9010855</v>
      </c>
      <c r="C114" s="447">
        <f t="shared" si="0"/>
        <v>0</v>
      </c>
      <c r="D114" s="447">
        <f t="shared" ca="1" si="9"/>
        <v>-190567.11432960466</v>
      </c>
      <c r="E114" s="447">
        <f t="shared" ca="1" si="1"/>
        <v>-16621072.015415104</v>
      </c>
      <c r="F114" s="431"/>
      <c r="G114" s="459">
        <f t="shared" si="13"/>
        <v>9</v>
      </c>
      <c r="H114" s="459">
        <v>107</v>
      </c>
      <c r="I114" s="444">
        <f t="shared" ca="1" si="5"/>
        <v>1557413.6361036743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6454.2416932243923</v>
      </c>
      <c r="L114" s="444">
        <f t="shared" ca="1" si="3"/>
        <v>1555472.2480670784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-16621072.015415104</v>
      </c>
      <c r="C115" s="447">
        <f t="shared" si="0"/>
        <v>0</v>
      </c>
      <c r="D115" s="447">
        <f t="shared" ca="1" si="9"/>
        <v>-190567.11432960466</v>
      </c>
      <c r="E115" s="447">
        <f t="shared" ca="1" si="1"/>
        <v>-16811639.129744709</v>
      </c>
      <c r="F115" s="431"/>
      <c r="G115" s="459">
        <f t="shared" si="13"/>
        <v>9</v>
      </c>
      <c r="H115" s="459">
        <v>108</v>
      </c>
      <c r="I115" s="444">
        <f t="shared" ca="1" si="5"/>
        <v>1555472.2480670784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6446.1525764052421</v>
      </c>
      <c r="L115" s="444">
        <f t="shared" ca="1" si="3"/>
        <v>1553522.7709136636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-16811639.129744709</v>
      </c>
      <c r="C116" s="447">
        <f t="shared" si="0"/>
        <v>0</v>
      </c>
      <c r="D116" s="447">
        <f t="shared" ca="1" si="9"/>
        <v>-190567.11432960466</v>
      </c>
      <c r="E116" s="447">
        <f t="shared" ca="1" si="1"/>
        <v>-17002206.244074315</v>
      </c>
      <c r="F116" s="431"/>
      <c r="G116" s="459">
        <f>G115+1</f>
        <v>10</v>
      </c>
      <c r="H116" s="459">
        <v>109</v>
      </c>
      <c r="I116" s="444">
        <f t="shared" ca="1" si="5"/>
        <v>1553522.7709136636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6438.0297549326806</v>
      </c>
      <c r="L116" s="444">
        <f t="shared" ca="1" si="3"/>
        <v>1551565.1709387761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-17002206.244074315</v>
      </c>
      <c r="C117" s="447">
        <f t="shared" si="0"/>
        <v>0</v>
      </c>
      <c r="D117" s="447">
        <f t="shared" ca="1" si="9"/>
        <v>-190567.11432960466</v>
      </c>
      <c r="E117" s="447">
        <f t="shared" ca="1" si="1"/>
        <v>-17192773.358403921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1551565.1709387761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6429.8730883706494</v>
      </c>
      <c r="L117" s="444">
        <f t="shared" ca="1" si="3"/>
        <v>1549599.4142973265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-17192773.358403921</v>
      </c>
      <c r="C118" s="447">
        <f t="shared" si="0"/>
        <v>0</v>
      </c>
      <c r="D118" s="447">
        <f t="shared" ca="1" si="9"/>
        <v>-190567.11432960466</v>
      </c>
      <c r="E118" s="447">
        <f t="shared" ca="1" si="1"/>
        <v>-17383340.472733527</v>
      </c>
      <c r="F118" s="431"/>
      <c r="G118" s="459">
        <f t="shared" si="14"/>
        <v>10</v>
      </c>
      <c r="H118" s="459">
        <v>111</v>
      </c>
      <c r="I118" s="444">
        <f t="shared" ca="1" si="5"/>
        <v>1549599.4142973265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6421.6824356979432</v>
      </c>
      <c r="L118" s="444">
        <f t="shared" ca="1" si="3"/>
        <v>1547625.4670032042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-17383340.472733527</v>
      </c>
      <c r="C119" s="447">
        <f t="shared" si="0"/>
        <v>0</v>
      </c>
      <c r="D119" s="447">
        <f t="shared" ca="1" si="9"/>
        <v>-190567.11432960466</v>
      </c>
      <c r="E119" s="447">
        <f t="shared" ca="1" si="1"/>
        <v>-17573907.587063134</v>
      </c>
      <c r="F119" s="431"/>
      <c r="G119" s="459">
        <f t="shared" si="14"/>
        <v>10</v>
      </c>
      <c r="H119" s="459">
        <v>112</v>
      </c>
      <c r="I119" s="444">
        <f t="shared" ca="1" si="5"/>
        <v>1547625.4670032042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6413.4576553057668</v>
      </c>
      <c r="L119" s="444">
        <f t="shared" ca="1" si="3"/>
        <v>1545643.2949286897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-17573907.587063134</v>
      </c>
      <c r="C120" s="447">
        <f t="shared" si="0"/>
        <v>0</v>
      </c>
      <c r="D120" s="447">
        <f t="shared" ca="1" si="9"/>
        <v>-190567.11432960466</v>
      </c>
      <c r="E120" s="447">
        <f t="shared" ca="1" si="1"/>
        <v>-17764474.70139274</v>
      </c>
      <c r="F120" s="431"/>
      <c r="G120" s="459">
        <f t="shared" si="14"/>
        <v>10</v>
      </c>
      <c r="H120" s="459">
        <v>113</v>
      </c>
      <c r="I120" s="444">
        <f t="shared" ca="1" si="5"/>
        <v>1545643.2949286897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6405.1986049952893</v>
      </c>
      <c r="L120" s="444">
        <f t="shared" ca="1" si="3"/>
        <v>1543652.8638038649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-17764474.70139274</v>
      </c>
      <c r="C121" s="447">
        <f t="shared" si="0"/>
        <v>0</v>
      </c>
      <c r="D121" s="447">
        <f t="shared" ca="1" si="9"/>
        <v>-190567.11432960466</v>
      </c>
      <c r="E121" s="447">
        <f t="shared" ca="1" si="1"/>
        <v>-17955041.815722346</v>
      </c>
      <c r="F121" s="431"/>
      <c r="G121" s="459">
        <f t="shared" si="14"/>
        <v>10</v>
      </c>
      <c r="H121" s="459">
        <v>114</v>
      </c>
      <c r="I121" s="444">
        <f t="shared" ca="1" si="5"/>
        <v>1543652.8638038649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6396.9051419751868</v>
      </c>
      <c r="L121" s="444">
        <f t="shared" ca="1" si="3"/>
        <v>1541654.13921602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-17955041.815722346</v>
      </c>
      <c r="C122" s="447">
        <f t="shared" si="0"/>
        <v>0</v>
      </c>
      <c r="D122" s="447">
        <f t="shared" ca="1" si="9"/>
        <v>-190567.11432960466</v>
      </c>
      <c r="E122" s="447">
        <f t="shared" ca="1" si="1"/>
        <v>-18145608.930051953</v>
      </c>
      <c r="F122" s="431"/>
      <c r="G122" s="459">
        <f t="shared" si="14"/>
        <v>10</v>
      </c>
      <c r="H122" s="459">
        <v>115</v>
      </c>
      <c r="I122" s="444">
        <f t="shared" ca="1" si="5"/>
        <v>1541654.13921602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6388.5771228591657</v>
      </c>
      <c r="L122" s="444">
        <f t="shared" ca="1" si="3"/>
        <v>1539647.086609059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-18145608.930051953</v>
      </c>
      <c r="C123" s="447">
        <f t="shared" si="0"/>
        <v>0</v>
      </c>
      <c r="D123" s="447">
        <f t="shared" ca="1" si="9"/>
        <v>-190567.11432960466</v>
      </c>
      <c r="E123" s="447">
        <f t="shared" ca="1" si="1"/>
        <v>-18336176.044381559</v>
      </c>
      <c r="F123" s="431"/>
      <c r="G123" s="459">
        <f t="shared" si="14"/>
        <v>10</v>
      </c>
      <c r="H123" s="459">
        <v>116</v>
      </c>
      <c r="I123" s="444">
        <f t="shared" ca="1" si="5"/>
        <v>1539647.086609059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6380.2144036634954</v>
      </c>
      <c r="L123" s="444">
        <f t="shared" ca="1" si="3"/>
        <v>1537631.6712829024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-18336176.044381559</v>
      </c>
      <c r="C124" s="447">
        <f t="shared" si="0"/>
        <v>0</v>
      </c>
      <c r="D124" s="447">
        <f t="shared" ca="1" si="9"/>
        <v>-190567.11432960466</v>
      </c>
      <c r="E124" s="447">
        <f t="shared" ca="1" si="1"/>
        <v>-18526743.158711165</v>
      </c>
      <c r="F124" s="431"/>
      <c r="G124" s="459">
        <f t="shared" si="14"/>
        <v>10</v>
      </c>
      <c r="H124" s="459">
        <v>117</v>
      </c>
      <c r="I124" s="444">
        <f t="shared" ca="1" si="5"/>
        <v>1537631.6712829024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6371.8168398045091</v>
      </c>
      <c r="L124" s="444">
        <f t="shared" ca="1" si="3"/>
        <v>1535607.8583928866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-18526743.158711165</v>
      </c>
      <c r="C125" s="447">
        <f t="shared" si="0"/>
        <v>0</v>
      </c>
      <c r="D125" s="447">
        <f t="shared" ca="1" si="9"/>
        <v>-190567.11432960466</v>
      </c>
      <c r="E125" s="447">
        <f t="shared" ca="1" si="1"/>
        <v>-18717310.273040771</v>
      </c>
      <c r="F125" s="431"/>
      <c r="G125" s="459">
        <f t="shared" si="14"/>
        <v>10</v>
      </c>
      <c r="H125" s="459">
        <v>118</v>
      </c>
      <c r="I125" s="444">
        <f t="shared" ca="1" si="5"/>
        <v>1535607.8583928866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6363.3842860961104</v>
      </c>
      <c r="L125" s="444">
        <f t="shared" ca="1" si="3"/>
        <v>1533575.6129491625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-18717310.273040771</v>
      </c>
      <c r="C126" s="447">
        <f t="shared" si="0"/>
        <v>0</v>
      </c>
      <c r="D126" s="447">
        <f t="shared" ca="1" si="9"/>
        <v>-190567.11432960466</v>
      </c>
      <c r="E126" s="447">
        <f t="shared" ca="1" si="1"/>
        <v>-18907877.387370378</v>
      </c>
      <c r="F126" s="431"/>
      <c r="G126" s="459">
        <f t="shared" si="14"/>
        <v>10</v>
      </c>
      <c r="H126" s="459">
        <v>119</v>
      </c>
      <c r="I126" s="444">
        <f t="shared" ca="1" si="5"/>
        <v>1533575.6129491625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6354.91659674726</v>
      </c>
      <c r="L126" s="444">
        <f t="shared" ca="1" si="3"/>
        <v>1531534.8998160895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-18907877.387370378</v>
      </c>
      <c r="C127" s="447">
        <f t="shared" si="0"/>
        <v>0</v>
      </c>
      <c r="D127" s="447">
        <f t="shared" ca="1" si="9"/>
        <v>-190567.11432960466</v>
      </c>
      <c r="E127" s="447">
        <f t="shared" ca="1" si="1"/>
        <v>-19098444.501699984</v>
      </c>
      <c r="F127" s="431"/>
      <c r="G127" s="459">
        <f t="shared" si="14"/>
        <v>10</v>
      </c>
      <c r="H127" s="459">
        <v>120</v>
      </c>
      <c r="I127" s="444">
        <f t="shared" ca="1" si="5"/>
        <v>1531534.8998160895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6346.4136253594552</v>
      </c>
      <c r="L127" s="444">
        <f t="shared" ca="1" si="3"/>
        <v>1529485.6837116289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-19098444.501699984</v>
      </c>
      <c r="C128" s="447">
        <f t="shared" si="0"/>
        <v>0</v>
      </c>
      <c r="D128" s="447">
        <f t="shared" ca="1" si="9"/>
        <v>-190567.11432960466</v>
      </c>
      <c r="E128" s="447">
        <f t="shared" ca="1" si="1"/>
        <v>-19289011.61602959</v>
      </c>
      <c r="F128" s="431"/>
      <c r="G128" s="459">
        <f>G127+1</f>
        <v>11</v>
      </c>
      <c r="H128" s="459">
        <v>121</v>
      </c>
      <c r="I128" s="444">
        <f t="shared" ca="1" si="5"/>
        <v>1529485.6837116289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6337.8752249242025</v>
      </c>
      <c r="L128" s="444">
        <f t="shared" ca="1" si="3"/>
        <v>1527427.9292067329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-19289011.61602959</v>
      </c>
      <c r="C129" s="447">
        <f t="shared" si="0"/>
        <v>0</v>
      </c>
      <c r="D129" s="447">
        <f t="shared" ca="1" si="9"/>
        <v>-190567.11432960466</v>
      </c>
      <c r="E129" s="447">
        <f t="shared" ca="1" si="1"/>
        <v>-19479578.730359197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1527427.9292067329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6329.3012478204691</v>
      </c>
      <c r="L129" s="444">
        <f t="shared" ca="1" si="3"/>
        <v>1525361.6007247332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-19479578.730359197</v>
      </c>
      <c r="C130" s="447">
        <f t="shared" si="0"/>
        <v>0</v>
      </c>
      <c r="D130" s="447">
        <f t="shared" ca="1" si="9"/>
        <v>-190567.11432960466</v>
      </c>
      <c r="E130" s="447">
        <f t="shared" ca="1" si="1"/>
        <v>-19670145.844688803</v>
      </c>
      <c r="F130" s="431"/>
      <c r="G130" s="459">
        <f t="shared" si="15"/>
        <v>11</v>
      </c>
      <c r="H130" s="459">
        <v>123</v>
      </c>
      <c r="I130" s="444">
        <f t="shared" ca="1" si="5"/>
        <v>1525361.6007247332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6320.6915458121375</v>
      </c>
      <c r="L130" s="444">
        <f t="shared" ca="1" si="3"/>
        <v>1523286.6625407252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-19670145.844688803</v>
      </c>
      <c r="C131" s="447">
        <f t="shared" si="0"/>
        <v>0</v>
      </c>
      <c r="D131" s="447">
        <f t="shared" ca="1" si="9"/>
        <v>-190567.11432960466</v>
      </c>
      <c r="E131" s="447">
        <f t="shared" ca="1" si="1"/>
        <v>-19860712.959018409</v>
      </c>
      <c r="F131" s="431"/>
      <c r="G131" s="459">
        <f t="shared" si="15"/>
        <v>11</v>
      </c>
      <c r="H131" s="459">
        <v>124</v>
      </c>
      <c r="I131" s="444">
        <f t="shared" ca="1" si="5"/>
        <v>1523286.6625407252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6312.0459700454376</v>
      </c>
      <c r="L131" s="444">
        <f t="shared" ca="1" si="3"/>
        <v>1521203.0787809505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-19860712.959018409</v>
      </c>
      <c r="C132" s="447">
        <f t="shared" si="0"/>
        <v>0</v>
      </c>
      <c r="D132" s="447">
        <f t="shared" ca="1" si="9"/>
        <v>-190567.11432960466</v>
      </c>
      <c r="E132" s="447">
        <f t="shared" ca="1" si="1"/>
        <v>-20051280.073348016</v>
      </c>
      <c r="F132" s="431"/>
      <c r="G132" s="459">
        <f t="shared" si="15"/>
        <v>11</v>
      </c>
      <c r="H132" s="459">
        <v>125</v>
      </c>
      <c r="I132" s="444">
        <f t="shared" ca="1" si="5"/>
        <v>1521203.0787809505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6303.3643710463766</v>
      </c>
      <c r="L132" s="444">
        <f t="shared" ca="1" si="3"/>
        <v>1519110.8134221768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-20051280.073348016</v>
      </c>
      <c r="C133" s="447">
        <f t="shared" si="0"/>
        <v>0</v>
      </c>
      <c r="D133" s="447">
        <f t="shared" ca="1" si="9"/>
        <v>-190567.11432960466</v>
      </c>
      <c r="E133" s="447">
        <f t="shared" ca="1" si="1"/>
        <v>-20241847.187677622</v>
      </c>
      <c r="F133" s="431"/>
      <c r="G133" s="459">
        <f t="shared" si="15"/>
        <v>11</v>
      </c>
      <c r="H133" s="459">
        <v>126</v>
      </c>
      <c r="I133" s="444">
        <f t="shared" ca="1" si="5"/>
        <v>1519110.8134221768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6294.6465987181527</v>
      </c>
      <c r="L133" s="444">
        <f t="shared" ca="1" si="3"/>
        <v>1517009.8302910747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-20241847.187677622</v>
      </c>
      <c r="C134" s="447">
        <f t="shared" si="0"/>
        <v>0</v>
      </c>
      <c r="D134" s="447">
        <f t="shared" ca="1" si="9"/>
        <v>-190567.11432960466</v>
      </c>
      <c r="E134" s="447">
        <f t="shared" ca="1" si="1"/>
        <v>-20432414.302007228</v>
      </c>
      <c r="F134" s="431"/>
      <c r="G134" s="459">
        <f t="shared" si="15"/>
        <v>11</v>
      </c>
      <c r="H134" s="459">
        <v>127</v>
      </c>
      <c r="I134" s="444">
        <f t="shared" ca="1" si="5"/>
        <v>1517009.8302910747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6285.89250233856</v>
      </c>
      <c r="L134" s="444">
        <f t="shared" ca="1" si="3"/>
        <v>1514900.0930635931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-20432414.302007228</v>
      </c>
      <c r="C135" s="447">
        <f t="shared" si="0"/>
        <v>0</v>
      </c>
      <c r="D135" s="447">
        <f t="shared" ca="1" si="9"/>
        <v>-190567.11432960466</v>
      </c>
      <c r="E135" s="447">
        <f t="shared" ca="1" si="1"/>
        <v>-20622981.416336834</v>
      </c>
      <c r="F135" s="431"/>
      <c r="G135" s="459">
        <f t="shared" si="15"/>
        <v>11</v>
      </c>
      <c r="H135" s="459">
        <v>128</v>
      </c>
      <c r="I135" s="444">
        <f t="shared" ca="1" si="5"/>
        <v>1514900.0930635931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6277.1019305573873</v>
      </c>
      <c r="L135" s="444">
        <f t="shared" ca="1" si="3"/>
        <v>1512781.5652643302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-20622981.416336834</v>
      </c>
      <c r="C136" s="447">
        <f t="shared" si="0"/>
        <v>0</v>
      </c>
      <c r="D136" s="447">
        <f t="shared" ca="1" si="9"/>
        <v>-190567.11432960466</v>
      </c>
      <c r="E136" s="447">
        <f t="shared" ca="1" si="1"/>
        <v>-20813548.530666441</v>
      </c>
      <c r="F136" s="431"/>
      <c r="G136" s="459">
        <f t="shared" si="15"/>
        <v>11</v>
      </c>
      <c r="H136" s="459">
        <v>129</v>
      </c>
      <c r="I136" s="444">
        <f t="shared" ca="1" si="5"/>
        <v>1512781.5652643302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6268.2747313937916</v>
      </c>
      <c r="L136" s="444">
        <f t="shared" ca="1" si="3"/>
        <v>1510654.210265904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1510654.210265904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6259.4107522336826</v>
      </c>
      <c r="L137" s="444">
        <f t="shared" ca="1" si="3"/>
        <v>1508517.9912883174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1508517.9912883174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6250.5098398270711</v>
      </c>
      <c r="L138" s="444">
        <f t="shared" ca="1" si="3"/>
        <v>1506372.8713983241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1506372.8713983241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6241.5718402854327</v>
      </c>
      <c r="L139" s="444">
        <f t="shared" ca="1" si="3"/>
        <v>1504218.8135087893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1504218.8135087893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6232.5965990790382</v>
      </c>
      <c r="L140" s="444">
        <f t="shared" ca="1" si="3"/>
        <v>1502055.7803780481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1502055.7803780481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6223.5839610342828</v>
      </c>
      <c r="L141" s="444">
        <f t="shared" ca="1" si="3"/>
        <v>1499883.7346092621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1499883.7346092621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6214.5337703310079</v>
      </c>
      <c r="L142" s="444">
        <f t="shared" ca="1" si="3"/>
        <v>1497702.6386497729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1497702.6386497729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6205.4458704998024</v>
      </c>
      <c r="L143" s="444">
        <f t="shared" ca="1" si="3"/>
        <v>1495512.4547904525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1495512.4547904525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6196.3201044193011</v>
      </c>
      <c r="L144" s="444">
        <f t="shared" ca="1" si="3"/>
        <v>1493313.1451650516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1493313.1451650516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6187.1563143134645</v>
      </c>
      <c r="L145" s="444">
        <f t="shared" ca="1" si="3"/>
        <v>1491104.6717495448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1491104.6717495448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6177.9543417488521</v>
      </c>
      <c r="L146" s="444">
        <f t="shared" ca="1" si="3"/>
        <v>1488886.9963614736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1488886.9963614736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6168.7140276318887</v>
      </c>
      <c r="L147" s="444">
        <f t="shared" ca="1" si="3"/>
        <v>1486660.0806592852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1486660.0806592852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6159.4352122061046</v>
      </c>
      <c r="L148" s="444">
        <f t="shared" ca="1" si="3"/>
        <v>1484423.8861416711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1484423.8861416711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6150.117735049379</v>
      </c>
      <c r="L149" s="444">
        <f t="shared" ca="1" si="3"/>
        <v>1482178.3741469004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1482178.3741469004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6140.7614350711674</v>
      </c>
      <c r="L150" s="444">
        <f t="shared" ca="1" si="3"/>
        <v>1479923.5058521514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1479923.5058521514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6131.3661505097134</v>
      </c>
      <c r="L151" s="444">
        <f t="shared" ca="1" si="3"/>
        <v>1477659.242272841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1477659.242272841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6121.9317189292533</v>
      </c>
      <c r="L152" s="444">
        <f t="shared" ca="1" si="3"/>
        <v>1475385.5442619501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1475385.5442619501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6112.4579772172074</v>
      </c>
      <c r="L153" s="444">
        <f t="shared" ca="1" si="3"/>
        <v>1473102.372509347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1473102.372509347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6102.9447615813615</v>
      </c>
      <c r="L154" s="444">
        <f t="shared" ca="1" si="3"/>
        <v>1470809.6875411081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1470809.6875411081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6093.391907547033</v>
      </c>
      <c r="L155" s="444">
        <f t="shared" ca="1" si="3"/>
        <v>1468507.4497188351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1468507.4497188351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6083.7992499542288</v>
      </c>
      <c r="L156" s="444">
        <f t="shared" ca="1" si="3"/>
        <v>1466195.6192389692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1466195.6192389692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6074.1666229547873</v>
      </c>
      <c r="L157" s="444">
        <f t="shared" ca="1" si="3"/>
        <v>1463874.1561321039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1463874.1561321039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6064.4938600095156</v>
      </c>
      <c r="L158" s="444">
        <f t="shared" ca="1" si="3"/>
        <v>1461543.0202622933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1461543.0202622933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6054.7807938853048</v>
      </c>
      <c r="L159" s="444">
        <f t="shared" ca="1" si="3"/>
        <v>1459202.1713263583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1459202.1713263583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6045.0272566522426</v>
      </c>
      <c r="L160" s="444">
        <f t="shared" ca="1" si="3"/>
        <v>1456851.5688531904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1456851.5688531904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6035.2330796807091</v>
      </c>
      <c r="L161" s="444">
        <f t="shared" ca="1" si="3"/>
        <v>1454491.1722030509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1454491.1722030509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6025.3980936384614</v>
      </c>
      <c r="L162" s="444">
        <f t="shared" ca="1" si="3"/>
        <v>1452120.9405668692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1452120.9405668692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6015.5221284877043</v>
      </c>
      <c r="L163" s="444">
        <f t="shared" ca="1" si="3"/>
        <v>1449740.8329655367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1449740.8329655367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6005.6050134821526</v>
      </c>
      <c r="L164" s="444">
        <f t="shared" ca="1" si="3"/>
        <v>1447350.8082491986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1447350.8082491986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5995.6465771640769</v>
      </c>
      <c r="L165" s="444">
        <f t="shared" ca="1" si="3"/>
        <v>1444950.8250965425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1444950.8250965425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5985.6466473613427</v>
      </c>
      <c r="L166" s="444">
        <f t="shared" ca="1" si="3"/>
        <v>1442540.8420140836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1442540.8420140836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5975.6050511844314</v>
      </c>
      <c r="L167" s="444">
        <f t="shared" ca="1" si="3"/>
        <v>1440120.817335448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1440120.817335448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5965.5216150234492</v>
      </c>
      <c r="L168" s="444">
        <f t="shared" ca="1" si="3"/>
        <v>1437690.7092206513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1437690.7092206513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5955.39616454513</v>
      </c>
      <c r="L169" s="444">
        <f t="shared" ca="1" si="3"/>
        <v>1435250.4756553762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1435250.4756553762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5945.2285246898164</v>
      </c>
      <c r="L170" s="444">
        <f t="shared" ca="1" si="3"/>
        <v>1432800.0744502458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1432800.0744502458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5935.0185196684397</v>
      </c>
      <c r="L171" s="444">
        <f t="shared" ca="1" si="3"/>
        <v>1430339.463240094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1430339.463240094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5924.7659729594743</v>
      </c>
      <c r="L172" s="444">
        <f t="shared" ca="1" si="3"/>
        <v>1427868.5994832334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1427868.5994832334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5914.470707305888</v>
      </c>
      <c r="L173" s="444">
        <f t="shared" ca="1" si="3"/>
        <v>1425387.4404607192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1425387.4404607192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5904.1325447120789</v>
      </c>
      <c r="L174" s="444">
        <f t="shared" ca="1" si="3"/>
        <v>1422895.9432756111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1422895.9432756111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5893.7513064407958</v>
      </c>
      <c r="L175" s="444">
        <f t="shared" ca="1" si="3"/>
        <v>1420394.0648522316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1420394.0648522316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5883.3268130100478</v>
      </c>
      <c r="L176" s="444">
        <f t="shared" ca="1" si="3"/>
        <v>1417881.7619354215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1417881.7619354215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5872.8588841900055</v>
      </c>
      <c r="L177" s="444">
        <f t="shared" ca="1" si="3"/>
        <v>1415358.9910897913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1415358.9910897913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5862.3473389998799</v>
      </c>
      <c r="L178" s="444">
        <f t="shared" ca="1" si="3"/>
        <v>1412825.708698971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1412825.708698971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5851.7919957047952</v>
      </c>
      <c r="L179" s="444">
        <f t="shared" ca="1" si="3"/>
        <v>1410281.8709648557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1410281.8709648557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5841.1926718126479</v>
      </c>
      <c r="L180" s="444">
        <f t="shared" ca="1" si="3"/>
        <v>1407727.4339068481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1407727.4339068481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5830.5491840709492</v>
      </c>
      <c r="L181" s="444">
        <f t="shared" ca="1" si="3"/>
        <v>1405162.3533610988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1405162.3533610988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5819.8613484636608</v>
      </c>
      <c r="L182" s="444">
        <f t="shared" ca="1" si="3"/>
        <v>1402586.5849797423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1402586.5849797423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5809.1289802080091</v>
      </c>
      <c r="L183" s="444">
        <f t="shared" ca="1" si="3"/>
        <v>1400000.0842301301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1400000.0842301301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5798.3518937512908</v>
      </c>
      <c r="L184" s="444">
        <f t="shared" ca="1" si="3"/>
        <v>1397402.8063940611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1397402.8063940611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5787.5299027676701</v>
      </c>
      <c r="L185" s="444">
        <f t="shared" ca="1" si="3"/>
        <v>1394794.7065670085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1394794.7065670085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5776.6628201549511</v>
      </c>
      <c r="L186" s="444">
        <f t="shared" ca="1" si="3"/>
        <v>1392175.7396573434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1392175.7396573434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5765.7504580313462</v>
      </c>
      <c r="L187" s="444">
        <f t="shared" ca="1" si="3"/>
        <v>1389545.8603855546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1389545.8603855546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5754.7926277322267</v>
      </c>
      <c r="L188" s="444">
        <f t="shared" ca="1" si="3"/>
        <v>1386905.0232834667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1386905.0232834667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5743.7891398068605</v>
      </c>
      <c r="L189" s="444">
        <f t="shared" ca="1" si="3"/>
        <v>1384253.1826934533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1384253.1826934533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5732.7398040151375</v>
      </c>
      <c r="L190" s="444">
        <f t="shared" ca="1" si="3"/>
        <v>1381590.2927676481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1381590.2927676481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5721.644429324283</v>
      </c>
      <c r="L191" s="444">
        <f t="shared" ca="1" si="3"/>
        <v>1378916.3074671521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1378916.3074671521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5710.50282390555</v>
      </c>
      <c r="L192" s="444">
        <f t="shared" ca="1" si="3"/>
        <v>1376231.1805612375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1376231.1805612375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5699.3147951309056</v>
      </c>
      <c r="L193" s="444">
        <f t="shared" ca="1" si="3"/>
        <v>1373534.8656265482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1373534.8656265482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5688.0801495696996</v>
      </c>
      <c r="L194" s="444">
        <f t="shared" ca="1" si="3"/>
        <v>1370827.3160462978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1370827.3160462978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5676.7986929853232</v>
      </c>
      <c r="L195" s="444">
        <f t="shared" ca="1" si="3"/>
        <v>1368108.485009463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1368108.485009463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5665.4702303318454</v>
      </c>
      <c r="L196" s="444">
        <f t="shared" ca="1" si="3"/>
        <v>1365378.3255099747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1365378.3255099747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5654.0945657506436</v>
      </c>
      <c r="L197" s="444">
        <f t="shared" ca="1" si="3"/>
        <v>1362636.7903459051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1362636.7903459051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5642.6715025670201</v>
      </c>
      <c r="L198" s="444">
        <f t="shared" ca="1" si="3"/>
        <v>1359883.8321186521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1359883.8321186521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5631.2008432867997</v>
      </c>
      <c r="L199" s="444">
        <f t="shared" ca="1" si="3"/>
        <v>1357119.4032321186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1357119.4032321186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5619.6823895929101</v>
      </c>
      <c r="L200" s="444">
        <f t="shared" ca="1" si="3"/>
        <v>1354343.4558918914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1354343.4558918914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5608.1159423419631</v>
      </c>
      <c r="L201" s="444">
        <f t="shared" ca="1" si="3"/>
        <v>1351555.9421044132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1351555.9421044132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5596.5013015608038</v>
      </c>
      <c r="L202" s="444">
        <f t="shared" ca="1" si="3"/>
        <v>1348756.8136761538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1348756.8136761538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5584.8382664430565</v>
      </c>
      <c r="L203" s="444">
        <f t="shared" ca="1" si="3"/>
        <v>1345946.0222127766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1345946.0222127766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5573.1266353456513</v>
      </c>
      <c r="L204" s="444">
        <f t="shared" ca="1" si="3"/>
        <v>1343123.519118302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1343123.519118302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5561.3662057853408</v>
      </c>
      <c r="L205" s="444">
        <f t="shared" ca="1" si="3"/>
        <v>1340289.2555942673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1340289.2555942673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5549.5567744351965</v>
      </c>
      <c r="L206" s="444">
        <f t="shared" ca="1" si="3"/>
        <v>1337443.1826388822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1337443.1826388822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5537.6981371210913</v>
      </c>
      <c r="L207" s="444">
        <f t="shared" ca="1" si="3"/>
        <v>1334585.2510461831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1334585.2510461831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5525.7900888181784</v>
      </c>
      <c r="L208" s="444">
        <f t="shared" ca="1" si="3"/>
        <v>1331715.411405181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1331715.411405181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5513.8324236473372</v>
      </c>
      <c r="L209" s="444">
        <f t="shared" ca="1" si="3"/>
        <v>1328833.6140990083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1328833.6140990083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5501.8249348716172</v>
      </c>
      <c r="L210" s="444">
        <f t="shared" ca="1" si="3"/>
        <v>1325939.8093040597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1325939.8093040597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5489.7674148926644</v>
      </c>
      <c r="L211" s="444">
        <f t="shared" ca="1" si="3"/>
        <v>1323033.9469891321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1323033.9469891321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5477.6596552471328</v>
      </c>
      <c r="L212" s="444">
        <f t="shared" ca="1" si="3"/>
        <v>1320115.976914559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1320115.976914559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5465.5014466030789</v>
      </c>
      <c r="L213" s="444">
        <f t="shared" ca="1" si="3"/>
        <v>1317185.8486313419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1317185.8486313419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5453.2925787563408</v>
      </c>
      <c r="L214" s="444">
        <f t="shared" ca="1" si="3"/>
        <v>1314243.5114802781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1314243.5114802781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5441.0328406269082</v>
      </c>
      <c r="L215" s="444">
        <f t="shared" ca="1" si="3"/>
        <v>1311288.9145910849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1311288.9145910849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5428.7220202552699</v>
      </c>
      <c r="L216" s="444">
        <f t="shared" ca="1" si="3"/>
        <v>1308322.0068815199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1308322.0068815199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5416.3599047987491</v>
      </c>
      <c r="L217" s="444">
        <f t="shared" ca="1" si="3"/>
        <v>1305342.7370564984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1305342.7370564984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5403.9462805278263</v>
      </c>
      <c r="L218" s="444">
        <f t="shared" ca="1" si="3"/>
        <v>1302351.0536072061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1302351.0536072061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5391.480932822441</v>
      </c>
      <c r="L219" s="444">
        <f t="shared" ca="1" si="3"/>
        <v>1299346.9048102084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1299346.9048102084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5378.963646168284</v>
      </c>
      <c r="L220" s="444">
        <f t="shared" ca="1" si="3"/>
        <v>1296330.2387265565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1296330.2387265565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5366.3942041530681</v>
      </c>
      <c r="L221" s="444">
        <f t="shared" ca="1" si="3"/>
        <v>1293301.0032008893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1293301.0032008893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5353.7723894627879</v>
      </c>
      <c r="L222" s="444">
        <f t="shared" ca="1" si="3"/>
        <v>1290259.1458605318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1290259.1458605318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5341.0979838779649</v>
      </c>
      <c r="L223" s="444">
        <f t="shared" ca="1" si="3"/>
        <v>1287204.6141145895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1287204.6141145895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5328.3707682698723</v>
      </c>
      <c r="L224" s="444">
        <f t="shared" ca="1" si="3"/>
        <v>1284137.3551530391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1284137.3551530391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5315.5905225967454</v>
      </c>
      <c r="L225" s="444">
        <f t="shared" ca="1" si="3"/>
        <v>1281057.3159458158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1281057.3159458158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5302.7570258999813</v>
      </c>
      <c r="L226" s="444">
        <f t="shared" ca="1" si="3"/>
        <v>1277964.4432418956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1277964.4432418956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5289.870056300314</v>
      </c>
      <c r="L227" s="444">
        <f t="shared" ca="1" si="3"/>
        <v>1274858.6835683759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1274858.6835683759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5276.9293909939825</v>
      </c>
      <c r="L228" s="444">
        <f t="shared" ca="1" si="3"/>
        <v>1271739.9832295496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1271739.9832295496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5263.9348062488725</v>
      </c>
      <c r="L229" s="444">
        <f t="shared" ca="1" si="3"/>
        <v>1268608.2883059783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1268608.2883059783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5250.8860774006589</v>
      </c>
      <c r="L230" s="444">
        <f t="shared" ca="1" si="3"/>
        <v>1265463.5446535589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1265463.5446535589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5237.7829788489107</v>
      </c>
      <c r="L231" s="444">
        <f t="shared" ca="1" si="3"/>
        <v>1262305.6979025877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1262305.6979025877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5224.6252840531979</v>
      </c>
      <c r="L232" s="444">
        <f t="shared" ca="1" si="3"/>
        <v>1259134.6934568207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1259134.6934568207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5211.4127655291686</v>
      </c>
      <c r="L233" s="444">
        <f t="shared" ca="1" si="3"/>
        <v>1255950.4764925297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1255950.4764925297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5198.1451948446229</v>
      </c>
      <c r="L234" s="444">
        <f t="shared" ca="1" si="3"/>
        <v>1252752.9919575541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1252752.9919575541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5184.8223426155582</v>
      </c>
      <c r="L235" s="444">
        <f t="shared" ca="1" si="3"/>
        <v>1249542.1845703495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1249542.1845703495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5171.4439785022059</v>
      </c>
      <c r="L236" s="444">
        <f t="shared" ca="1" si="3"/>
        <v>1246317.9988190315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1246317.9988190315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5158.0098712050476</v>
      </c>
      <c r="L237" s="444">
        <f t="shared" ca="1" si="3"/>
        <v>1243080.3789604164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1243080.3789604164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5144.5197884608178</v>
      </c>
      <c r="L238" s="444">
        <f t="shared" ca="1" si="3"/>
        <v>1239829.269019057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1239829.269019057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5130.973497038487</v>
      </c>
      <c r="L239" s="444">
        <f t="shared" ca="1" si="3"/>
        <v>1236564.6127862753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1236564.6127862753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5117.3707627352296</v>
      </c>
      <c r="L240" s="444">
        <f t="shared" ca="1" si="3"/>
        <v>1233286.3538191903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1233286.3538191903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5103.7113503723758</v>
      </c>
      <c r="L241" s="444">
        <f t="shared" ca="1" si="3"/>
        <v>1229994.4354397424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1229994.4354397424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5089.9950237913426</v>
      </c>
      <c r="L242" s="444">
        <f t="shared" ca="1" si="3"/>
        <v>1226688.8007337137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1226688.8007337137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5076.2215458495557</v>
      </c>
      <c r="L243" s="444">
        <f t="shared" ca="1" si="3"/>
        <v>1223369.3925497429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1223369.3925497429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5062.3906784163446</v>
      </c>
      <c r="L244" s="444">
        <f t="shared" ca="1" si="3"/>
        <v>1220036.153498339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1220036.153498339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5048.5021823688285</v>
      </c>
      <c r="L245" s="444">
        <f t="shared" ca="1" si="3"/>
        <v>1216689.0259508877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1216689.0259508877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5034.5558175877813</v>
      </c>
      <c r="L246" s="444">
        <f t="shared" ca="1" si="3"/>
        <v>1213327.9520386553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1213327.9520386553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5020.5513429534794</v>
      </c>
      <c r="L247" s="444">
        <f t="shared" ca="1" si="3"/>
        <v>1209952.8736517886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1209952.8736517886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5006.4885163415347</v>
      </c>
      <c r="L248" s="444">
        <f t="shared" ca="1" si="3"/>
        <v>1206563.7324383098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1206563.7324383098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4992.3670946187067</v>
      </c>
      <c r="L249" s="444">
        <f t="shared" ca="1" si="3"/>
        <v>1203160.4698031084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1203160.4698031084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4978.1868336387006</v>
      </c>
      <c r="L250" s="444">
        <f t="shared" ca="1" si="3"/>
        <v>1199743.0269069269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1199743.0269069269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4963.9474882379445</v>
      </c>
      <c r="L251" s="444">
        <f t="shared" ca="1" si="3"/>
        <v>1196311.3446653446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1196311.3446653446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4949.6488122313513</v>
      </c>
      <c r="L252" s="444">
        <f t="shared" ca="1" si="3"/>
        <v>1192865.3637477558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1192865.3637477558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4935.2905584080645</v>
      </c>
      <c r="L253" s="444">
        <f t="shared" ca="1" si="3"/>
        <v>1189405.0245763436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1189405.0245763436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4920.8724785271806</v>
      </c>
      <c r="L254" s="444">
        <f t="shared" ca="1" si="3"/>
        <v>1185930.2673250507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1185930.2673250507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4906.3943233134605</v>
      </c>
      <c r="L255" s="444">
        <f t="shared" ca="1" si="3"/>
        <v>1182441.0319185439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1182441.0319185439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4891.8558424530156</v>
      </c>
      <c r="L256" s="444">
        <f t="shared" ca="1" si="3"/>
        <v>1178937.2580311766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1178937.2580311766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4877.2567845889853</v>
      </c>
      <c r="L257" s="444">
        <f t="shared" ca="1" si="3"/>
        <v>1175418.8850859455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1175418.8850859455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4862.5968973171884</v>
      </c>
      <c r="L258" s="444">
        <f t="shared" ca="1" si="3"/>
        <v>1171885.8522534424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1171885.8522534424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4847.8759271817589</v>
      </c>
      <c r="L259" s="444">
        <f t="shared" ca="1" si="3"/>
        <v>1168338.0984508039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1168338.0984508039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4833.0936196707653</v>
      </c>
      <c r="L260" s="444">
        <f t="shared" ca="1" si="3"/>
        <v>1164775.5623406544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1164775.5623406544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4818.249719211809</v>
      </c>
      <c r="L261" s="444">
        <f t="shared" ca="1" si="3"/>
        <v>1161198.1823300461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1161198.1823300461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4803.3439691676076</v>
      </c>
      <c r="L262" s="444">
        <f t="shared" ca="1" si="3"/>
        <v>1157605.8965693936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1157605.8965693936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4788.376111831556</v>
      </c>
      <c r="L263" s="444">
        <f t="shared" ref="L263:L517" ca="1" si="28">I263-J263+K263</f>
        <v>1153998.6429514049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1153998.6429514049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4773.3458884232696</v>
      </c>
      <c r="L264" s="444">
        <f t="shared" ca="1" si="28"/>
        <v>1150376.359110008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1150376.359110008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4758.2530390841157</v>
      </c>
      <c r="L265" s="444">
        <f t="shared" ca="1" si="28"/>
        <v>1146738.982419272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1146738.982419272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4743.0973028727158</v>
      </c>
      <c r="L266" s="444">
        <f t="shared" ca="1" si="28"/>
        <v>1143086.4499923245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1143086.4499923245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4727.8784177604348</v>
      </c>
      <c r="L267" s="444">
        <f t="shared" ca="1" si="28"/>
        <v>1139418.6986802646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1139418.6986802646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4712.5961206268521</v>
      </c>
      <c r="L268" s="444">
        <f t="shared" ca="1" si="28"/>
        <v>1135735.6650710714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1135735.6650710714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4697.2501472552131</v>
      </c>
      <c r="L269" s="444">
        <f t="shared" ca="1" si="28"/>
        <v>1132037.2854885063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1132037.2854885063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4681.8402323278588</v>
      </c>
      <c r="L270" s="444">
        <f t="shared" ca="1" si="28"/>
        <v>1128323.4959910139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1128323.4959910139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4666.3661094216404</v>
      </c>
      <c r="L271" s="444">
        <f t="shared" ca="1" si="28"/>
        <v>1124594.2323706155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1124594.2323706155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4650.8275110033137</v>
      </c>
      <c r="L272" s="444">
        <f t="shared" ca="1" si="28"/>
        <v>1120849.4301517985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1120849.4301517985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4635.2241684249093</v>
      </c>
      <c r="L273" s="444">
        <f t="shared" ca="1" si="28"/>
        <v>1117089.0245904033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1117089.0245904033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4619.5558119190964</v>
      </c>
      <c r="L274" s="444">
        <f t="shared" ca="1" si="28"/>
        <v>1113312.9506725022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1113312.9506725022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4603.822170594508</v>
      </c>
      <c r="L275" s="444">
        <f t="shared" ca="1" si="28"/>
        <v>1109521.1431132765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1109521.1431132765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4588.0229724310675</v>
      </c>
      <c r="L276" s="444">
        <f t="shared" ca="1" si="28"/>
        <v>1105713.5363558873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1105713.5363558873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4572.15794427528</v>
      </c>
      <c r="L277" s="444">
        <f t="shared" ca="1" si="28"/>
        <v>1101890.0645703424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1101890.0645703424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4556.2268118355096</v>
      </c>
      <c r="L278" s="444">
        <f t="shared" ca="1" si="28"/>
        <v>1098050.6616523578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1098050.6616523578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4540.2292996772403</v>
      </c>
      <c r="L279" s="444">
        <f t="shared" ca="1" si="28"/>
        <v>1094195.2612222149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1094195.2612222149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4524.1651312183112</v>
      </c>
      <c r="L280" s="444">
        <f t="shared" ca="1" si="28"/>
        <v>1090323.796623613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1090323.796623613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4508.034028724137</v>
      </c>
      <c r="L281" s="444">
        <f t="shared" ca="1" si="28"/>
        <v>1086436.2009225169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1086436.2009225169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4491.8357133029031</v>
      </c>
      <c r="L282" s="444">
        <f t="shared" ca="1" si="28"/>
        <v>1082532.4069059996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1082532.4069059996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4475.569904900748</v>
      </c>
      <c r="L283" s="444">
        <f t="shared" ca="1" si="28"/>
        <v>1078612.3470810803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1078612.3470810803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4459.236322296917</v>
      </c>
      <c r="L284" s="444">
        <f t="shared" ca="1" si="28"/>
        <v>1074675.9536735571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1074675.9536735571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4442.834683098904</v>
      </c>
      <c r="L285" s="444">
        <f t="shared" ca="1" si="28"/>
        <v>1070723.1586268358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1070723.1586268358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4426.3647037375649</v>
      </c>
      <c r="L286" s="444">
        <f t="shared" ca="1" si="28"/>
        <v>1066753.8936007533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1066753.8936007533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4409.8260994622215</v>
      </c>
      <c r="L287" s="444">
        <f t="shared" ca="1" si="28"/>
        <v>1062768.0899703952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1062768.0899703952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4393.2185843357292</v>
      </c>
      <c r="L288" s="444">
        <f t="shared" ca="1" si="28"/>
        <v>1058765.6788249107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1058765.6788249107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4376.5418712295432</v>
      </c>
      <c r="L289" s="444">
        <f t="shared" ca="1" si="28"/>
        <v>1054746.5909663201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1054746.5909663201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4359.7956718187497</v>
      </c>
      <c r="L290" s="444">
        <f t="shared" ca="1" si="28"/>
        <v>1050710.7569083187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1050710.7569083187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4342.9796965770765</v>
      </c>
      <c r="L291" s="444">
        <f t="shared" ca="1" si="28"/>
        <v>1046658.1068750756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1046658.1068750756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4326.0936547718975</v>
      </c>
      <c r="L292" s="444">
        <f t="shared" ca="1" si="28"/>
        <v>1042588.5708000273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1042588.5708000273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4309.1372544591968</v>
      </c>
      <c r="L293" s="444">
        <f t="shared" ca="1" si="28"/>
        <v>1038502.0783246664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1038502.0783246664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4292.1102024785259</v>
      </c>
      <c r="L294" s="444">
        <f t="shared" ca="1" si="28"/>
        <v>1034398.5587973247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1034398.5587973247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4275.0122044479349</v>
      </c>
      <c r="L295" s="444">
        <f t="shared" ca="1" si="28"/>
        <v>1030277.9412719524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1030277.9412719524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4257.8429647588837</v>
      </c>
      <c r="L296" s="444">
        <f t="shared" ca="1" si="28"/>
        <v>1026140.154506891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1026140.154506891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4240.6021865711291</v>
      </c>
      <c r="L297" s="444">
        <f t="shared" ca="1" si="28"/>
        <v>1021985.126963642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1021985.126963642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4223.2895718075915</v>
      </c>
      <c r="L298" s="444">
        <f t="shared" ca="1" si="28"/>
        <v>1017812.7868056294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1017812.7868056294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4205.9048211492045</v>
      </c>
      <c r="L299" s="444">
        <f t="shared" ca="1" si="28"/>
        <v>1013623.0618969584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1013623.0618969584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4188.4476340297424</v>
      </c>
      <c r="L300" s="444">
        <f t="shared" ca="1" si="28"/>
        <v>1009415.879801168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1009415.879801168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4170.9177086306154</v>
      </c>
      <c r="L301" s="444">
        <f t="shared" ca="1" si="28"/>
        <v>1005191.1677799784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1005191.1677799784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4153.3147418756598</v>
      </c>
      <c r="L302" s="444">
        <f t="shared" ca="1" si="28"/>
        <v>1000948.8527920338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1000948.8527920338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4135.6384294258896</v>
      </c>
      <c r="L303" s="444">
        <f t="shared" ca="1" si="28"/>
        <v>996688.86149163952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996688.86149163952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4117.8884656742475</v>
      </c>
      <c r="L304" s="444">
        <f t="shared" ca="1" si="28"/>
        <v>992411.12022749358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992411.12022749358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4100.0645437403064</v>
      </c>
      <c r="L305" s="444">
        <f t="shared" ca="1" si="28"/>
        <v>988115.55504141375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988115.55504141375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4082.1663554649726</v>
      </c>
      <c r="L306" s="444">
        <f t="shared" ca="1" si="28"/>
        <v>983802.09166705853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983802.09166705853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4064.1935914051596</v>
      </c>
      <c r="L307" s="444">
        <f t="shared" ca="1" si="28"/>
        <v>979470.65552864352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979470.65552864352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4046.1459408284309</v>
      </c>
      <c r="L308" s="444">
        <f t="shared" ca="1" si="28"/>
        <v>975121.17173965182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975121.17173965182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4028.0230917076319</v>
      </c>
      <c r="L309" s="444">
        <f t="shared" ca="1" si="28"/>
        <v>970753.56510153925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970753.56510153925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4009.8247307154966</v>
      </c>
      <c r="L310" s="444">
        <f t="shared" ca="1" si="28"/>
        <v>966367.76010243455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966367.76010243455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3991.5505432192258</v>
      </c>
      <c r="L311" s="444">
        <f t="shared" ca="1" si="28"/>
        <v>961963.68091583357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961963.68091583357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3973.2002132750558</v>
      </c>
      <c r="L312" s="444">
        <f t="shared" ca="1" si="28"/>
        <v>957541.25139928842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957541.25139928842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3954.7734236227843</v>
      </c>
      <c r="L313" s="444">
        <f t="shared" ca="1" si="28"/>
        <v>953100.39509309107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953100.39509309107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3936.2698556802948</v>
      </c>
      <c r="L314" s="444">
        <f t="shared" ca="1" si="28"/>
        <v>948641.03521895118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948641.03521895118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3917.6891895380454</v>
      </c>
      <c r="L315" s="444">
        <f t="shared" ca="1" si="28"/>
        <v>944163.094678669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944163.094678669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3899.0311039535368</v>
      </c>
      <c r="L316" s="444">
        <f t="shared" ca="1" si="28"/>
        <v>939666.49605280231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939666.49605280231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3880.2952763457588</v>
      </c>
      <c r="L317" s="444">
        <f t="shared" ca="1" si="28"/>
        <v>935151.16159932793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935151.16159932793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3861.4813827896155</v>
      </c>
      <c r="L318" s="444">
        <f t="shared" ca="1" si="28"/>
        <v>930617.01325229742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930617.01325229742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3842.5890980103218</v>
      </c>
      <c r="L319" s="444">
        <f t="shared" ca="1" si="28"/>
        <v>926063.97262048756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926063.97262048756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3823.6180953777803</v>
      </c>
      <c r="L320" s="444">
        <f t="shared" ca="1" si="28"/>
        <v>921491.96098604519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921491.96098604519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3804.5680469009376</v>
      </c>
      <c r="L321" s="444">
        <f t="shared" ca="1" si="28"/>
        <v>916900.89930312592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916900.89930312592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3785.4386232221073</v>
      </c>
      <c r="L322" s="444">
        <f t="shared" ca="1" si="28"/>
        <v>912290.70819652779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912290.70819652779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3766.2294936112821</v>
      </c>
      <c r="L323" s="444">
        <f t="shared" ca="1" si="28"/>
        <v>907661.30796031887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907661.30796031887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3746.940325960411</v>
      </c>
      <c r="L324" s="444">
        <f t="shared" ca="1" si="28"/>
        <v>903012.61855645909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903012.61855645909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3727.5707867776623</v>
      </c>
      <c r="L325" s="444">
        <f t="shared" ca="1" si="28"/>
        <v>898344.55961341655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898344.55961341655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3708.1205411816513</v>
      </c>
      <c r="L326" s="444">
        <f t="shared" ca="1" si="28"/>
        <v>893657.05042477802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893657.05042477802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3688.5892528956574</v>
      </c>
      <c r="L327" s="444">
        <f t="shared" ca="1" si="28"/>
        <v>888950.00994785351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888950.00994785351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3668.9765842418055</v>
      </c>
      <c r="L328" s="444">
        <f t="shared" ca="1" si="28"/>
        <v>884223.35680227517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884223.35680227517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3649.2821961352297</v>
      </c>
      <c r="L329" s="444">
        <f t="shared" ca="1" si="28"/>
        <v>879477.00926859025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879477.00926859025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3629.5057480782084</v>
      </c>
      <c r="L330" s="444">
        <f t="shared" ca="1" si="28"/>
        <v>874710.88528684829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874710.88528684829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3609.6468981542839</v>
      </c>
      <c r="L331" s="444">
        <f t="shared" ca="1" si="28"/>
        <v>869924.9024551824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869924.9024551824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3589.7053030223419</v>
      </c>
      <c r="L332" s="444">
        <f t="shared" ca="1" si="28"/>
        <v>865118.9780283845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865118.9780283845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3569.6806179106848</v>
      </c>
      <c r="L333" s="444">
        <f t="shared" ca="1" si="28"/>
        <v>860293.02891647501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860293.02891647501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3549.5724966110615</v>
      </c>
      <c r="L334" s="444">
        <f t="shared" ca="1" si="28"/>
        <v>855446.97168326587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855446.97168326587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3529.3805914726904</v>
      </c>
      <c r="L335" s="444">
        <f t="shared" ca="1" si="28"/>
        <v>850580.72254491842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850580.72254491842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3509.1045533962424</v>
      </c>
      <c r="L336" s="444">
        <f t="shared" ca="1" si="28"/>
        <v>845694.19736849447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845694.19736849447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3488.7440318278095</v>
      </c>
      <c r="L337" s="444">
        <f t="shared" ca="1" si="28"/>
        <v>840787.31167050207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840787.31167050207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3468.2986747528412</v>
      </c>
      <c r="L338" s="444">
        <f t="shared" ca="1" si="28"/>
        <v>835859.9806154347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835859.9806154347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3447.7681286900606</v>
      </c>
      <c r="L339" s="444">
        <f t="shared" ca="1" si="28"/>
        <v>830912.1190143046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830912.1190143046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3427.1520386853517</v>
      </c>
      <c r="L340" s="444">
        <f t="shared" ca="1" si="28"/>
        <v>825943.64132316981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825943.64132316981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3406.4500483056236</v>
      </c>
      <c r="L341" s="444">
        <f t="shared" ca="1" si="28"/>
        <v>820954.4616416553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820954.4616416553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3385.6617996326463</v>
      </c>
      <c r="L342" s="444">
        <f t="shared" ca="1" si="28"/>
        <v>815944.49371146772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815944.49371146772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3364.7869332568648</v>
      </c>
      <c r="L343" s="444">
        <f t="shared" ca="1" si="28"/>
        <v>810913.65091490443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810913.65091490443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3343.8250882711841</v>
      </c>
      <c r="L344" s="444">
        <f t="shared" ca="1" si="28"/>
        <v>805861.84627335542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805861.84627335542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3322.7759022647301</v>
      </c>
      <c r="L345" s="444">
        <f t="shared" ca="1" si="28"/>
        <v>800788.99244579999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800788.99244579999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3301.6390113165826</v>
      </c>
      <c r="L346" s="444">
        <f t="shared" ca="1" si="28"/>
        <v>795695.00172729639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795695.00172729639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3280.4140499894843</v>
      </c>
      <c r="L347" s="444">
        <f t="shared" ca="1" si="28"/>
        <v>790579.78604746563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790579.78604746563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3259.1006513235225</v>
      </c>
      <c r="L348" s="444">
        <f t="shared" ca="1" si="28"/>
        <v>785443.25696896901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785443.25696896901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3237.6984468297869</v>
      </c>
      <c r="L349" s="444">
        <f t="shared" ca="1" si="28"/>
        <v>780285.32568597863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780285.32568597863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3216.2070664839935</v>
      </c>
      <c r="L350" s="444">
        <f t="shared" ca="1" si="28"/>
        <v>775105.90302264248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775105.90302264248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3194.626138720093</v>
      </c>
      <c r="L351" s="444">
        <f t="shared" ca="1" si="28"/>
        <v>769904.89943154238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769904.89943154238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3172.9552904238426</v>
      </c>
      <c r="L352" s="444">
        <f t="shared" ca="1" si="28"/>
        <v>764682.22499214602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764682.22499214602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3151.1941469263575</v>
      </c>
      <c r="L353" s="444">
        <f t="shared" ca="1" si="28"/>
        <v>759437.78940925223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759437.78940925223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3129.3423319976337</v>
      </c>
      <c r="L354" s="444">
        <f t="shared" ca="1" si="28"/>
        <v>754171.50201142963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754171.50201142963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3107.3994678400395</v>
      </c>
      <c r="L355" s="444">
        <f t="shared" ca="1" si="28"/>
        <v>748883.27174944954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748883.27174944954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3085.3651750817889</v>
      </c>
      <c r="L356" s="444">
        <f t="shared" ca="1" si="28"/>
        <v>743573.00719471113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743573.00719471113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3063.2390727703787</v>
      </c>
      <c r="L357" s="444">
        <f t="shared" ca="1" si="28"/>
        <v>738240.61653766129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738240.61653766129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3041.0207783660044</v>
      </c>
      <c r="L358" s="444">
        <f t="shared" ca="1" si="28"/>
        <v>732886.00758620712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732886.00758620712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3018.7099077349458</v>
      </c>
      <c r="L359" s="444">
        <f t="shared" ca="1" si="28"/>
        <v>727509.08776412194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727509.08776412194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2996.3060751429239</v>
      </c>
      <c r="L360" s="444">
        <f t="shared" ca="1" si="28"/>
        <v>722109.76410944469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722109.76410944469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2973.8088932484352</v>
      </c>
      <c r="L361" s="444">
        <f t="shared" ca="1" si="28"/>
        <v>716687.94327287294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716687.94327287294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2951.2179730960534</v>
      </c>
      <c r="L362" s="444">
        <f t="shared" ca="1" si="28"/>
        <v>711243.53151614883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711243.53151614883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2928.5329241097024</v>
      </c>
      <c r="L363" s="444">
        <f t="shared" ca="1" si="28"/>
        <v>705776.43471043836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705776.43471043836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2905.753354085909</v>
      </c>
      <c r="L364" s="444">
        <f t="shared" ca="1" si="28"/>
        <v>700286.55833470414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700286.55833470414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2882.8788691870163</v>
      </c>
      <c r="L365" s="444">
        <f t="shared" ca="1" si="28"/>
        <v>694773.80747407093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694773.80747407093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2859.9090739343783</v>
      </c>
      <c r="L366" s="444">
        <f t="shared" ca="1" si="28"/>
        <v>689238.08681818517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689238.08681818517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2836.8435712015207</v>
      </c>
      <c r="L367" s="444">
        <f t="shared" ca="1" si="28"/>
        <v>683679.30065956654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683679.30065956654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2813.6819622072762</v>
      </c>
      <c r="L368" s="444">
        <f t="shared" ca="1" si="28"/>
        <v>678097.35289195366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678097.35289195366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2790.4238465088893</v>
      </c>
      <c r="L369" s="444">
        <f t="shared" ca="1" si="28"/>
        <v>672492.14700864232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672492.14700864232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2767.0688219950921</v>
      </c>
      <c r="L370" s="444">
        <f t="shared" ca="1" si="28"/>
        <v>666863.58610081719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666863.58610081719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2743.6164848791541</v>
      </c>
      <c r="L371" s="444">
        <f t="shared" ca="1" si="28"/>
        <v>661211.57285587618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661211.57285587618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2720.0664296918999</v>
      </c>
      <c r="L372" s="444">
        <f t="shared" ca="1" si="28"/>
        <v>655536.00955574785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655536.00955574785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2696.4182492746986</v>
      </c>
      <c r="L373" s="444">
        <f t="shared" ca="1" si="28"/>
        <v>649836.79807520239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649836.79807520239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2672.6715347724257</v>
      </c>
      <c r="L374" s="444">
        <f t="shared" ca="1" si="28"/>
        <v>644113.83988015458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644113.83988015458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2648.8258756263931</v>
      </c>
      <c r="L375" s="444">
        <f t="shared" ca="1" si="28"/>
        <v>638367.03602596081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638367.03602596081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2624.8808595672526</v>
      </c>
      <c r="L376" s="444">
        <f t="shared" ca="1" si="28"/>
        <v>632596.28715570783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632596.28715570783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2600.8360726078654</v>
      </c>
      <c r="L377" s="444">
        <f t="shared" ca="1" si="28"/>
        <v>626801.49349849555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626801.49349849555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2576.6910990361475</v>
      </c>
      <c r="L378" s="444">
        <f t="shared" ca="1" si="28"/>
        <v>620982.5548677115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620982.5548677115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2552.4455214078803</v>
      </c>
      <c r="L379" s="444">
        <f t="shared" ca="1" si="28"/>
        <v>615139.37065929919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615139.37065929919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2528.0989205394958</v>
      </c>
      <c r="L380" s="444">
        <f t="shared" ca="1" si="28"/>
        <v>609271.8398500185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609271.8398500185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2503.6508755008263</v>
      </c>
      <c r="L381" s="444">
        <f t="shared" ca="1" si="28"/>
        <v>603379.86099569919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603379.86099569919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2479.1009636078293</v>
      </c>
      <c r="L382" s="444">
        <f t="shared" ca="1" si="28"/>
        <v>597463.33222948678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597463.33222948678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2454.4487604152773</v>
      </c>
      <c r="L383" s="444">
        <f t="shared" ca="1" si="28"/>
        <v>591522.15126008191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591522.15126008191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2429.6938397094236</v>
      </c>
      <c r="L384" s="444">
        <f t="shared" ca="1" si="28"/>
        <v>585556.21536997112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585556.21536997112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2404.8357735006289</v>
      </c>
      <c r="L385" s="444">
        <f t="shared" ca="1" si="28"/>
        <v>579565.42141365155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579565.42141365155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2379.8741320159638</v>
      </c>
      <c r="L386" s="444">
        <f t="shared" ca="1" si="28"/>
        <v>573549.66581584734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573549.66581584734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2354.8084836917797</v>
      </c>
      <c r="L387" s="444">
        <f t="shared" ca="1" si="28"/>
        <v>567508.84456971893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567508.84456971893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2329.6383951662447</v>
      </c>
      <c r="L388" s="444">
        <f t="shared" ca="1" si="28"/>
        <v>561442.85323506501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561442.85323506501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2304.3634312718532</v>
      </c>
      <c r="L389" s="444">
        <f t="shared" ca="1" si="28"/>
        <v>555351.58693651669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555351.58693651669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2278.9831550279023</v>
      </c>
      <c r="L390" s="444">
        <f t="shared" ca="1" si="28"/>
        <v>549234.94036172435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549234.94036172435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2253.4971276329338</v>
      </c>
      <c r="L391" s="444">
        <f t="shared" ca="1" si="28"/>
        <v>543092.80775953713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543092.80775953713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2227.9049084571539</v>
      </c>
      <c r="L392" s="444">
        <f t="shared" ca="1" si="28"/>
        <v>536925.08293817414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536925.08293817414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2202.2060550348083</v>
      </c>
      <c r="L393" s="444">
        <f t="shared" ca="1" si="28"/>
        <v>530731.65926338872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530731.65926338872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2176.4001230565354</v>
      </c>
      <c r="L394" s="444">
        <f t="shared" ca="1" si="28"/>
        <v>524512.42965662503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524512.42965662503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2150.4866663616867</v>
      </c>
      <c r="L395" s="444">
        <f t="shared" ca="1" si="28"/>
        <v>518267.28659316653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518267.28659316653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2124.4652369306095</v>
      </c>
      <c r="L396" s="444">
        <f t="shared" ca="1" si="28"/>
        <v>511996.12210027693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511996.12210027693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2098.3353848769029</v>
      </c>
      <c r="L397" s="444">
        <f t="shared" ca="1" si="28"/>
        <v>505698.82775533362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505698.82775533362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2072.0966584396392</v>
      </c>
      <c r="L398" s="444">
        <f t="shared" ca="1" si="28"/>
        <v>499375.29468395311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499375.29468395311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2045.7486039755536</v>
      </c>
      <c r="L399" s="444">
        <f t="shared" ca="1" si="28"/>
        <v>493025.4135581085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493025.4135581085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2019.2907659512014</v>
      </c>
      <c r="L400" s="444">
        <f t="shared" ca="1" si="28"/>
        <v>486649.07459423953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486649.07459423953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1992.7226869350804</v>
      </c>
      <c r="L401" s="444">
        <f t="shared" ca="1" si="28"/>
        <v>480246.16755135445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480246.16755135445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1966.0439075897264</v>
      </c>
      <c r="L402" s="444">
        <f t="shared" ca="1" si="28"/>
        <v>473816.58172912401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473816.58172912401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1939.2539666637658</v>
      </c>
      <c r="L403" s="444">
        <f t="shared" ca="1" si="28"/>
        <v>467360.20596596762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467360.20596596762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1912.3524009839475</v>
      </c>
      <c r="L404" s="444">
        <f t="shared" ca="1" si="28"/>
        <v>460876.92863713141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460876.92863713141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1885.3387454471301</v>
      </c>
      <c r="L405" s="444">
        <f t="shared" ca="1" si="28"/>
        <v>454366.63765275833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454366.63765275833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1858.2125330122419</v>
      </c>
      <c r="L406" s="444">
        <f t="shared" ca="1" si="28"/>
        <v>447829.22045595042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447829.22045595042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1830.9732946922093</v>
      </c>
      <c r="L407" s="444">
        <f t="shared" ca="1" si="28"/>
        <v>441264.56402082246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441264.56402082246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1803.6205595458425</v>
      </c>
      <c r="L408" s="444">
        <f t="shared" ca="1" si="28"/>
        <v>434672.5548505481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434672.5548505481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1776.1538546696995</v>
      </c>
      <c r="L409" s="444">
        <f t="shared" ca="1" si="28"/>
        <v>428053.07897539763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428053.07897539763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1748.5727051899059</v>
      </c>
      <c r="L410" s="444">
        <f t="shared" ca="1" si="28"/>
        <v>421406.02195076738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421406.02195076738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1720.8766342539468</v>
      </c>
      <c r="L411" s="444">
        <f t="shared" ca="1" si="28"/>
        <v>414731.26885520114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414731.26885520114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1693.0651630224206</v>
      </c>
      <c r="L412" s="444">
        <f t="shared" ca="1" si="28"/>
        <v>408028.70428840339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408028.70428840339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1665.1378106607633</v>
      </c>
      <c r="L413" s="444">
        <f t="shared" ca="1" si="28"/>
        <v>401298.21236924396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401298.21236924396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1637.0940943309324</v>
      </c>
      <c r="L414" s="444">
        <f t="shared" ca="1" si="28"/>
        <v>394539.67673375469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394539.67673375469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1608.9335291830605</v>
      </c>
      <c r="L415" s="444">
        <f t="shared" ca="1" si="28"/>
        <v>387752.98053311754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387752.98053311754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1580.6556283470723</v>
      </c>
      <c r="L416" s="444">
        <f t="shared" ca="1" si="28"/>
        <v>380938.00643164443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380938.00643164443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1552.2599029242676</v>
      </c>
      <c r="L417" s="444">
        <f t="shared" ca="1" si="28"/>
        <v>374094.63660474849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374094.63660474849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1523.7458619788679</v>
      </c>
      <c r="L418" s="444">
        <f t="shared" ca="1" si="28"/>
        <v>367222.75273690716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367222.75273690716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1495.113012529529</v>
      </c>
      <c r="L419" s="444">
        <f t="shared" ca="1" si="28"/>
        <v>360322.23601961648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360322.23601961648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1466.360859540818</v>
      </c>
      <c r="L420" s="444">
        <f t="shared" ca="1" si="28"/>
        <v>353392.96714933711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353392.96714933711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1437.488905914654</v>
      </c>
      <c r="L421" s="444">
        <f t="shared" ca="1" si="28"/>
        <v>346434.82632543158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346434.82632543158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1408.4966524817141</v>
      </c>
      <c r="L422" s="444">
        <f t="shared" ca="1" si="28"/>
        <v>339447.69324809313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339447.69324809313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1379.383597992804</v>
      </c>
      <c r="L423" s="444">
        <f t="shared" ca="1" si="28"/>
        <v>332431.44711626577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332431.44711626577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1350.1492391101899</v>
      </c>
      <c r="L424" s="444">
        <f t="shared" ca="1" si="28"/>
        <v>325385.96662555577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325385.96662555577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1320.7930703988982</v>
      </c>
      <c r="L425" s="444">
        <f t="shared" ca="1" si="28"/>
        <v>318311.1299661345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318311.1299661345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1291.3145843179764</v>
      </c>
      <c r="L426" s="444">
        <f t="shared" ca="1" si="28"/>
        <v>311206.81482063228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311206.81482063228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1261.713271211717</v>
      </c>
      <c r="L427" s="444">
        <f t="shared" ca="1" si="28"/>
        <v>304072.89836202381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304072.89836202381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1231.9886193008485</v>
      </c>
      <c r="L428" s="444">
        <f t="shared" ca="1" si="28"/>
        <v>296909.25725150446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296909.25725150446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1202.1401146736844</v>
      </c>
      <c r="L429" s="444">
        <f t="shared" ca="1" si="28"/>
        <v>289715.76763635798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289715.76763635798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1172.1672412772409</v>
      </c>
      <c r="L430" s="444">
        <f t="shared" ca="1" si="28"/>
        <v>282492.30514781503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282492.30514781503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1142.0694809083118</v>
      </c>
      <c r="L431" s="444">
        <f t="shared" ca="1" si="28"/>
        <v>275238.74489890318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275238.74489890318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1111.8463132045124</v>
      </c>
      <c r="L432" s="444">
        <f t="shared" ca="1" si="28"/>
        <v>267954.9614822875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267954.9614822875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1081.4972156352806</v>
      </c>
      <c r="L433" s="444">
        <f t="shared" ca="1" si="28"/>
        <v>260640.82896810261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260640.82896810261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1051.0216634928433</v>
      </c>
      <c r="L434" s="444">
        <f t="shared" ca="1" si="28"/>
        <v>253296.22090177526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253296.22090177526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1020.4191298831462</v>
      </c>
      <c r="L435" s="444">
        <f t="shared" ca="1" si="28"/>
        <v>245921.01030183822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245921.01030183822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989.68908571674172</v>
      </c>
      <c r="L436" s="444">
        <f t="shared" ca="1" si="28"/>
        <v>238515.06965773477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238515.06965773477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958.83099969964417</v>
      </c>
      <c r="L437" s="444">
        <f t="shared" ca="1" si="28"/>
        <v>231078.27092761424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231078.27092761424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927.84433832414197</v>
      </c>
      <c r="L438" s="444">
        <f t="shared" ca="1" si="28"/>
        <v>223610.48553611821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223610.48553611821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896.72856585957527</v>
      </c>
      <c r="L439" s="444">
        <f t="shared" ca="1" si="28"/>
        <v>216111.58437215761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216111.58437215761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865.48314434307258</v>
      </c>
      <c r="L440" s="444">
        <f t="shared" ca="1" si="28"/>
        <v>208581.4377866805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208581.4377866805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834.10753357025135</v>
      </c>
      <c r="L441" s="444">
        <f t="shared" ca="1" si="28"/>
        <v>201019.91559043058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201019.91559043058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802.60119108587662</v>
      </c>
      <c r="L442" s="444">
        <f t="shared" ca="1" si="28"/>
        <v>193426.88705169628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193426.88705169628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770.96357217448372</v>
      </c>
      <c r="L443" s="444">
        <f t="shared" ca="1" si="28"/>
        <v>185802.22089405058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185802.22089405058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739.19412985095994</v>
      </c>
      <c r="L444" s="444">
        <f t="shared" ca="1" si="28"/>
        <v>178145.78529408135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178145.78529408135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707.29231485108812</v>
      </c>
      <c r="L445" s="444">
        <f t="shared" ca="1" si="28"/>
        <v>170457.44787911224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170457.44787911224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675.25757562205024</v>
      </c>
      <c r="L446" s="444">
        <f t="shared" ca="1" si="28"/>
        <v>162737.07572491412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162737.07572491412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643.08935831289136</v>
      </c>
      <c r="L447" s="444">
        <f t="shared" ca="1" si="28"/>
        <v>154984.53535340683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154984.53535340683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610.78710676494438</v>
      </c>
      <c r="L448" s="444">
        <f t="shared" ca="1" si="28"/>
        <v>147199.69273035158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147199.69273035158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578.35026250221415</v>
      </c>
      <c r="L449" s="444">
        <f t="shared" ca="1" si="28"/>
        <v>139382.41326303361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139382.41326303361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545.77826472172262</v>
      </c>
      <c r="L450" s="444">
        <f t="shared" ca="1" si="28"/>
        <v>131532.56179793514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131532.56179793514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513.07055028381228</v>
      </c>
      <c r="L451" s="444">
        <f t="shared" ca="1" si="28"/>
        <v>123650.00261839876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123650.00261839876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480.22655370241074</v>
      </c>
      <c r="L452" s="444">
        <f t="shared" ca="1" si="28"/>
        <v>115734.59944228099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115734.59944228099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447.24570713525333</v>
      </c>
      <c r="L453" s="444">
        <f t="shared" ca="1" si="28"/>
        <v>107786.21541959606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107786.21541959606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414.12744037406617</v>
      </c>
      <c r="L454" s="444">
        <f t="shared" ca="1" si="28"/>
        <v>99804.713130149947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99804.713130149947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380.87118083470733</v>
      </c>
      <c r="L455" s="444">
        <f t="shared" ca="1" si="28"/>
        <v>91789.954581164478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91789.954581164478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347.47635354726788</v>
      </c>
      <c r="L456" s="444">
        <f t="shared" ca="1" si="28"/>
        <v>83741.80120489157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83741.80120489157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313.9423811461308</v>
      </c>
      <c r="L457" s="444">
        <f t="shared" ca="1" si="28"/>
        <v>75660.113856217518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75660.113856217518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280.26868385998887</v>
      </c>
      <c r="L458" s="444">
        <f t="shared" ca="1" si="28"/>
        <v>67544.752810257327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67544.752810257327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246.45467950182143</v>
      </c>
      <c r="L459" s="444">
        <f t="shared" ca="1" si="28"/>
        <v>59395.577759938969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59395.577759938969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212.49978345882826</v>
      </c>
      <c r="L460" s="444">
        <f t="shared" ca="1" si="28"/>
        <v>51212.447813577615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51212.447813577615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178.40340868232263</v>
      </c>
      <c r="L461" s="444">
        <f t="shared" ca="1" si="28"/>
        <v>42995.221492439756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42995.221492439756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144.16496567758156</v>
      </c>
      <c r="L462" s="444">
        <f t="shared" ca="1" si="28"/>
        <v>34743.756728297158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34743.756728297158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109.78386249365407</v>
      </c>
      <c r="L463" s="444">
        <f t="shared" ca="1" si="28"/>
        <v>26457.910860970631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26457.910860970631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75.259504713126873</v>
      </c>
      <c r="L464" s="444">
        <f t="shared" ca="1" si="28"/>
        <v>18137.540635863574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18137.540635863574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40.591295441847457</v>
      </c>
      <c r="L465" s="444">
        <f t="shared" ca="1" si="28"/>
        <v>9782.5022014852366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9782.5022014852366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5.7786352986043843</v>
      </c>
      <c r="L466" s="444">
        <f t="shared" ca="1" si="28"/>
        <v>1392.6511069636565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1392.6511069636565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-29.17907759523553</v>
      </c>
      <c r="L467" s="444">
        <f t="shared" ca="1" si="28"/>
        <v>-7032.157700451764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-7032.157700451764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-64.282447626133106</v>
      </c>
      <c r="L468" s="444">
        <f t="shared" ca="1" si="28"/>
        <v>-15492.069877898082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-15492.069877898082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-99.532081698826104</v>
      </c>
      <c r="L469" s="444">
        <f t="shared" ca="1" si="28"/>
        <v>-23987.231689417094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-23987.231689417094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-134.92858924682199</v>
      </c>
      <c r="L470" s="444">
        <f t="shared" ca="1" si="28"/>
        <v>-32517.790008484099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-32517.790008484099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-170.47258224293452</v>
      </c>
      <c r="L471" s="444">
        <f t="shared" ca="1" si="28"/>
        <v>-41083.892320547217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-41083.892320547217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-206.16467520986416</v>
      </c>
      <c r="L472" s="444">
        <f t="shared" ca="1" si="28"/>
        <v>-49685.686725577267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-49685.686725577267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-242.00548523082267</v>
      </c>
      <c r="L473" s="444">
        <f t="shared" ca="1" si="28"/>
        <v>-58323.321940628273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-58323.321940628273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-277.99563196020188</v>
      </c>
      <c r="L474" s="444">
        <f t="shared" ca="1" si="28"/>
        <v>-66996.947302408662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-66996.947302408662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-314.13573763428684</v>
      </c>
      <c r="L475" s="444">
        <f t="shared" ca="1" si="28"/>
        <v>-75706.712769863138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-75706.712769863138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-350.42642708201384</v>
      </c>
      <c r="L476" s="444">
        <f t="shared" ca="1" si="28"/>
        <v>-84452.768926765333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-84452.768926765333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-386.86832773577299</v>
      </c>
      <c r="L477" s="444">
        <f t="shared" ca="1" si="28"/>
        <v>-93235.266984321293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-93235.266984321293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-423.46206964225615</v>
      </c>
      <c r="L478" s="444">
        <f t="shared" ca="1" si="28"/>
        <v>-102054.35878378373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-102054.35878378373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-460.20828547334969</v>
      </c>
      <c r="L479" s="444">
        <f t="shared" ca="1" si="28"/>
        <v>-110910.19679907725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-110910.19679907725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-497.10761053707262</v>
      </c>
      <c r="L480" s="444">
        <f t="shared" ca="1" si="28"/>
        <v>-119802.93413943451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-119802.93413943451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-534.16068278856119</v>
      </c>
      <c r="L481" s="444">
        <f t="shared" ca="1" si="28"/>
        <v>-128732.72455204325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-128732.72455204325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-571.36814284109767</v>
      </c>
      <c r="L482" s="444">
        <f t="shared" ca="1" si="28"/>
        <v>-137699.72242470452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-137699.72242470452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-608.73063397718624</v>
      </c>
      <c r="L483" s="444">
        <f t="shared" ca="1" si="28"/>
        <v>-146704.0827885019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-146704.0827885019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-646.24880215967528</v>
      </c>
      <c r="L484" s="444">
        <f t="shared" ca="1" si="28"/>
        <v>-155745.96132048176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-155745.96132048176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-683.92329604292479</v>
      </c>
      <c r="L485" s="444">
        <f t="shared" ca="1" si="28"/>
        <v>-164825.51434634486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-164825.51434634486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-721.75476698402099</v>
      </c>
      <c r="L486" s="444">
        <f t="shared" ca="1" si="28"/>
        <v>-173942.89884314907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-173942.89884314907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-759.74386905403856</v>
      </c>
      <c r="L487" s="444">
        <f t="shared" ca="1" si="28"/>
        <v>-183098.2724420233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-183098.2724420233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-797.89125904934781</v>
      </c>
      <c r="L488" s="444">
        <f t="shared" ca="1" si="28"/>
        <v>-192291.79343089284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-192291.79343089284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-836.1975965029709</v>
      </c>
      <c r="L489" s="444">
        <f t="shared" ca="1" si="28"/>
        <v>-201523.62075721601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-201523.62075721601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-874.66354369598412</v>
      </c>
      <c r="L490" s="444">
        <f t="shared" ca="1" si="28"/>
        <v>-210793.91403073218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-210793.91403073218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-913.28976566896813</v>
      </c>
      <c r="L491" s="444">
        <f t="shared" ca="1" si="28"/>
        <v>-220102.83352622134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-220102.83352622134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-952.07693023350635</v>
      </c>
      <c r="L492" s="444">
        <f t="shared" ca="1" si="28"/>
        <v>-229450.54018627503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-229450.54018627503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-991.02570798373017</v>
      </c>
      <c r="L493" s="444">
        <f t="shared" ca="1" si="28"/>
        <v>-238837.19562407894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-238837.19562407894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-1030.1367723079129</v>
      </c>
      <c r="L494" s="444">
        <f t="shared" ca="1" si="28"/>
        <v>-248262.96212620704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-248262.96212620704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-1069.4107994001133</v>
      </c>
      <c r="L495" s="444">
        <f t="shared" ca="1" si="28"/>
        <v>-257728.00265542735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-257728.00265542735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-1108.8484682718649</v>
      </c>
      <c r="L496" s="444">
        <f t="shared" ca="1" si="28"/>
        <v>-267232.4808535194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-267232.4808535194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-1148.4504607639149</v>
      </c>
      <c r="L497" s="444">
        <f t="shared" ca="1" si="28"/>
        <v>-276776.56104410352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-276776.56104410352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-1188.2174615580154</v>
      </c>
      <c r="L498" s="444">
        <f t="shared" ca="1" si="28"/>
        <v>-286360.40823548171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-286360.40823548171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-1228.1501581887578</v>
      </c>
      <c r="L499" s="444">
        <f t="shared" ca="1" si="28"/>
        <v>-295984.18812349066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-295984.18812349066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-1268.2492410554619</v>
      </c>
      <c r="L500" s="444">
        <f t="shared" ca="1" si="28"/>
        <v>-305648.0670943663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-305648.0670943663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-1308.5154034341103</v>
      </c>
      <c r="L501" s="444">
        <f t="shared" ca="1" si="28"/>
        <v>-315352.21222762059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-315352.21222762059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-1348.9493414893366</v>
      </c>
      <c r="L502" s="444">
        <f t="shared" ca="1" si="28"/>
        <v>-325096.79129893013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-325096.79129893013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-1389.5517542864595</v>
      </c>
      <c r="L503" s="444">
        <f t="shared" ca="1" si="28"/>
        <v>-334881.97278303676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-334881.97278303676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-1430.3233438035707</v>
      </c>
      <c r="L504" s="444">
        <f t="shared" ca="1" si="28"/>
        <v>-344707.92585666053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-344707.92585666053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-1471.2648149436695</v>
      </c>
      <c r="L505" s="444">
        <f t="shared" ca="1" si="28"/>
        <v>-354574.82040142437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-354574.82040142437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-1512.3768755468523</v>
      </c>
      <c r="L506" s="444">
        <f t="shared" ca="1" si="28"/>
        <v>-364482.82700679143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-364482.82700679143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-1553.6602364025484</v>
      </c>
      <c r="L507" s="444">
        <f t="shared" ca="1" si="28"/>
        <v>-374432.11697301414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-374432.11697301414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-1595.1156112618096</v>
      </c>
      <c r="L508" s="444">
        <f t="shared" ca="1" si="28"/>
        <v>-384422.86231409613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-384422.86231409613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-1636.7437168496513</v>
      </c>
      <c r="L509" s="444">
        <f t="shared" ca="1" si="28"/>
        <v>-394455.23576076597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-394455.23576076597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-1678.5452728774424</v>
      </c>
      <c r="L510" s="444">
        <f t="shared" ca="1" si="28"/>
        <v>-404529.41076346359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-404529.41076346359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-1720.5210020553491</v>
      </c>
      <c r="L511" s="444">
        <f t="shared" ca="1" si="28"/>
        <v>-414645.56149533909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-414645.56149533909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-1762.6716301048302</v>
      </c>
      <c r="L512" s="444">
        <f t="shared" ca="1" si="28"/>
        <v>-424803.8628552641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-424803.8628552641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-1804.9978857711847</v>
      </c>
      <c r="L513" s="444">
        <f t="shared" ca="1" si="28"/>
        <v>-435004.4904708555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-435004.4904708555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-1847.5005008361486</v>
      </c>
      <c r="L514" s="444">
        <f t="shared" ca="1" si="28"/>
        <v>-445247.62070151186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-445247.62070151186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-1890.18021013055</v>
      </c>
      <c r="L515" s="444">
        <f t="shared" ca="1" si="28"/>
        <v>-455533.43064146256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-455533.43064146256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-1933.0377515470113</v>
      </c>
      <c r="L516" s="444">
        <f t="shared" ca="1" si="28"/>
        <v>-465862.09812282975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-465862.09812282975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-1976.0738660527079</v>
      </c>
      <c r="L517" s="444">
        <f t="shared" ca="1" si="28"/>
        <v>-476233.80171870266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-476233.80171870266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-2019.2892977021784</v>
      </c>
      <c r="L518" s="444">
        <f t="shared" ref="L518:L772" ca="1" si="54">I518-J518+K518</f>
        <v>-486648.72074622504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-486648.72074622504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-2062.6847936501886</v>
      </c>
      <c r="L519" s="444">
        <f t="shared" ca="1" si="54"/>
        <v>-497107.03526969539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-497107.03526969539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-2106.2611041646478</v>
      </c>
      <c r="L520" s="444">
        <f t="shared" ca="1" si="54"/>
        <v>-507608.92610368022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-507608.92610368022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-2150.0189826395849</v>
      </c>
      <c r="L521" s="444">
        <f t="shared" ca="1" si="54"/>
        <v>-518154.57481614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-518154.57481614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-2193.9591856081674</v>
      </c>
      <c r="L522" s="444">
        <f t="shared" ca="1" si="54"/>
        <v>-528744.16373156838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-528744.16373156838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-2238.0824727557856</v>
      </c>
      <c r="L523" s="444">
        <f t="shared" ca="1" si="54"/>
        <v>-539377.87593414437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-539377.87593414437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-2282.3896069331854</v>
      </c>
      <c r="L524" s="444">
        <f t="shared" ca="1" si="54"/>
        <v>-550055.89527089777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-550055.89527089777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-2326.8813541696582</v>
      </c>
      <c r="L525" s="444">
        <f t="shared" ca="1" si="54"/>
        <v>-560778.40635488764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-560778.40635488764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-2371.5584836862827</v>
      </c>
      <c r="L526" s="444">
        <f t="shared" ca="1" si="54"/>
        <v>-571545.59456839412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-571545.59456839412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-2416.4217679092262</v>
      </c>
      <c r="L527" s="444">
        <f t="shared" ca="1" si="54"/>
        <v>-582357.6460661235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-582357.6460661235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-2461.4719824830986</v>
      </c>
      <c r="L528" s="444">
        <f t="shared" ca="1" si="54"/>
        <v>-593214.74777842674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-593214.74777842674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-2506.7099062843622</v>
      </c>
      <c r="L529" s="444">
        <f t="shared" ca="1" si="54"/>
        <v>-604117.08741453127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-604117.08741453127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-2552.1363214347975</v>
      </c>
      <c r="L530" s="444">
        <f t="shared" ca="1" si="54"/>
        <v>-615064.8534657862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-615064.8534657862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-2597.7520133150265</v>
      </c>
      <c r="L531" s="444">
        <f t="shared" ca="1" si="54"/>
        <v>-626058.23520892137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-626058.23520892137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-2643.5577705780897</v>
      </c>
      <c r="L532" s="444">
        <f t="shared" ca="1" si="54"/>
        <v>-637097.42270931962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-637097.42270931962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-2689.5543851630823</v>
      </c>
      <c r="L533" s="444">
        <f t="shared" ca="1" si="54"/>
        <v>-648182.60682430293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-648182.60682430293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-2735.7426523088461</v>
      </c>
      <c r="L534" s="444">
        <f t="shared" ca="1" si="54"/>
        <v>-659313.97920643201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-659313.97920643201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-2782.1233705677173</v>
      </c>
      <c r="L535" s="444">
        <f t="shared" ca="1" si="54"/>
        <v>-670491.73230681987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-670491.73230681987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-2828.6973418193334</v>
      </c>
      <c r="L536" s="444">
        <f t="shared" ca="1" si="54"/>
        <v>-681716.05937845935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-681716.05937845935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-2875.4653712844979</v>
      </c>
      <c r="L537" s="444">
        <f t="shared" ca="1" si="54"/>
        <v>-692987.15447956405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-692987.15447956405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-2922.4282675391009</v>
      </c>
      <c r="L538" s="444">
        <f t="shared" ca="1" si="54"/>
        <v>-704305.21247692336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-704305.21247692336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-2969.5868425280983</v>
      </c>
      <c r="L539" s="444">
        <f t="shared" ca="1" si="54"/>
        <v>-715670.42904927162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-715670.42904927162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-3016.941911579549</v>
      </c>
      <c r="L540" s="444">
        <f t="shared" ca="1" si="54"/>
        <v>-727083.00069067138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-727083.00069067138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-3064.4942934187147</v>
      </c>
      <c r="L541" s="444">
        <f t="shared" ca="1" si="54"/>
        <v>-738543.12471391028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-738543.12471391028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-3112.2448101822101</v>
      </c>
      <c r="L542" s="444">
        <f t="shared" ca="1" si="54"/>
        <v>-750050.99925391271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-750050.99925391271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-3160.1942874322203</v>
      </c>
      <c r="L543" s="444">
        <f t="shared" ca="1" si="54"/>
        <v>-761606.82327116514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-761606.82327116514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-3208.3435541707722</v>
      </c>
      <c r="L544" s="444">
        <f t="shared" ca="1" si="54"/>
        <v>-773210.79655515612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-773210.79655515612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-3256.6934428540681</v>
      </c>
      <c r="L545" s="444">
        <f t="shared" ca="1" si="54"/>
        <v>-784863.1197278304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-784863.1197278304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-3305.2447894068773</v>
      </c>
      <c r="L546" s="444">
        <f t="shared" ca="1" si="54"/>
        <v>-796563.99424705748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-796563.99424705748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-3353.99843323699</v>
      </c>
      <c r="L547" s="444">
        <f t="shared" ca="1" si="54"/>
        <v>-808313.62241011462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-808313.62241011462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-3402.9552172497283</v>
      </c>
      <c r="L548" s="444">
        <f t="shared" ca="1" si="54"/>
        <v>-820112.2073571845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-820112.2073571845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-3452.1159878625194</v>
      </c>
      <c r="L549" s="444">
        <f t="shared" ca="1" si="54"/>
        <v>-831959.95307486726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-831959.95307486726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-3501.4815950195311</v>
      </c>
      <c r="L550" s="444">
        <f t="shared" ca="1" si="54"/>
        <v>-843857.06439970701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-843857.06439970701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-3551.0528922063631</v>
      </c>
      <c r="L551" s="444">
        <f t="shared" ca="1" si="54"/>
        <v>-855803.74702173355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-855803.74702173355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-3600.8307364648072</v>
      </c>
      <c r="L552" s="444">
        <f t="shared" ca="1" si="54"/>
        <v>-867800.20748801855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-867800.20748801855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-3650.8159884076617</v>
      </c>
      <c r="L553" s="444">
        <f t="shared" ca="1" si="54"/>
        <v>-879846.65320624644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-879846.65320624644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-3701.0095122336111</v>
      </c>
      <c r="L554" s="444">
        <f t="shared" ca="1" si="54"/>
        <v>-891943.29244830029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-891943.29244830029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-3751.412175742169</v>
      </c>
      <c r="L555" s="444">
        <f t="shared" ca="1" si="54"/>
        <v>-904090.33435386268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-904090.33435386268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-3802.0248503486791</v>
      </c>
      <c r="L556" s="444">
        <f t="shared" ca="1" si="54"/>
        <v>-916287.98893403157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-916287.98893403157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-3852.8484110993822</v>
      </c>
      <c r="L557" s="444">
        <f t="shared" ca="1" si="54"/>
        <v>-928536.46707495116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-928536.46707495116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-3903.8837366865478</v>
      </c>
      <c r="L558" s="444">
        <f t="shared" ca="1" si="54"/>
        <v>-940835.98054145789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-940835.98054145789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-3955.1317094636579</v>
      </c>
      <c r="L559" s="444">
        <f t="shared" ca="1" si="54"/>
        <v>-953186.74198074173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-953186.74198074173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-4006.5932154606744</v>
      </c>
      <c r="L560" s="444">
        <f t="shared" ca="1" si="54"/>
        <v>-965588.96492602257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-965588.96492602257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-4058.2691443993449</v>
      </c>
      <c r="L561" s="444">
        <f t="shared" ca="1" si="54"/>
        <v>-978042.86380024208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-978042.86380024208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-4110.1603897085924</v>
      </c>
      <c r="L562" s="444">
        <f t="shared" ca="1" si="54"/>
        <v>-990548.65391977085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-990548.65391977085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-4162.2678485399629</v>
      </c>
      <c r="L563" s="444">
        <f t="shared" ca="1" si="54"/>
        <v>-1003106.551498131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-1003106.551498131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-4214.5924217831298</v>
      </c>
      <c r="L564" s="444">
        <f t="shared" ca="1" si="54"/>
        <v>-1015716.7736497343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-1015716.7736497343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-4267.1350140814775</v>
      </c>
      <c r="L565" s="444">
        <f t="shared" ca="1" si="54"/>
        <v>-1028379.538393636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-1028379.538393636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-4319.8965338477337</v>
      </c>
      <c r="L566" s="444">
        <f t="shared" ca="1" si="54"/>
        <v>-1041095.064657304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-1041095.064657304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-4372.877893279684</v>
      </c>
      <c r="L567" s="444">
        <f t="shared" ca="1" si="54"/>
        <v>-1053863.5722804039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-1053863.5722804039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-4426.0800083759341</v>
      </c>
      <c r="L568" s="444">
        <f t="shared" ca="1" si="54"/>
        <v>-1066685.2820186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-1066685.2820186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-4479.5037989517505</v>
      </c>
      <c r="L569" s="444">
        <f t="shared" ca="1" si="54"/>
        <v>-1079560.4155473721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-1079560.4155473721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-4533.1501886549677</v>
      </c>
      <c r="L570" s="444">
        <f t="shared" ca="1" si="54"/>
        <v>-1092489.1954658472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-1092489.1954658472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-4587.020104981947</v>
      </c>
      <c r="L571" s="444">
        <f t="shared" ca="1" si="54"/>
        <v>-1105471.8453006493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-1105471.8453006493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-4641.1144792936229</v>
      </c>
      <c r="L572" s="444">
        <f t="shared" ca="1" si="54"/>
        <v>-1118508.5895097631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-1118508.5895097631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-4695.4342468315972</v>
      </c>
      <c r="L573" s="444">
        <f t="shared" ca="1" si="54"/>
        <v>-1131599.6534864148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-1131599.6534864148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-4749.9803467343127</v>
      </c>
      <c r="L574" s="444">
        <f t="shared" ca="1" si="54"/>
        <v>-1144745.2635629694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-1144745.2635629694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-4804.7537220532895</v>
      </c>
      <c r="L575" s="444">
        <f t="shared" ca="1" si="54"/>
        <v>-1157945.6470148428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-1157945.6470148428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-4859.7553197694288</v>
      </c>
      <c r="L576" s="444">
        <f t="shared" ca="1" si="54"/>
        <v>-1171201.0320644325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-1171201.0320644325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-4914.986090809386</v>
      </c>
      <c r="L577" s="444">
        <f t="shared" ca="1" si="54"/>
        <v>-1184511.647885062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-1184511.647885062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-4970.4469900620088</v>
      </c>
      <c r="L578" s="444">
        <f t="shared" ca="1" si="54"/>
        <v>-1197877.7246049442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-1197877.7246049442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-5026.1389763948519</v>
      </c>
      <c r="L579" s="444">
        <f t="shared" ca="1" si="54"/>
        <v>-1211299.4933111593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-1211299.4933111593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-5082.0630126707474</v>
      </c>
      <c r="L580" s="444">
        <f t="shared" ca="1" si="54"/>
        <v>-1224777.1860536502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-1224777.1860536502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-5138.2200657644598</v>
      </c>
      <c r="L581" s="444">
        <f t="shared" ca="1" si="54"/>
        <v>-1238311.0358492348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-1238311.0358492348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-5194.6111065793957</v>
      </c>
      <c r="L582" s="444">
        <f t="shared" ca="1" si="54"/>
        <v>-1251901.2766856344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-1251901.2766856344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-5251.2371100643941</v>
      </c>
      <c r="L583" s="444">
        <f t="shared" ca="1" si="54"/>
        <v>-1265548.1435255189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-1265548.1435255189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-5308.0990552305793</v>
      </c>
      <c r="L584" s="444">
        <f t="shared" ca="1" si="54"/>
        <v>-1279251.8723105697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-1279251.8723105697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-5365.1979251682915</v>
      </c>
      <c r="L585" s="444">
        <f t="shared" ca="1" si="54"/>
        <v>-1293012.6999655582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-1293012.6999655582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-5422.5347070640764</v>
      </c>
      <c r="L586" s="444">
        <f t="shared" ca="1" si="54"/>
        <v>-1306830.8644024425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-1306830.8644024425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-5480.1103922177608</v>
      </c>
      <c r="L587" s="444">
        <f t="shared" ca="1" si="54"/>
        <v>-1320706.6045244804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-1320706.6045244804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-5537.925976059586</v>
      </c>
      <c r="L588" s="444">
        <f t="shared" ca="1" si="54"/>
        <v>-1334640.1602303602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-1334640.1602303602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-5595.9824581674184</v>
      </c>
      <c r="L589" s="444">
        <f t="shared" ca="1" si="54"/>
        <v>-1348631.7724183479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-1348631.7724183479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-5654.2808422840335</v>
      </c>
      <c r="L590" s="444">
        <f t="shared" ca="1" si="54"/>
        <v>-1362681.682990452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-1362681.682990452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-5712.8221363344674</v>
      </c>
      <c r="L591" s="444">
        <f t="shared" ca="1" si="54"/>
        <v>-1376790.1348566066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-1376790.1348566066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-5771.6073524434451</v>
      </c>
      <c r="L592" s="444">
        <f t="shared" ca="1" si="54"/>
        <v>-1390957.3719388703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-1390957.3719388703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-5830.6375069528767</v>
      </c>
      <c r="L593" s="444">
        <f t="shared" ca="1" si="54"/>
        <v>-1405183.6391756434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-1405183.6391756434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-5889.9136204394317</v>
      </c>
      <c r="L594" s="444">
        <f t="shared" ca="1" si="54"/>
        <v>-1419469.182525903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-1419469.182525903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-5949.4367177321801</v>
      </c>
      <c r="L595" s="444">
        <f t="shared" ca="1" si="54"/>
        <v>-1433814.2489734553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-1433814.2489734553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-6009.2078279303141</v>
      </c>
      <c r="L596" s="444">
        <f t="shared" ca="1" si="54"/>
        <v>-1448219.0865312058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-1448219.0865312058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-6069.2279844209415</v>
      </c>
      <c r="L597" s="444">
        <f t="shared" ca="1" si="54"/>
        <v>-1462683.9442454469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-1462683.9442454469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-6129.4982248969463</v>
      </c>
      <c r="L598" s="444">
        <f t="shared" ca="1" si="54"/>
        <v>-1477209.072200164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-1477209.072200164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-6190.019591374934</v>
      </c>
      <c r="L599" s="444">
        <f t="shared" ca="1" si="54"/>
        <v>-1491794.7215213592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-1491794.7215213592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-6250.7931302132474</v>
      </c>
      <c r="L600" s="444">
        <f t="shared" ca="1" si="54"/>
        <v>-1506441.1443813925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-1506441.1443813925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-6311.8198921300527</v>
      </c>
      <c r="L601" s="444">
        <f t="shared" ca="1" si="54"/>
        <v>-1521148.5940033428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-1521148.5940033428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-6373.1009322215123</v>
      </c>
      <c r="L602" s="444">
        <f t="shared" ca="1" si="54"/>
        <v>-1535917.3246653846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-1535917.3246653846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-6434.6373099800203</v>
      </c>
      <c r="L603" s="444">
        <f t="shared" ca="1" si="54"/>
        <v>-1550747.5917051849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-1550747.5917051849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-6496.430089312521</v>
      </c>
      <c r="L604" s="444">
        <f t="shared" ca="1" si="54"/>
        <v>-1565639.6515243177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-1565639.6515243177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-6558.4803385589075</v>
      </c>
      <c r="L605" s="444">
        <f t="shared" ca="1" si="54"/>
        <v>-1580593.7615926969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-1580593.7615926969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-6620.7891305104877</v>
      </c>
      <c r="L606" s="444">
        <f t="shared" ca="1" si="54"/>
        <v>-1595610.1804530276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-1595610.1804530276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-6683.3575424285327</v>
      </c>
      <c r="L607" s="444">
        <f t="shared" ca="1" si="54"/>
        <v>-1610689.1677252762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-1610689.1677252762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-6746.1866560629014</v>
      </c>
      <c r="L608" s="444">
        <f t="shared" ca="1" si="54"/>
        <v>-1625830.9841111593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-1625830.9841111593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-6809.2775576707481</v>
      </c>
      <c r="L609" s="444">
        <f t="shared" ca="1" si="54"/>
        <v>-1641035.8913986504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-1641035.8913986504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-6872.6313380352931</v>
      </c>
      <c r="L610" s="444">
        <f t="shared" ca="1" si="54"/>
        <v>-1656304.1524665058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-1656304.1524665058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-6936.2490924846916</v>
      </c>
      <c r="L611" s="444">
        <f t="shared" ca="1" si="54"/>
        <v>-1671636.0312888105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-1671636.0312888105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-7000.1319209109615</v>
      </c>
      <c r="L612" s="444">
        <f t="shared" ca="1" si="54"/>
        <v>-1687031.7929395416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-1687031.7929395416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-7064.2809277890074</v>
      </c>
      <c r="L613" s="444">
        <f t="shared" ca="1" si="54"/>
        <v>-1702491.7035971507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-1702491.7035971507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-7128.6972221957112</v>
      </c>
      <c r="L614" s="444">
        <f t="shared" ca="1" si="54"/>
        <v>-1718016.0305491667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-1718016.0305491667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-7193.3819178291133</v>
      </c>
      <c r="L615" s="444">
        <f t="shared" ca="1" si="54"/>
        <v>-1733605.0421968161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-1733605.0421968161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-7258.3361330276512</v>
      </c>
      <c r="L616" s="444">
        <f t="shared" ca="1" si="54"/>
        <v>-1749259.0080596639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-1749259.0080596639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-7323.5609907895168</v>
      </c>
      <c r="L617" s="444">
        <f t="shared" ca="1" si="54"/>
        <v>-1764978.1987802736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-1764978.1987802736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-7389.0576187920578</v>
      </c>
      <c r="L618" s="444">
        <f t="shared" ca="1" si="54"/>
        <v>-1780762.8861288859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-1780762.8861288859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-7454.8271494112751</v>
      </c>
      <c r="L619" s="444">
        <f t="shared" ca="1" si="54"/>
        <v>-1796613.3430081173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-1796613.3430081173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-7520.8707197414051</v>
      </c>
      <c r="L620" s="444">
        <f t="shared" ca="1" si="54"/>
        <v>-1812529.8434576788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-1812529.8434576788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-7587.189471614578</v>
      </c>
      <c r="L621" s="444">
        <f t="shared" ca="1" si="54"/>
        <v>-1828512.6626591135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-1828512.6626591135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-7653.784551620558</v>
      </c>
      <c r="L622" s="444">
        <f t="shared" ca="1" si="54"/>
        <v>-1844562.0769405542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-1844562.0769405542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-7720.6571111265594</v>
      </c>
      <c r="L623" s="444">
        <f t="shared" ca="1" si="54"/>
        <v>-1860678.3637815008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-1860678.3637815008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-7787.8083062971709</v>
      </c>
      <c r="L624" s="444">
        <f t="shared" ca="1" si="54"/>
        <v>-1876861.8018176183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-1876861.8018176183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-7855.2392981143266</v>
      </c>
      <c r="L625" s="444">
        <f t="shared" ca="1" si="54"/>
        <v>-1893112.6708455528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-1893112.6708455528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-7922.9512523973881</v>
      </c>
      <c r="L626" s="444">
        <f t="shared" ca="1" si="54"/>
        <v>-1909431.2518277704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-1909431.2518277704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-7990.9453398232936</v>
      </c>
      <c r="L627" s="444">
        <f t="shared" ca="1" si="54"/>
        <v>-1925817.8268974139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-1925817.8268974139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-8059.2227359468097</v>
      </c>
      <c r="L628" s="444">
        <f t="shared" ca="1" si="54"/>
        <v>-1942272.6793631809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-1942272.6793631809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-8127.7846212208387</v>
      </c>
      <c r="L629" s="444">
        <f t="shared" ca="1" si="54"/>
        <v>-1958796.0937142218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-1958796.0937142218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-8196.6321810168411</v>
      </c>
      <c r="L630" s="444">
        <f t="shared" ca="1" si="54"/>
        <v>-1975388.3556250588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-1975388.3556250588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-8265.766605645329</v>
      </c>
      <c r="L631" s="444">
        <f t="shared" ca="1" si="54"/>
        <v>-1992049.7519605244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-1992049.7519605244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-8335.1890903764361</v>
      </c>
      <c r="L632" s="444">
        <f t="shared" ca="1" si="54"/>
        <v>-2008780.570780721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-2008780.570780721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-8404.9008354605885</v>
      </c>
      <c r="L633" s="444">
        <f t="shared" ca="1" si="54"/>
        <v>-2025581.1013460017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-2025581.1013460017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-8474.9030461492584</v>
      </c>
      <c r="L634" s="444">
        <f t="shared" ca="1" si="54"/>
        <v>-2042451.6341219712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-2042451.6341219712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-8545.1969327157985</v>
      </c>
      <c r="L635" s="444">
        <f t="shared" ca="1" si="54"/>
        <v>-2059392.4607845072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-2059392.4607845072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-8615.7837104763639</v>
      </c>
      <c r="L636" s="444">
        <f t="shared" ca="1" si="54"/>
        <v>-2076403.8742248039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-2076403.8742248039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-8686.6645998109343</v>
      </c>
      <c r="L637" s="444">
        <f t="shared" ca="1" si="54"/>
        <v>-2093486.168554435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-2093486.168554435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-8757.8408261843979</v>
      </c>
      <c r="L638" s="444">
        <f t="shared" ca="1" si="54"/>
        <v>-2110639.6391104399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-2110639.6391104399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-8829.3136201677517</v>
      </c>
      <c r="L639" s="444">
        <f t="shared" ca="1" si="54"/>
        <v>-2127864.5824604281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-2127864.5824604281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-8901.084217459369</v>
      </c>
      <c r="L640" s="444">
        <f t="shared" ca="1" si="54"/>
        <v>-2145161.296407708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-2145161.296407708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-8973.1538589063675</v>
      </c>
      <c r="L641" s="444">
        <f t="shared" ca="1" si="54"/>
        <v>-2162530.079996435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-2162530.079996435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-9045.5237905260637</v>
      </c>
      <c r="L642" s="444">
        <f t="shared" ca="1" si="54"/>
        <v>-2179971.2335167816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-2179971.2335167816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-9118.1952635275084</v>
      </c>
      <c r="L643" s="444">
        <f t="shared" ca="1" si="54"/>
        <v>-2197485.0585101293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-2197485.0585101293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-9191.169534333123</v>
      </c>
      <c r="L644" s="444">
        <f t="shared" ca="1" si="54"/>
        <v>-2215071.8577742828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-2215071.8577742828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-9264.44786460043</v>
      </c>
      <c r="L645" s="444">
        <f t="shared" ca="1" si="54"/>
        <v>-2232731.9353687037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-2232731.9353687037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-9338.0315212438509</v>
      </c>
      <c r="L646" s="444">
        <f t="shared" ca="1" si="54"/>
        <v>-2250465.5966197681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-2250465.5966197681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-9411.9217764566183</v>
      </c>
      <c r="L647" s="444">
        <f t="shared" ca="1" si="54"/>
        <v>-2268273.1481260452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-2268273.1481260452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-9486.1199077327728</v>
      </c>
      <c r="L648" s="444">
        <f t="shared" ca="1" si="54"/>
        <v>-2286154.8977635982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-2286154.8977635982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-9560.6271978892437</v>
      </c>
      <c r="L649" s="444">
        <f t="shared" ca="1" si="54"/>
        <v>-2304111.1546913078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-2304111.1546913078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-9635.444935088035</v>
      </c>
      <c r="L650" s="444">
        <f t="shared" ca="1" si="54"/>
        <v>-2322142.2293562163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-2322142.2293562163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-9710.5744128584865</v>
      </c>
      <c r="L651" s="444">
        <f t="shared" ca="1" si="54"/>
        <v>-2340248.4334988953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-2340248.4334988953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-9786.0169301196493</v>
      </c>
      <c r="L652" s="444">
        <f t="shared" ca="1" si="54"/>
        <v>-2358430.0801588353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-2358430.0801588353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-9861.7737912027314</v>
      </c>
      <c r="L653" s="444">
        <f t="shared" ca="1" si="54"/>
        <v>-2376687.4836798585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-2376687.4836798585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-9937.8463058736615</v>
      </c>
      <c r="L654" s="444">
        <f t="shared" ca="1" si="54"/>
        <v>-2395020.9597155526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-2395020.9597155526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-10014.23578935572</v>
      </c>
      <c r="L655" s="444">
        <f t="shared" ca="1" si="54"/>
        <v>-2413430.8252347289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-2413430.8252347289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-10090.943562352288</v>
      </c>
      <c r="L656" s="444">
        <f t="shared" ca="1" si="54"/>
        <v>-2431917.3985269014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-2431917.3985269014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-10167.970951069674</v>
      </c>
      <c r="L657" s="444">
        <f t="shared" ca="1" si="54"/>
        <v>-2450480.9992077914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-2450480.9992077914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-10245.319287240049</v>
      </c>
      <c r="L658" s="444">
        <f t="shared" ca="1" si="54"/>
        <v>-2469121.9482248519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-2469121.9482248519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-10322.989908144467</v>
      </c>
      <c r="L659" s="444">
        <f t="shared" ca="1" si="54"/>
        <v>-2487840.5678628166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-2487840.5678628166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-10400.984156635988</v>
      </c>
      <c r="L660" s="444">
        <f t="shared" ca="1" si="54"/>
        <v>-2506637.1817492731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-2506637.1817492731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-10479.30338116289</v>
      </c>
      <c r="L661" s="444">
        <f t="shared" ca="1" si="54"/>
        <v>-2525512.1148602562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-2525512.1148602562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-10557.948935791987</v>
      </c>
      <c r="L662" s="444">
        <f t="shared" ca="1" si="54"/>
        <v>-2544465.6935258685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-2544465.6935258685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-10636.922180232037</v>
      </c>
      <c r="L663" s="444">
        <f t="shared" ca="1" si="54"/>
        <v>-2563498.245435921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-2563498.245435921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-10716.224479857256</v>
      </c>
      <c r="L664" s="444">
        <f t="shared" ca="1" si="54"/>
        <v>-2582610.0996455988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-2582610.0996455988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-10795.857205730914</v>
      </c>
      <c r="L665" s="444">
        <f t="shared" ca="1" si="54"/>
        <v>-2601801.5865811501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-2601801.5865811501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-10875.821734629044</v>
      </c>
      <c r="L666" s="444">
        <f t="shared" ca="1" si="54"/>
        <v>-2621073.0380455996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-2621073.0380455996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-10956.11944906425</v>
      </c>
      <c r="L667" s="444">
        <f t="shared" ca="1" si="54"/>
        <v>-2640424.7872244841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-2640424.7872244841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-11036.751737309602</v>
      </c>
      <c r="L668" s="444">
        <f t="shared" ca="1" si="54"/>
        <v>-2659857.1686916142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-2659857.1686916142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-11117.719993422645</v>
      </c>
      <c r="L669" s="444">
        <f t="shared" ca="1" si="54"/>
        <v>-2679370.5184148573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-2679370.5184148573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-11199.02561726949</v>
      </c>
      <c r="L670" s="444">
        <f t="shared" ca="1" si="54"/>
        <v>-2698965.1737619471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-2698965.1737619471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-11280.67001454903</v>
      </c>
      <c r="L671" s="444">
        <f t="shared" ca="1" si="54"/>
        <v>-2718641.4735063165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-2718641.4735063165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-11362.654596817238</v>
      </c>
      <c r="L672" s="444">
        <f t="shared" ca="1" si="54"/>
        <v>-2738399.7578329542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-2738399.7578329542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-11444.98078151156</v>
      </c>
      <c r="L673" s="444">
        <f t="shared" ca="1" si="54"/>
        <v>-2758240.368344286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-2758240.368344286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-11527.649991975442</v>
      </c>
      <c r="L674" s="444">
        <f t="shared" ca="1" si="54"/>
        <v>-2778163.648066082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-2778163.648066082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-11610.663657482926</v>
      </c>
      <c r="L675" s="444">
        <f t="shared" ca="1" si="54"/>
        <v>-2798169.9414533852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-2798169.9414533852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-11694.023213263357</v>
      </c>
      <c r="L676" s="444">
        <f t="shared" ca="1" si="54"/>
        <v>-2818259.5943964687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-2818259.5943964687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-11777.730100526205</v>
      </c>
      <c r="L677" s="444">
        <f t="shared" ca="1" si="54"/>
        <v>-2838432.9542268151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-2838432.9542268151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-11861.785766485982</v>
      </c>
      <c r="L678" s="444">
        <f t="shared" ca="1" si="54"/>
        <v>-2858690.3697231216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-2858690.3697231216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-11946.191664387259</v>
      </c>
      <c r="L679" s="444">
        <f t="shared" ca="1" si="54"/>
        <v>-2879032.1911173295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-2879032.1911173295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-12030.94925352979</v>
      </c>
      <c r="L680" s="444">
        <f t="shared" ca="1" si="54"/>
        <v>-2899458.7701006797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-2899458.7701006797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-12116.05999929375</v>
      </c>
      <c r="L681" s="444">
        <f t="shared" ca="1" si="54"/>
        <v>-2919970.4598297938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-2919970.4598297938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-12201.525373165059</v>
      </c>
      <c r="L682" s="444">
        <f t="shared" ca="1" si="54"/>
        <v>-2940567.6149327792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-2940567.6149327792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-12287.346852760831</v>
      </c>
      <c r="L683" s="444">
        <f t="shared" ca="1" si="54"/>
        <v>-2961250.5915153604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-2961250.5915153604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-12373.52592185492</v>
      </c>
      <c r="L684" s="444">
        <f t="shared" ca="1" si="54"/>
        <v>-2982019.7471670359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-2982019.7471670359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-12460.064070403569</v>
      </c>
      <c r="L685" s="444">
        <f t="shared" ca="1" si="54"/>
        <v>-3002875.4409672599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-3002875.4409672599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-12546.962794571167</v>
      </c>
      <c r="L686" s="444">
        <f t="shared" ca="1" si="54"/>
        <v>-3023818.0334916515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-3023818.0334916515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-12634.223596756134</v>
      </c>
      <c r="L687" s="444">
        <f t="shared" ca="1" si="54"/>
        <v>-3044847.8868182283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-3044847.8868182283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-12721.847985616869</v>
      </c>
      <c r="L688" s="444">
        <f t="shared" ca="1" si="54"/>
        <v>-3065965.3645336656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-3065965.3645336656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-12809.837476097859</v>
      </c>
      <c r="L689" s="444">
        <f t="shared" ca="1" si="54"/>
        <v>-3087170.831739584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-3087170.831739584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-12898.193589455852</v>
      </c>
      <c r="L690" s="444">
        <f t="shared" ca="1" si="54"/>
        <v>-3108464.6550588603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-3108464.6550588603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-12986.91785328617</v>
      </c>
      <c r="L691" s="444">
        <f t="shared" ca="1" si="54"/>
        <v>-3129847.2026419668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-3129847.2026419668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-13076.011801549113</v>
      </c>
      <c r="L692" s="444">
        <f t="shared" ca="1" si="54"/>
        <v>-3151318.8441733364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-3151318.8441733364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-13165.476974596486</v>
      </c>
      <c r="L693" s="444">
        <f t="shared" ca="1" si="54"/>
        <v>-3172879.9508777531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-3172879.9508777531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-13255.314919198223</v>
      </c>
      <c r="L694" s="444">
        <f t="shared" ca="1" si="54"/>
        <v>-3194530.8955267719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-3194530.8955267719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-13345.527188569135</v>
      </c>
      <c r="L695" s="444">
        <f t="shared" ca="1" si="54"/>
        <v>-3216272.0524451616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-3216272.0524451616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-13436.115342395758</v>
      </c>
      <c r="L696" s="444">
        <f t="shared" ca="1" si="54"/>
        <v>-3238103.7975173779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-3238103.7975173779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-13527.080946863325</v>
      </c>
      <c r="L697" s="444">
        <f t="shared" ca="1" si="54"/>
        <v>-3260026.5081940615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-3260026.5081940615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-13618.42557468284</v>
      </c>
      <c r="L698" s="444">
        <f t="shared" ca="1" si="54"/>
        <v>-3282040.5634985645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-3282040.5634985645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-13710.15080511827</v>
      </c>
      <c r="L699" s="444">
        <f t="shared" ca="1" si="54"/>
        <v>-3304146.3440335034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-3304146.3440335034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-13802.258224013847</v>
      </c>
      <c r="L700" s="444">
        <f t="shared" ca="1" si="54"/>
        <v>-3326344.2319873376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-3326344.2319873376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-13894.749423821491</v>
      </c>
      <c r="L701" s="444">
        <f t="shared" ca="1" si="54"/>
        <v>-3348634.6111409795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-3348634.6111409795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-13987.626003628333</v>
      </c>
      <c r="L702" s="444">
        <f t="shared" ca="1" si="54"/>
        <v>-3371017.866874428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-3371017.866874428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-14080.889569184368</v>
      </c>
      <c r="L703" s="444">
        <f t="shared" ca="1" si="54"/>
        <v>-3393494.3861734327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-3393494.3861734327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-14174.541732930222</v>
      </c>
      <c r="L704" s="444">
        <f t="shared" ca="1" si="54"/>
        <v>-3416064.5576361832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-3416064.5576361832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-14268.584114025014</v>
      </c>
      <c r="L705" s="444">
        <f t="shared" ca="1" si="54"/>
        <v>-3438728.7714800285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-3438728.7714800285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-14363.01833837437</v>
      </c>
      <c r="L706" s="444">
        <f t="shared" ca="1" si="54"/>
        <v>-3461487.4195482233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-3461487.4195482233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-14457.846038658514</v>
      </c>
      <c r="L707" s="444">
        <f t="shared" ca="1" si="54"/>
        <v>-3484340.8953167023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-3484340.8953167023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-14553.068854360514</v>
      </c>
      <c r="L708" s="444">
        <f t="shared" ca="1" si="54"/>
        <v>-3507289.5939008831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-3507289.5939008831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-14648.688431794597</v>
      </c>
      <c r="L709" s="444">
        <f t="shared" ca="1" si="54"/>
        <v>-3530333.9120624983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-3530333.9120624983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-14744.706424134662</v>
      </c>
      <c r="L710" s="444">
        <f t="shared" ca="1" si="54"/>
        <v>-3553474.2482164535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-3553474.2482164535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-14841.124491442808</v>
      </c>
      <c r="L711" s="444">
        <f t="shared" ca="1" si="54"/>
        <v>-3576711.0024377168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-3576711.0024377168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-14937.944300698071</v>
      </c>
      <c r="L712" s="444">
        <f t="shared" ca="1" si="54"/>
        <v>-3600044.5764682353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-3600044.5764682353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-15035.167525825233</v>
      </c>
      <c r="L713" s="444">
        <f t="shared" ca="1" si="54"/>
        <v>-3623475.3737238809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-3623475.3737238809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-15132.795847723755</v>
      </c>
      <c r="L714" s="444">
        <f t="shared" ca="1" si="54"/>
        <v>-3647003.799301425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-3647003.799301425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-15230.830954296856</v>
      </c>
      <c r="L715" s="444">
        <f t="shared" ca="1" si="54"/>
        <v>-3670630.2599855424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-3670630.2599855424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-15329.274540480677</v>
      </c>
      <c r="L716" s="444">
        <f t="shared" ca="1" si="54"/>
        <v>-3694355.1642558435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-3694355.1642558435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-15428.128308273597</v>
      </c>
      <c r="L717" s="444">
        <f t="shared" ca="1" si="54"/>
        <v>-3718178.9222939373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-3718178.9222939373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-15527.393966765654</v>
      </c>
      <c r="L718" s="444">
        <f t="shared" ca="1" si="54"/>
        <v>-3742101.9459905233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-3742101.9459905233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-15627.073232168099</v>
      </c>
      <c r="L719" s="444">
        <f t="shared" ca="1" si="54"/>
        <v>-3766124.6489525121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-3766124.6489525121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-15727.167827843052</v>
      </c>
      <c r="L720" s="444">
        <f t="shared" ca="1" si="54"/>
        <v>-3790247.4465101757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-3790247.4465101757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-15827.679484333317</v>
      </c>
      <c r="L721" s="444">
        <f t="shared" ca="1" si="54"/>
        <v>-3814470.7557243295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-3814470.7557243295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-15928.60993939229</v>
      </c>
      <c r="L722" s="444">
        <f t="shared" ca="1" si="54"/>
        <v>-3838794.9953935421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-3838794.9953935421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-16029.96093801401</v>
      </c>
      <c r="L723" s="444">
        <f t="shared" ca="1" si="54"/>
        <v>-3863220.5860613766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-3863220.5860613766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-16131.734232463323</v>
      </c>
      <c r="L724" s="444">
        <f t="shared" ca="1" si="54"/>
        <v>-3887747.9500236604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-3887747.9500236604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-16233.93158230617</v>
      </c>
      <c r="L725" s="444">
        <f t="shared" ca="1" si="54"/>
        <v>-3912377.5113357869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-3912377.5113357869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-16336.554754440031</v>
      </c>
      <c r="L726" s="444">
        <f t="shared" ca="1" si="54"/>
        <v>-3937109.6958200475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-3937109.6958200475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-16439.60552312445</v>
      </c>
      <c r="L727" s="444">
        <f t="shared" ca="1" si="54"/>
        <v>-3961944.9310729923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-3961944.9310729923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-16543.085670011718</v>
      </c>
      <c r="L728" s="444">
        <f t="shared" ca="1" si="54"/>
        <v>-3986883.6464728243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-3986883.6464728243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-16646.996984177687</v>
      </c>
      <c r="L729" s="444">
        <f t="shared" ca="1" si="54"/>
        <v>-4011926.2731868224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-4011926.2731868224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-16751.341262152677</v>
      </c>
      <c r="L730" s="444">
        <f t="shared" ca="1" si="54"/>
        <v>-4037073.2441787957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-4037073.2441787957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-16856.120307952566</v>
      </c>
      <c r="L731" s="444">
        <f t="shared" ca="1" si="54"/>
        <v>-4062324.9942165688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-4062324.9942165688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-16961.335933109956</v>
      </c>
      <c r="L732" s="444">
        <f t="shared" ca="1" si="54"/>
        <v>-4087681.9598794989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-4087681.9598794989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-17066.989956705496</v>
      </c>
      <c r="L733" s="444">
        <f t="shared" ca="1" si="54"/>
        <v>-4113144.5795660247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-4113144.5795660247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-17173.084205399355</v>
      </c>
      <c r="L734" s="444">
        <f t="shared" ca="1" si="54"/>
        <v>-4138713.2935012444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-4138713.2935012444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-17279.620513462771</v>
      </c>
      <c r="L735" s="444">
        <f t="shared" ca="1" si="54"/>
        <v>-4164388.5437445277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-4164388.5437445277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-17386.600722809784</v>
      </c>
      <c r="L736" s="444">
        <f t="shared" ca="1" si="54"/>
        <v>-4190170.7741971579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-4190170.7741971579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-17494.026683029075</v>
      </c>
      <c r="L737" s="444">
        <f t="shared" ca="1" si="54"/>
        <v>-4216060.4306100067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-4216060.4306100067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-17601.900251415947</v>
      </c>
      <c r="L738" s="444">
        <f t="shared" ca="1" si="54"/>
        <v>-4242057.9605912426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-4242057.9605912426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-17710.22329300443</v>
      </c>
      <c r="L739" s="444">
        <f t="shared" ca="1" si="54"/>
        <v>-4268163.8136140676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-4268163.8136140676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-17818.997680599532</v>
      </c>
      <c r="L740" s="444">
        <f t="shared" ca="1" si="54"/>
        <v>-4294378.4410244878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-4294378.4410244878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-17928.225294809617</v>
      </c>
      <c r="L741" s="444">
        <f t="shared" ca="1" si="54"/>
        <v>-4320702.296049118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-4320702.296049118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-18037.908024078912</v>
      </c>
      <c r="L742" s="444">
        <f t="shared" ca="1" si="54"/>
        <v>-4347135.8338030176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-4347135.8338030176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-18148.047764720159</v>
      </c>
      <c r="L743" s="444">
        <f t="shared" ca="1" si="54"/>
        <v>-4373679.5112975584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-4373679.5112975584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-18258.646420947411</v>
      </c>
      <c r="L744" s="444">
        <f t="shared" ca="1" si="54"/>
        <v>-4400333.7874483261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-4400333.7874483261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-18369.705904908944</v>
      </c>
      <c r="L745" s="444">
        <f t="shared" ca="1" si="54"/>
        <v>-4427099.123083055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-4427099.123083055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-18481.228136720314</v>
      </c>
      <c r="L746" s="444">
        <f t="shared" ca="1" si="54"/>
        <v>-4453975.9809495956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-4453975.9809495956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-18593.215044497567</v>
      </c>
      <c r="L747" s="444">
        <f t="shared" ca="1" si="54"/>
        <v>-4480964.8257239135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-4480964.8257239135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-18705.668564390558</v>
      </c>
      <c r="L748" s="444">
        <f t="shared" ca="1" si="54"/>
        <v>-4508066.1240181243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-4508066.1240181243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-18818.590640616436</v>
      </c>
      <c r="L749" s="444">
        <f t="shared" ca="1" si="54"/>
        <v>-4535280.3443885613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-4535280.3443885613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-18931.983225493255</v>
      </c>
      <c r="L750" s="444">
        <f t="shared" ca="1" si="54"/>
        <v>-4562607.9573438754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-4562607.9573438754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-19045.848279473732</v>
      </c>
      <c r="L751" s="444">
        <f t="shared" ca="1" si="54"/>
        <v>-4590049.4353531692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-4590049.4353531692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-19160.187771179124</v>
      </c>
      <c r="L752" s="444">
        <f t="shared" ca="1" si="54"/>
        <v>-4617605.2528541684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-4617605.2528541684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-19275.003677433288</v>
      </c>
      <c r="L753" s="444">
        <f t="shared" ca="1" si="54"/>
        <v>-4645275.8862614222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-4645275.8862614222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-19390.297983296845</v>
      </c>
      <c r="L754" s="444">
        <f t="shared" ca="1" si="54"/>
        <v>-4673061.8139745397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-4673061.8139745397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-19506.072682101501</v>
      </c>
      <c r="L755" s="444">
        <f t="shared" ca="1" si="54"/>
        <v>-4700963.5163864614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-4700963.5163864614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-19622.329775484508</v>
      </c>
      <c r="L756" s="444">
        <f t="shared" ca="1" si="54"/>
        <v>-4728981.4758917661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-4728981.4758917661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-19739.071273423277</v>
      </c>
      <c r="L757" s="444">
        <f t="shared" ca="1" si="54"/>
        <v>-4757116.1768950103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-4757116.1768950103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-19856.299194270126</v>
      </c>
      <c r="L758" s="444">
        <f t="shared" ca="1" si="54"/>
        <v>-4785368.1058191005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-4785368.1058191005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-19974.015564787169</v>
      </c>
      <c r="L759" s="444">
        <f t="shared" ca="1" si="54"/>
        <v>-4813737.7511137081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-4813737.7511137081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-20092.22242018137</v>
      </c>
      <c r="L760" s="444">
        <f t="shared" ca="1" si="54"/>
        <v>-4842225.6032637097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-4842225.6032637097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-20210.921804139707</v>
      </c>
      <c r="L761" s="444">
        <f t="shared" ca="1" si="54"/>
        <v>-4870832.1547976695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-4870832.1547976695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-20330.11576886454</v>
      </c>
      <c r="L762" s="444">
        <f t="shared" ca="1" si="54"/>
        <v>-4899557.9002963547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-4899557.9002963547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-20449.806375109063</v>
      </c>
      <c r="L763" s="444">
        <f t="shared" ca="1" si="54"/>
        <v>-4928403.3364012837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-4928403.3364012837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-20569.995692212935</v>
      </c>
      <c r="L764" s="444">
        <f t="shared" ca="1" si="54"/>
        <v>-4957368.9618233172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-4957368.9618233172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-20690.685798138074</v>
      </c>
      <c r="L765" s="444">
        <f t="shared" ca="1" si="54"/>
        <v>-4986455.277351276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-4986455.277351276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-20811.878779504568</v>
      </c>
      <c r="L766" s="444">
        <f t="shared" ca="1" si="54"/>
        <v>-5015662.7858606009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-5015662.7858606009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-20933.576731626756</v>
      </c>
      <c r="L767" s="444">
        <f t="shared" ca="1" si="54"/>
        <v>-5044991.9923220482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-5044991.9923220482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-21055.781758549452</v>
      </c>
      <c r="L768" s="444">
        <f t="shared" ca="1" si="54"/>
        <v>-5074443.4038104182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-5074443.4038104182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-21178.495973084326</v>
      </c>
      <c r="L769" s="444">
        <f t="shared" ca="1" si="54"/>
        <v>-5104017.5295133227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-5104017.5295133227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-21301.721496846429</v>
      </c>
      <c r="L770" s="444">
        <f t="shared" ca="1" si="54"/>
        <v>-5133714.8807399897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-5133714.8807399897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-21425.460460290877</v>
      </c>
      <c r="L771" s="444">
        <f t="shared" ca="1" si="54"/>
        <v>-5163535.9709301013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-5163535.9709301013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-21549.715002749675</v>
      </c>
      <c r="L772" s="444">
        <f t="shared" ca="1" si="54"/>
        <v>-5193481.3156626718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-5193481.3156626718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-21674.487272468716</v>
      </c>
      <c r="L773" s="444">
        <f t="shared" ref="L773:L1027" ca="1" si="80">I773-J773+K773</f>
        <v>-5223551.4326649606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-5223551.4326649606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-21799.77942664492</v>
      </c>
      <c r="L774" s="444">
        <f t="shared" ca="1" si="80"/>
        <v>-5253746.8418214256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-5253746.8418214256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-21925.593631463526</v>
      </c>
      <c r="L775" s="444">
        <f t="shared" ca="1" si="80"/>
        <v>-5284068.0651827091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-5284068.0651827091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-22051.93206213554</v>
      </c>
      <c r="L776" s="444">
        <f t="shared" ca="1" si="80"/>
        <v>-5314515.6269746646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-5314515.6269746646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-22178.796902935355</v>
      </c>
      <c r="L777" s="444">
        <f t="shared" ca="1" si="80"/>
        <v>-5345090.0536074201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-5345090.0536074201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-22306.190347238502</v>
      </c>
      <c r="L778" s="444">
        <f t="shared" ca="1" si="80"/>
        <v>-5375791.8736844789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-5375791.8736844789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-22434.114597559579</v>
      </c>
      <c r="L779" s="444">
        <f t="shared" ca="1" si="80"/>
        <v>-5406621.6180118592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-5406621.6180118592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-22562.571865590333</v>
      </c>
      <c r="L780" s="444">
        <f t="shared" ca="1" si="80"/>
        <v>-5437579.81960727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-5437579.81960727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-22691.564372237877</v>
      </c>
      <c r="L781" s="444">
        <f t="shared" ca="1" si="80"/>
        <v>-5468667.0137093281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-5468667.0137093281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-22821.094347663118</v>
      </c>
      <c r="L782" s="444">
        <f t="shared" ca="1" si="80"/>
        <v>-5499883.7377868118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-5499883.7377868118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-22951.164031319302</v>
      </c>
      <c r="L783" s="444">
        <f t="shared" ca="1" si="80"/>
        <v>-5531230.5315479515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-5531230.5315479515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-23081.775671990716</v>
      </c>
      <c r="L784" s="444">
        <f t="shared" ca="1" si="80"/>
        <v>-5562707.9369497625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-5562707.9369497625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-23212.931527831595</v>
      </c>
      <c r="L785" s="444">
        <f t="shared" ca="1" si="80"/>
        <v>-5594316.4982074145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-5594316.4982074145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-23344.633866405144</v>
      </c>
      <c r="L786" s="444">
        <f t="shared" ca="1" si="80"/>
        <v>-5626056.7618036401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-5626056.7618036401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-23476.884964722751</v>
      </c>
      <c r="L787" s="444">
        <f t="shared" ca="1" si="80"/>
        <v>-5657929.2764981836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-5657929.2764981836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-23609.68710928335</v>
      </c>
      <c r="L788" s="444">
        <f t="shared" ca="1" si="80"/>
        <v>-5689934.5933372872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-5689934.5933372872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-23743.042596112948</v>
      </c>
      <c r="L789" s="444">
        <f t="shared" ca="1" si="80"/>
        <v>-5722073.2656632205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-5722073.2656632205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-23876.953730804336</v>
      </c>
      <c r="L790" s="444">
        <f t="shared" ca="1" si="80"/>
        <v>-5754345.8491238449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-5754345.8491238449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-24011.422828556937</v>
      </c>
      <c r="L791" s="444">
        <f t="shared" ca="1" si="80"/>
        <v>-5786752.9016822223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-5786752.9016822223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-24146.452214216843</v>
      </c>
      <c r="L792" s="444">
        <f t="shared" ca="1" si="80"/>
        <v>-5819294.9836262595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-5819294.9836262595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-24282.044222316999</v>
      </c>
      <c r="L793" s="444">
        <f t="shared" ca="1" si="80"/>
        <v>-5851972.6575783966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-5851972.6575783966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-24418.201197117571</v>
      </c>
      <c r="L794" s="444">
        <f t="shared" ca="1" si="80"/>
        <v>-5884786.4885053346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-5884786.4885053346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-24554.925492646478</v>
      </c>
      <c r="L795" s="444">
        <f t="shared" ca="1" si="80"/>
        <v>-5917737.0437278012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-5917737.0437278012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-24692.219472740089</v>
      </c>
      <c r="L796" s="444">
        <f t="shared" ca="1" si="80"/>
        <v>-5950824.8929303614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-5950824.8929303614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-24830.085511084089</v>
      </c>
      <c r="L797" s="444">
        <f t="shared" ca="1" si="80"/>
        <v>-5984050.6081712656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-5984050.6081712656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-24968.525991254526</v>
      </c>
      <c r="L798" s="444">
        <f t="shared" ca="1" si="80"/>
        <v>-6017414.7638923405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-6017414.7638923405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-25107.543306759002</v>
      </c>
      <c r="L799" s="444">
        <f t="shared" ca="1" si="80"/>
        <v>-6050917.9369289195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-6050917.9369289195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-25247.139861078082</v>
      </c>
      <c r="L800" s="444">
        <f t="shared" ca="1" si="80"/>
        <v>-6084560.7065198179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-6084560.7065198179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-25387.318067706827</v>
      </c>
      <c r="L801" s="444">
        <f t="shared" ca="1" si="80"/>
        <v>-6118343.6543173455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-6118343.6543173455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-25528.080350196524</v>
      </c>
      <c r="L802" s="444">
        <f t="shared" ca="1" si="80"/>
        <v>-6152267.3643973628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-6152267.3643973628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-25669.429142196597</v>
      </c>
      <c r="L803" s="444">
        <f t="shared" ca="1" si="80"/>
        <v>-6186332.4232693799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-6186332.4232693799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-25811.366887496668</v>
      </c>
      <c r="L804" s="444">
        <f t="shared" ca="1" si="80"/>
        <v>-6220539.4198866971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-6220539.4198866971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-25953.896040068823</v>
      </c>
      <c r="L805" s="444">
        <f t="shared" ca="1" si="80"/>
        <v>-6254888.9456565864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-6254888.9456565864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-26097.019064110027</v>
      </c>
      <c r="L806" s="444">
        <f t="shared" ca="1" si="80"/>
        <v>-6289381.5944505166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-6289381.5944505166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-26240.738434084738</v>
      </c>
      <c r="L807" s="444">
        <f t="shared" ca="1" si="80"/>
        <v>-6324017.9626144217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-6324017.9626144217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-26385.056634767676</v>
      </c>
      <c r="L808" s="444">
        <f t="shared" ca="1" si="80"/>
        <v>-6358798.6489790101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-6358798.6489790101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-26529.976161286791</v>
      </c>
      <c r="L809" s="444">
        <f t="shared" ca="1" si="80"/>
        <v>-6393724.2548701176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-6393724.2548701176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-26675.499519166409</v>
      </c>
      <c r="L810" s="444">
        <f t="shared" ca="1" si="80"/>
        <v>-6428795.3841191046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-6428795.3841191046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-26821.629224370521</v>
      </c>
      <c r="L811" s="444">
        <f t="shared" ca="1" si="80"/>
        <v>-6464012.6430732952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-6464012.6430732952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-26968.367803346315</v>
      </c>
      <c r="L812" s="444">
        <f t="shared" ca="1" si="80"/>
        <v>-6499376.640606462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-6499376.640606462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-27115.717793067844</v>
      </c>
      <c r="L813" s="444">
        <f t="shared" ca="1" si="80"/>
        <v>-6534887.9881293504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-6534887.9881293504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-27263.681741079879</v>
      </c>
      <c r="L814" s="444">
        <f t="shared" ca="1" si="80"/>
        <v>-6570547.299600251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-6570547.299600251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-27412.262205541967</v>
      </c>
      <c r="L815" s="444">
        <f t="shared" ca="1" si="80"/>
        <v>-6606355.1915356135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-6606355.1915356135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-27561.461755272641</v>
      </c>
      <c r="L816" s="444">
        <f t="shared" ca="1" si="80"/>
        <v>-6642312.2830207068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-6642312.2830207068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-27711.282969793861</v>
      </c>
      <c r="L817" s="444">
        <f t="shared" ca="1" si="80"/>
        <v>-6678419.1957203215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-6678419.1957203215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-27861.728439375591</v>
      </c>
      <c r="L818" s="444">
        <f t="shared" ca="1" si="80"/>
        <v>-6714676.5538895177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-6714676.5538895177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-28012.800765080578</v>
      </c>
      <c r="L819" s="444">
        <f t="shared" ca="1" si="80"/>
        <v>-6751084.9843844185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-6751084.9843844185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-28164.502558809327</v>
      </c>
      <c r="L820" s="444">
        <f t="shared" ca="1" si="80"/>
        <v>-6787645.1166730486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-6787645.1166730486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-28316.836443345288</v>
      </c>
      <c r="L821" s="444">
        <f t="shared" ca="1" si="80"/>
        <v>-6824357.5828462141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-6824357.5828462141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-28469.805052400148</v>
      </c>
      <c r="L822" s="444">
        <f t="shared" ca="1" si="80"/>
        <v>-6861223.017628435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-6861223.017628435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-28623.411030659398</v>
      </c>
      <c r="L823" s="444">
        <f t="shared" ca="1" si="80"/>
        <v>-6898242.0583889149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-6898242.0583889149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-28777.657033828062</v>
      </c>
      <c r="L824" s="444">
        <f t="shared" ca="1" si="80"/>
        <v>-6935415.3451525634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-6935415.3451525634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-28932.5457286766</v>
      </c>
      <c r="L825" s="444">
        <f t="shared" ca="1" si="80"/>
        <v>-6972743.5206110608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-6972743.5206110608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-29088.079793086999</v>
      </c>
      <c r="L826" s="444">
        <f t="shared" ca="1" si="80"/>
        <v>-7010227.2301339684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-7010227.2301339684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-29244.26191609912</v>
      </c>
      <c r="L827" s="444">
        <f t="shared" ca="1" si="80"/>
        <v>-7047867.1217798879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-7047867.1217798879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-29401.094797957117</v>
      </c>
      <c r="L828" s="444">
        <f t="shared" ca="1" si="80"/>
        <v>-7085663.8463076651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-7085663.8463076651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-29558.581150156184</v>
      </c>
      <c r="L829" s="444">
        <f t="shared" ca="1" si="80"/>
        <v>-7123618.057187642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-7123618.057187642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-29716.723695489425</v>
      </c>
      <c r="L830" s="444">
        <f t="shared" ca="1" si="80"/>
        <v>-7161730.410612952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-7161730.410612952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-29875.525168094886</v>
      </c>
      <c r="L831" s="444">
        <f t="shared" ca="1" si="80"/>
        <v>-7200001.5655108672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-7200001.5655108672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-30034.988313502865</v>
      </c>
      <c r="L832" s="444">
        <f t="shared" ca="1" si="80"/>
        <v>-7238432.1835541902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-7238432.1835541902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-30195.11588868338</v>
      </c>
      <c r="L833" s="444">
        <f t="shared" ca="1" si="80"/>
        <v>-7277022.9291726938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-7277022.9291726938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-30355.910662093804</v>
      </c>
      <c r="L834" s="444">
        <f t="shared" ca="1" si="80"/>
        <v>-7315774.4695646083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-7315774.4695646083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-30517.375413726786</v>
      </c>
      <c r="L835" s="444">
        <f t="shared" ca="1" si="80"/>
        <v>-7354687.4747081557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-7354687.4747081557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-30679.512935158229</v>
      </c>
      <c r="L836" s="444">
        <f t="shared" ca="1" si="80"/>
        <v>-7393762.617373134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-7393762.617373134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-30842.326029595642</v>
      </c>
      <c r="L837" s="444">
        <f t="shared" ca="1" si="80"/>
        <v>-7433000.5731325503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-7433000.5731325503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-31005.817511926543</v>
      </c>
      <c r="L838" s="444">
        <f t="shared" ca="1" si="80"/>
        <v>-7472402.0203742972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-7472402.0203742972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-31169.990208767151</v>
      </c>
      <c r="L839" s="444">
        <f t="shared" ca="1" si="80"/>
        <v>-7511967.6403128849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-7511967.6403128849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-31334.846958511269</v>
      </c>
      <c r="L840" s="444">
        <f t="shared" ca="1" si="80"/>
        <v>-7551698.1170012169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-7551698.1170012169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-31500.390611379324</v>
      </c>
      <c r="L841" s="444">
        <f t="shared" ca="1" si="80"/>
        <v>-7591594.1373424167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-7591594.1373424167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-31666.62402946765</v>
      </c>
      <c r="L842" s="444">
        <f t="shared" ca="1" si="80"/>
        <v>-7631656.3911017049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-7631656.3911017049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-31833.550086798026</v>
      </c>
      <c r="L843" s="444">
        <f t="shared" ca="1" si="80"/>
        <v>-7671885.5709183235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-7671885.5709183235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-32001.171669367264</v>
      </c>
      <c r="L844" s="444">
        <f t="shared" ca="1" si="80"/>
        <v>-7712282.3723175116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-7712282.3723175116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-32169.49167519722</v>
      </c>
      <c r="L845" s="444">
        <f t="shared" ca="1" si="80"/>
        <v>-7752847.4937225292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-7752847.4937225292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-32338.513014384789</v>
      </c>
      <c r="L846" s="444">
        <f t="shared" ca="1" si="80"/>
        <v>-7793581.6364667341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-7793581.6364667341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-32508.238609152315</v>
      </c>
      <c r="L847" s="444">
        <f t="shared" ca="1" si="80"/>
        <v>-7834485.5048057064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-7834485.5048057064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-32678.671393898028</v>
      </c>
      <c r="L848" s="444">
        <f t="shared" ca="1" si="80"/>
        <v>-7875559.8059294252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-7875559.8059294252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-32849.814315246855</v>
      </c>
      <c r="L849" s="444">
        <f t="shared" ca="1" si="80"/>
        <v>-7916805.249974492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-7916805.249974492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-33021.670332101305</v>
      </c>
      <c r="L850" s="444">
        <f t="shared" ca="1" si="80"/>
        <v>-7958222.5500364136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-7958222.5500364136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-33194.242415692635</v>
      </c>
      <c r="L851" s="444">
        <f t="shared" ca="1" si="80"/>
        <v>-7999812.4221819267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-7999812.4221819267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-33367.53354963228</v>
      </c>
      <c r="L852" s="444">
        <f t="shared" ca="1" si="80"/>
        <v>-8041575.585461379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-8041575.585461379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-33541.546729963331</v>
      </c>
      <c r="L853" s="444">
        <f t="shared" ca="1" si="80"/>
        <v>-8083512.7619211627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-8083512.7619211627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-33716.284965212428</v>
      </c>
      <c r="L854" s="444">
        <f t="shared" ca="1" si="80"/>
        <v>-8125624.6766161956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-8125624.6766161956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-33891.751276441733</v>
      </c>
      <c r="L855" s="444">
        <f t="shared" ca="1" si="80"/>
        <v>-8167912.0576224579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-8167912.0576224579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-34067.948697301159</v>
      </c>
      <c r="L856" s="444">
        <f t="shared" ca="1" si="80"/>
        <v>-8210375.6360495798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-8210375.6360495798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-34244.880274080831</v>
      </c>
      <c r="L857" s="444">
        <f t="shared" ca="1" si="80"/>
        <v>-8253016.1460534809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-8253016.1460534809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-34422.549065763749</v>
      </c>
      <c r="L858" s="444">
        <f t="shared" ca="1" si="80"/>
        <v>-8295834.3248490654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-8295834.3248490654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-34600.958144078693</v>
      </c>
      <c r="L859" s="444">
        <f t="shared" ca="1" si="80"/>
        <v>-8338830.9127229648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-8338830.9127229648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-34780.110593553269</v>
      </c>
      <c r="L860" s="444">
        <f t="shared" ca="1" si="80"/>
        <v>-8382006.6530463388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-8382006.6530463388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-34960.009511567325</v>
      </c>
      <c r="L861" s="444">
        <f t="shared" ca="1" si="80"/>
        <v>-8425362.292287726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-8425362.292287726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-35140.658008406441</v>
      </c>
      <c r="L862" s="444">
        <f t="shared" ca="1" si="80"/>
        <v>-8468898.5800259523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-8468898.5800259523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-35322.059207315717</v>
      </c>
      <c r="L863" s="444">
        <f t="shared" ca="1" si="80"/>
        <v>-8512616.2689630892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-8512616.2689630892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-35504.216244553791</v>
      </c>
      <c r="L864" s="444">
        <f t="shared" ca="1" si="80"/>
        <v>-8556516.1149374638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-8556516.1149374638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-35687.132269447015</v>
      </c>
      <c r="L865" s="444">
        <f t="shared" ca="1" si="80"/>
        <v>-8600598.8769367319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-8600598.8769367319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-35870.810444443967</v>
      </c>
      <c r="L866" s="444">
        <f t="shared" ca="1" si="80"/>
        <v>-8644865.3171109967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-8644865.3171109967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-36055.253945170072</v>
      </c>
      <c r="L867" s="444">
        <f t="shared" ca="1" si="80"/>
        <v>-8689316.2007859871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-8689316.2007859871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-36240.465960482528</v>
      </c>
      <c r="L868" s="444">
        <f t="shared" ca="1" si="80"/>
        <v>-8733952.2964762896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-8733952.2964762896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-36426.449692525457</v>
      </c>
      <c r="L869" s="444">
        <f t="shared" ca="1" si="80"/>
        <v>-8778774.375898635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-8778774.375898635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-36613.208356785231</v>
      </c>
      <c r="L870" s="444">
        <f t="shared" ca="1" si="80"/>
        <v>-8823783.2139852401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-8823783.2139852401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-36800.745182146085</v>
      </c>
      <c r="L871" s="444">
        <f t="shared" ca="1" si="80"/>
        <v>-8868979.5888972059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-8868979.5888972059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-36989.063410945942</v>
      </c>
      <c r="L872" s="444">
        <f t="shared" ca="1" si="80"/>
        <v>-8914364.2820379715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-8914364.2820379715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-37178.166299032469</v>
      </c>
      <c r="L873" s="444">
        <f t="shared" ca="1" si="80"/>
        <v>-8959938.078066824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-8959938.078066824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-37368.057115819349</v>
      </c>
      <c r="L874" s="444">
        <f t="shared" ca="1" si="80"/>
        <v>-9005701.7649124637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-9005701.7649124637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-37558.73914434285</v>
      </c>
      <c r="L875" s="444">
        <f t="shared" ca="1" si="80"/>
        <v>-9051656.1337866262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-9051656.1337866262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-37750.215681318528</v>
      </c>
      <c r="L876" s="444">
        <f t="shared" ca="1" si="80"/>
        <v>-9097801.9791977648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-9097801.9791977648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-37942.490037198273</v>
      </c>
      <c r="L877" s="444">
        <f t="shared" ca="1" si="80"/>
        <v>-9144140.0989647843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-9144140.0989647843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-38135.565536227521</v>
      </c>
      <c r="L878" s="444">
        <f t="shared" ca="1" si="80"/>
        <v>-9190671.2942308318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-9190671.2942308318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-38329.445516502718</v>
      </c>
      <c r="L879" s="444">
        <f t="shared" ca="1" si="80"/>
        <v>-9237396.3694771547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-9237396.3694771547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-38524.133330029064</v>
      </c>
      <c r="L880" s="444">
        <f t="shared" ca="1" si="80"/>
        <v>-9284316.1325370036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-9284316.1325370036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-38719.63234277843</v>
      </c>
      <c r="L881" s="444">
        <f t="shared" ca="1" si="80"/>
        <v>-9331431.3946096022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-9331431.3946096022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-38915.945934747593</v>
      </c>
      <c r="L882" s="444">
        <f t="shared" ca="1" si="80"/>
        <v>-9378742.9702741709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-9378742.9702741709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-39113.077500016632</v>
      </c>
      <c r="L883" s="444">
        <f t="shared" ca="1" si="80"/>
        <v>-9426251.6775040086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-9426251.6775040086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-39311.030446807621</v>
      </c>
      <c r="L884" s="444">
        <f t="shared" ca="1" si="80"/>
        <v>-9473958.337680636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-9473958.337680636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-39509.808197543571</v>
      </c>
      <c r="L885" s="444">
        <f t="shared" ca="1" si="80"/>
        <v>-9521863.7756079994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-9521863.7756079994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-39709.414188907584</v>
      </c>
      <c r="L886" s="444">
        <f t="shared" ca="1" si="80"/>
        <v>-9569968.8195267282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-9569968.8195267282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-39909.851871902283</v>
      </c>
      <c r="L887" s="444">
        <f t="shared" ca="1" si="80"/>
        <v>-9618274.3011284508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-9618274.3011284508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-40111.124711909462</v>
      </c>
      <c r="L888" s="444">
        <f t="shared" ca="1" si="80"/>
        <v>-9666781.0555701815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-9666781.0555701815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-40313.236188750008</v>
      </c>
      <c r="L889" s="444">
        <f t="shared" ca="1" si="80"/>
        <v>-9715489.9214887526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-9715489.9214887526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-40516.189796744053</v>
      </c>
      <c r="L890" s="444">
        <f t="shared" ca="1" si="80"/>
        <v>-9764401.7410153169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-9764401.7410153169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-40719.989044771406</v>
      </c>
      <c r="L891" s="444">
        <f t="shared" ca="1" si="80"/>
        <v>-9813517.3597899079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-9813517.3597899079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-40924.637456332202</v>
      </c>
      <c r="L892" s="444">
        <f t="shared" ca="1" si="80"/>
        <v>-9862837.6269760597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-9862837.6269760597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-41130.138569607836</v>
      </c>
      <c r="L893" s="444">
        <f t="shared" ca="1" si="80"/>
        <v>-9912363.3952754885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-9912363.3952754885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-41336.495937522122</v>
      </c>
      <c r="L894" s="444">
        <f t="shared" ca="1" si="80"/>
        <v>-9962095.5209428314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-9962095.5209428314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-41543.713127802715</v>
      </c>
      <c r="L895" s="444">
        <f t="shared" ca="1" si="80"/>
        <v>-10012034.863800455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-10012034.863800455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-41751.793723042814</v>
      </c>
      <c r="L896" s="444">
        <f t="shared" ca="1" si="80"/>
        <v>-10062182.287253318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-10062182.287253318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-41960.741320763074</v>
      </c>
      <c r="L897" s="444">
        <f t="shared" ca="1" si="80"/>
        <v>-10112538.658303902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-10112538.658303902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-42170.559533473839</v>
      </c>
      <c r="L898" s="444">
        <f t="shared" ca="1" si="80"/>
        <v>-10163104.847567195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-10163104.847567195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-42381.251988737567</v>
      </c>
      <c r="L899" s="444">
        <f t="shared" ca="1" si="80"/>
        <v>-10213881.729285752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-10213881.729285752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-42592.822329231552</v>
      </c>
      <c r="L900" s="444">
        <f t="shared" ca="1" si="80"/>
        <v>-10264870.181344805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-10264870.181344805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-42805.274212810938</v>
      </c>
      <c r="L901" s="444">
        <f t="shared" ca="1" si="80"/>
        <v>-10316071.085287437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-10316071.085287437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-43018.611312571906</v>
      </c>
      <c r="L902" s="444">
        <f t="shared" ca="1" si="80"/>
        <v>-10367485.326329829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-10367485.326329829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-43232.837316915204</v>
      </c>
      <c r="L903" s="444">
        <f t="shared" ca="1" si="80"/>
        <v>-10419113.793376565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-10419113.793376565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-43447.95592960994</v>
      </c>
      <c r="L904" s="444">
        <f t="shared" ca="1" si="80"/>
        <v>-10470957.379035994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-10470957.379035994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-43663.970869857563</v>
      </c>
      <c r="L905" s="444">
        <f t="shared" ca="1" si="80"/>
        <v>-10523016.979635673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-10523016.979635673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-43880.885872356223</v>
      </c>
      <c r="L906" s="444">
        <f t="shared" ca="1" si="80"/>
        <v>-10575293.49523785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-10575293.49523785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-44098.704687365294</v>
      </c>
      <c r="L907" s="444">
        <f t="shared" ca="1" si="80"/>
        <v>-10627787.829655034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-10627787.829655034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-44317.431080770228</v>
      </c>
      <c r="L908" s="444">
        <f t="shared" ca="1" si="80"/>
        <v>-10680500.890465625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-10680500.890465625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-44537.068834147685</v>
      </c>
      <c r="L909" s="444">
        <f t="shared" ca="1" si="80"/>
        <v>-10733433.589029593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-10733433.589029593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-44757.621744830889</v>
      </c>
      <c r="L910" s="444">
        <f t="shared" ca="1" si="80"/>
        <v>-10786586.840504244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-10786586.840504244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-44979.093625975271</v>
      </c>
      <c r="L911" s="444">
        <f t="shared" ca="1" si="80"/>
        <v>-10839961.56386004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-10839961.56386004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-45201.488306624422</v>
      </c>
      <c r="L912" s="444">
        <f t="shared" ca="1" si="80"/>
        <v>-10893558.681896485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-10893558.681896485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-45424.809631776276</v>
      </c>
      <c r="L913" s="444">
        <f t="shared" ca="1" si="80"/>
        <v>-10947379.121258082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-10947379.121258082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-45649.061462449594</v>
      </c>
      <c r="L914" s="444">
        <f t="shared" ca="1" si="80"/>
        <v>-11001423.812450351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-11001423.812450351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-45874.247675750717</v>
      </c>
      <c r="L915" s="444">
        <f t="shared" ca="1" si="80"/>
        <v>-11055693.689855922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-11055693.689855922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-46100.372164940592</v>
      </c>
      <c r="L916" s="444">
        <f t="shared" ca="1" si="80"/>
        <v>-11110189.691750683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-11110189.691750683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-46327.438839502094</v>
      </c>
      <c r="L917" s="444">
        <f t="shared" ca="1" si="80"/>
        <v>-11164912.760320006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-11164912.760320006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-46555.451625207606</v>
      </c>
      <c r="L918" s="444">
        <f t="shared" ca="1" si="80"/>
        <v>-11219863.841675034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-11219863.841675034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-46784.414464186892</v>
      </c>
      <c r="L919" s="444">
        <f t="shared" ca="1" si="80"/>
        <v>-11275043.885869041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-11275043.885869041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-47014.331314995259</v>
      </c>
      <c r="L920" s="444">
        <f t="shared" ca="1" si="80"/>
        <v>-11330453.846913857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-11330453.846913857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-47245.206152681989</v>
      </c>
      <c r="L921" s="444">
        <f t="shared" ca="1" si="80"/>
        <v>-11386094.682796359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-11386094.682796359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-47477.042968859081</v>
      </c>
      <c r="L922" s="444">
        <f t="shared" ca="1" si="80"/>
        <v>-11441967.355495039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-11441967.355495039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-47709.845771770248</v>
      </c>
      <c r="L923" s="444">
        <f t="shared" ca="1" si="80"/>
        <v>-11498072.830996631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-11498072.830996631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-47943.618586360215</v>
      </c>
      <c r="L924" s="444">
        <f t="shared" ca="1" si="80"/>
        <v>-11554412.079312811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-11554412.079312811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-48178.365454344297</v>
      </c>
      <c r="L925" s="444">
        <f t="shared" ca="1" si="80"/>
        <v>-11610986.074496975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-11610986.074496975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-48414.090434278318</v>
      </c>
      <c r="L926" s="444">
        <f t="shared" ca="1" si="80"/>
        <v>-11667795.794661073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-11667795.794661073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-48650.797601628721</v>
      </c>
      <c r="L927" s="444">
        <f t="shared" ca="1" si="80"/>
        <v>-11724842.221992522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-11724842.221992522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-48888.491048843098</v>
      </c>
      <c r="L928" s="444">
        <f t="shared" ca="1" si="80"/>
        <v>-11782126.342771186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-11782126.342771186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-49127.174885420856</v>
      </c>
      <c r="L929" s="444">
        <f t="shared" ca="1" si="80"/>
        <v>-11839649.147386426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-11839649.147386426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-49366.85323798436</v>
      </c>
      <c r="L930" s="444">
        <f t="shared" ca="1" si="80"/>
        <v>-11897411.630354231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-11897411.630354231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-49607.530250350217</v>
      </c>
      <c r="L931" s="444">
        <f t="shared" ca="1" si="80"/>
        <v>-11955414.790334402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-11955414.790334402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-49849.210083600927</v>
      </c>
      <c r="L932" s="444">
        <f t="shared" ca="1" si="80"/>
        <v>-12013659.630147822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-12013659.630147822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-50091.896916156846</v>
      </c>
      <c r="L933" s="444">
        <f t="shared" ca="1" si="80"/>
        <v>-12072147.156793799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-12072147.156793799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-50335.594943848417</v>
      </c>
      <c r="L934" s="444">
        <f t="shared" ca="1" si="80"/>
        <v>-12130878.381467467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-12130878.381467467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-50580.308379988695</v>
      </c>
      <c r="L935" s="444">
        <f t="shared" ca="1" si="80"/>
        <v>-12189854.319577277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-12189854.319577277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-50826.04145544624</v>
      </c>
      <c r="L936" s="444">
        <f t="shared" ca="1" si="80"/>
        <v>-12249075.990762543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-12249075.990762543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-51072.798418718179</v>
      </c>
      <c r="L937" s="444">
        <f t="shared" ca="1" si="80"/>
        <v>-12308544.418911081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-12308544.418911081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-51320.583536003753</v>
      </c>
      <c r="L938" s="444">
        <f t="shared" ca="1" si="80"/>
        <v>-12368260.632176906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-12368260.632176906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-51569.401091278029</v>
      </c>
      <c r="L939" s="444">
        <f t="shared" ca="1" si="80"/>
        <v>-12428225.662998004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-12428225.662998004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-51819.255386365934</v>
      </c>
      <c r="L940" s="444">
        <f t="shared" ca="1" si="80"/>
        <v>-12488440.54811419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-12488440.54811419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-52070.150741016711</v>
      </c>
      <c r="L941" s="444">
        <f t="shared" ca="1" si="80"/>
        <v>-12548906.328585027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-12548906.328585027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-52322.091492978529</v>
      </c>
      <c r="L942" s="444">
        <f t="shared" ca="1" si="80"/>
        <v>-12609624.049807826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-12609624.049807826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-52575.081998073525</v>
      </c>
      <c r="L943" s="444">
        <f t="shared" ca="1" si="80"/>
        <v>-12670594.761535721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-12670594.761535721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-52829.126630273087</v>
      </c>
      <c r="L944" s="444">
        <f t="shared" ca="1" si="80"/>
        <v>-12731819.517895814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-12731819.517895814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-53084.229781773472</v>
      </c>
      <c r="L945" s="444">
        <f t="shared" ca="1" si="80"/>
        <v>-12793299.377407407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-12793299.377407407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-53340.395863071783</v>
      </c>
      <c r="L946" s="444">
        <f t="shared" ca="1" si="80"/>
        <v>-12855035.403000299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-12855035.403000299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-53597.629303042166</v>
      </c>
      <c r="L947" s="444">
        <f t="shared" ca="1" si="80"/>
        <v>-12917028.662033161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-12917028.662033161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-53855.934549012425</v>
      </c>
      <c r="L948" s="444">
        <f t="shared" ca="1" si="80"/>
        <v>-12979280.226311995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-12979280.226311995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-54115.316066840896</v>
      </c>
      <c r="L949" s="444">
        <f t="shared" ca="1" si="80"/>
        <v>-13041791.172108656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-13041791.172108656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-54375.778340993653</v>
      </c>
      <c r="L950" s="444">
        <f t="shared" ca="1" si="80"/>
        <v>-13104562.58017947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-13104562.58017947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-54637.325874622038</v>
      </c>
      <c r="L951" s="444">
        <f t="shared" ca="1" si="80"/>
        <v>-13167595.535783913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-13167595.535783913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-54899.963189640555</v>
      </c>
      <c r="L952" s="444">
        <f t="shared" ca="1" si="80"/>
        <v>-13230891.128703374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-13230891.128703374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-55163.694826804975</v>
      </c>
      <c r="L953" s="444">
        <f t="shared" ca="1" si="80"/>
        <v>-13294450.453259999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-13294450.453259999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-55428.525345790913</v>
      </c>
      <c r="L954" s="444">
        <f t="shared" ca="1" si="80"/>
        <v>-13358274.60833561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-13358274.60833561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-55694.459325272626</v>
      </c>
      <c r="L955" s="444">
        <f t="shared" ca="1" si="80"/>
        <v>-13422364.697390703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-13422364.697390703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-55961.501363002171</v>
      </c>
      <c r="L956" s="444">
        <f t="shared" ca="1" si="80"/>
        <v>-13486721.828483526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-13486721.828483526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-56229.656075888932</v>
      </c>
      <c r="L957" s="444">
        <f t="shared" ca="1" si="80"/>
        <v>-13551347.114289235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-13551347.114289235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-56498.9281000794</v>
      </c>
      <c r="L958" s="444">
        <f t="shared" ca="1" si="80"/>
        <v>-13616241.672119135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-13616241.672119135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-56769.322091037313</v>
      </c>
      <c r="L959" s="444">
        <f t="shared" ca="1" si="80"/>
        <v>-13681406.623939993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-13681406.623939993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-57040.842723624213</v>
      </c>
      <c r="L960" s="444">
        <f t="shared" ca="1" si="80"/>
        <v>-13746843.096393438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-13746843.096393438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-57313.49469218024</v>
      </c>
      <c r="L961" s="444">
        <f t="shared" ca="1" si="80"/>
        <v>-13812552.220815439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-13812552.220815439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-57587.282710605235</v>
      </c>
      <c r="L962" s="444">
        <f t="shared" ca="1" si="80"/>
        <v>-13878535.133255864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-13878535.133255864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-57862.211512440343</v>
      </c>
      <c r="L963" s="444">
        <f t="shared" ca="1" si="80"/>
        <v>-13944792.974498125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-13944792.974498125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-58138.285850949767</v>
      </c>
      <c r="L964" s="444">
        <f t="shared" ca="1" si="80"/>
        <v>-14011326.890078895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-14011326.890078895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-58415.510499202981</v>
      </c>
      <c r="L965" s="444">
        <f t="shared" ca="1" si="80"/>
        <v>-14078138.030307919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-14078138.030307919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-58693.890250157245</v>
      </c>
      <c r="L966" s="444">
        <f t="shared" ca="1" si="80"/>
        <v>-14145227.550287897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-14145227.550287897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-58973.42991674049</v>
      </c>
      <c r="L967" s="444">
        <f t="shared" ca="1" si="80"/>
        <v>-14212596.609934459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-14212596.609934459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-59254.134331934496</v>
      </c>
      <c r="L968" s="444">
        <f t="shared" ca="1" si="80"/>
        <v>-14280246.373996213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-14280246.373996213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-59536.008348858471</v>
      </c>
      <c r="L969" s="444">
        <f t="shared" ca="1" si="80"/>
        <v>-14348178.012074891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-14348178.012074891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-59819.056840852958</v>
      </c>
      <c r="L970" s="444">
        <f t="shared" ca="1" si="80"/>
        <v>-14416392.698645566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-14416392.698645566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-60103.284701564116</v>
      </c>
      <c r="L971" s="444">
        <f t="shared" ca="1" si="80"/>
        <v>-14484891.613076949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-14484891.613076949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-60388.696845028207</v>
      </c>
      <c r="L972" s="444">
        <f t="shared" ca="1" si="80"/>
        <v>-14553675.939651798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-14553675.939651798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-60675.298205756742</v>
      </c>
      <c r="L973" s="444">
        <f t="shared" ca="1" si="80"/>
        <v>-14622746.867587376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-14622746.867587376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-60963.093738821663</v>
      </c>
      <c r="L974" s="444">
        <f t="shared" ca="1" si="80"/>
        <v>-14692105.591056019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-14692105.591056019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-61252.088419940999</v>
      </c>
      <c r="L975" s="444">
        <f t="shared" ca="1" si="80"/>
        <v>-14761753.30920578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-14761753.30920578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-61542.287245564999</v>
      </c>
      <c r="L976" s="444">
        <f t="shared" ca="1" si="80"/>
        <v>-14831691.226181164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-14831691.226181164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-61833.695232962433</v>
      </c>
      <c r="L977" s="444">
        <f t="shared" ca="1" si="80"/>
        <v>-14901920.551143948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-14901920.551143948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-62126.317420307365</v>
      </c>
      <c r="L978" s="444">
        <f t="shared" ca="1" si="80"/>
        <v>-14972442.498294076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-14972442.498294076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-62420.158866766236</v>
      </c>
      <c r="L979" s="444">
        <f t="shared" ca="1" si="80"/>
        <v>-15043258.286890663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-15043258.286890663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-62715.224652585355</v>
      </c>
      <c r="L980" s="444">
        <f t="shared" ca="1" si="80"/>
        <v>-15114369.141273068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-15114369.141273068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-63011.519879178704</v>
      </c>
      <c r="L981" s="444">
        <f t="shared" ca="1" si="80"/>
        <v>-15185776.290882068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-15185776.290882068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-63309.049669216198</v>
      </c>
      <c r="L982" s="444">
        <f t="shared" ca="1" si="80"/>
        <v>-15257480.970281104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-15257480.970281104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-63607.819166712179</v>
      </c>
      <c r="L983" s="444">
        <f t="shared" ca="1" si="80"/>
        <v>-15329484.419177637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-15329484.419177637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-63907.833537114406</v>
      </c>
      <c r="L984" s="444">
        <f t="shared" ca="1" si="80"/>
        <v>-15401787.882444572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-15401787.882444572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-64209.097967393289</v>
      </c>
      <c r="L985" s="444">
        <f t="shared" ca="1" si="80"/>
        <v>-15474392.610141786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-15474392.610141786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-64511.617666131693</v>
      </c>
      <c r="L986" s="444">
        <f t="shared" ca="1" si="80"/>
        <v>-15547299.857537737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-15547299.857537737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-64815.397863614824</v>
      </c>
      <c r="L987" s="444">
        <f t="shared" ca="1" si="80"/>
        <v>-15620510.885131173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-15620510.885131173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-65120.443811920813</v>
      </c>
      <c r="L988" s="444">
        <f t="shared" ca="1" si="80"/>
        <v>-15694026.958672915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-15694026.958672915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-65426.7607850114</v>
      </c>
      <c r="L989" s="444">
        <f t="shared" ca="1" si="80"/>
        <v>-15767849.349187747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-15767849.349187747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-65734.354078823206</v>
      </c>
      <c r="L990" s="444">
        <f t="shared" ca="1" si="80"/>
        <v>-15841979.332996391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-15841979.332996391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-66043.229011359217</v>
      </c>
      <c r="L991" s="444">
        <f t="shared" ca="1" si="80"/>
        <v>-15916418.19173757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-15916418.19173757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-66353.390922780789</v>
      </c>
      <c r="L992" s="444">
        <f t="shared" ca="1" si="80"/>
        <v>-15991167.212390171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-15991167.212390171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-66664.84517549997</v>
      </c>
      <c r="L993" s="444">
        <f t="shared" ca="1" si="80"/>
        <v>-16066227.687295491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-16066227.687295491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-66977.597154272124</v>
      </c>
      <c r="L994" s="444">
        <f t="shared" ca="1" si="80"/>
        <v>-16141600.914179584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-16141600.914179584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-67291.65226628918</v>
      </c>
      <c r="L995" s="444">
        <f t="shared" ca="1" si="80"/>
        <v>-16217288.196175694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-16217288.196175694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-67607.01594127297</v>
      </c>
      <c r="L996" s="444">
        <f t="shared" ca="1" si="80"/>
        <v>-16293290.841846788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-16293290.841846788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-67923.6936315692</v>
      </c>
      <c r="L997" s="444">
        <f t="shared" ca="1" si="80"/>
        <v>-16369610.165208178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-16369610.165208178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-68241.690812241664</v>
      </c>
      <c r="L998" s="444">
        <f t="shared" ca="1" si="80"/>
        <v>-16446247.485750239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-16446247.485750239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-68561.012981166918</v>
      </c>
      <c r="L999" s="444">
        <f t="shared" ca="1" si="80"/>
        <v>-16523204.128461227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-16523204.128461227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-68881.665659129358</v>
      </c>
      <c r="L1000" s="444">
        <f t="shared" ca="1" si="80"/>
        <v>-16600481.423850177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-16600481.423850177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-69203.654389916657</v>
      </c>
      <c r="L1001" s="444">
        <f t="shared" ca="1" si="80"/>
        <v>-16678080.707969913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-16678080.707969913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-69526.984740415559</v>
      </c>
      <c r="L1002" s="444">
        <f t="shared" ca="1" si="80"/>
        <v>-16756003.322440149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-16756003.322440149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-69851.662300708209</v>
      </c>
      <c r="L1003" s="444">
        <f t="shared" ca="1" si="80"/>
        <v>-16834250.614470679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-16834250.614470679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-70177.692684168738</v>
      </c>
      <c r="L1004" s="444">
        <f t="shared" ca="1" si="80"/>
        <v>-16912823.936884668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-16912823.936884668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-70505.081527560353</v>
      </c>
      <c r="L1005" s="444">
        <f t="shared" ca="1" si="80"/>
        <v>-16991724.648142047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-16991724.648142047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-70833.834491132773</v>
      </c>
      <c r="L1006" s="444">
        <f t="shared" ca="1" si="80"/>
        <v>-17070954.112362999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-17070954.112362999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-71163.957258720067</v>
      </c>
      <c r="L1007" s="444">
        <f t="shared" ca="1" si="80"/>
        <v>-17150513.699351538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-17150513.699351538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-71495.455537838978</v>
      </c>
      <c r="L1008" s="444">
        <f t="shared" ca="1" si="80"/>
        <v>-17230404.784619197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-17230404.784619197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-71828.335059787569</v>
      </c>
      <c r="L1009" s="444">
        <f t="shared" ca="1" si="80"/>
        <v>-17310628.749408804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-17310628.749408804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-72162.601579744252</v>
      </c>
      <c r="L1010" s="444">
        <f t="shared" ca="1" si="80"/>
        <v>-17391186.980718367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-17391186.980718367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-72498.26087686744</v>
      </c>
      <c r="L1011" s="444">
        <f t="shared" ca="1" si="80"/>
        <v>-17472080.871325053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-17472080.871325053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-72835.318754395295</v>
      </c>
      <c r="L1012" s="444">
        <f t="shared" ca="1" si="80"/>
        <v>-17553311.819809265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-17553311.819809265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-73173.781039746187</v>
      </c>
      <c r="L1013" s="444">
        <f t="shared" ca="1" si="80"/>
        <v>-17634881.230578829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-17634881.230578829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-73513.653584619358</v>
      </c>
      <c r="L1014" s="444">
        <f t="shared" ca="1" si="80"/>
        <v>-17716790.513893265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-17716790.513893265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-73854.942265096179</v>
      </c>
      <c r="L1015" s="444">
        <f t="shared" ca="1" si="80"/>
        <v>-17799041.085888181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-17799041.085888181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-74197.652981741659</v>
      </c>
      <c r="L1016" s="444">
        <f t="shared" ca="1" si="80"/>
        <v>-17881634.368599743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-17881634.368599743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-74541.791659706505</v>
      </c>
      <c r="L1017" s="444">
        <f t="shared" ca="1" si="80"/>
        <v>-17964571.789989267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-17964571.789989267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-74887.364248829515</v>
      </c>
      <c r="L1018" s="444">
        <f t="shared" ca="1" si="80"/>
        <v>-18047854.783967916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-18047854.783967916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-75234.376723740555</v>
      </c>
      <c r="L1019" s="444">
        <f t="shared" ca="1" si="80"/>
        <v>-18131484.790421475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-18131484.790421475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-75582.835083963728</v>
      </c>
      <c r="L1020" s="444">
        <f t="shared" ca="1" si="80"/>
        <v>-18215463.255235258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-18215463.255235258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-75932.745354021157</v>
      </c>
      <c r="L1021" s="444">
        <f t="shared" ca="1" si="80"/>
        <v>-18299791.6303191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-18299791.6303191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-76284.113583537153</v>
      </c>
      <c r="L1022" s="444">
        <f t="shared" ca="1" si="80"/>
        <v>-18384471.373632457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-18384471.373632457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-76636.945847342809</v>
      </c>
      <c r="L1023" s="444">
        <f t="shared" ca="1" si="80"/>
        <v>-18469503.949209619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-18469503.949209619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-76991.248245580995</v>
      </c>
      <c r="L1024" s="444">
        <f t="shared" ca="1" si="80"/>
        <v>-18554890.82718502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-18554890.82718502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-77347.026903811828</v>
      </c>
      <c r="L1025" s="444">
        <f t="shared" ca="1" si="80"/>
        <v>-18640633.48381865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-18640633.48381865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-77704.287973118626</v>
      </c>
      <c r="L1026" s="444">
        <f t="shared" ca="1" si="80"/>
        <v>-18726733.401521586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-18726733.401521586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-78063.037630214181</v>
      </c>
      <c r="L1027" s="444">
        <f t="shared" ca="1" si="80"/>
        <v>-18813192.06888162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-18813192.06888162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-78423.282077547658</v>
      </c>
      <c r="L1028" s="444">
        <f t="shared" ref="L1028:L1282" ca="1" si="106">I1028-J1028+K1028</f>
        <v>-18900010.980688985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-18900010.980688985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-78785.027543411677</v>
      </c>
      <c r="L1029" s="444">
        <f t="shared" ca="1" si="106"/>
        <v>-18987191.637962215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-18987191.637962215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-79148.280282050138</v>
      </c>
      <c r="L1030" s="444">
        <f t="shared" ca="1" si="106"/>
        <v>-19074735.547974084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-19074735.547974084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-79513.04657376626</v>
      </c>
      <c r="L1031" s="444">
        <f t="shared" ca="1" si="106"/>
        <v>-19162644.224277668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-19162644.224277668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-79879.332725031185</v>
      </c>
      <c r="L1032" s="444">
        <f t="shared" ca="1" si="106"/>
        <v>-19250919.186732516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-19250919.186732516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-80247.145068593061</v>
      </c>
      <c r="L1033" s="444">
        <f t="shared" ca="1" si="106"/>
        <v>-19339561.961530928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-19339561.961530928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-80616.489963586442</v>
      </c>
      <c r="L1034" s="444">
        <f t="shared" ca="1" si="106"/>
        <v>-19428574.081224333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-19428574.081224333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-80987.373795642299</v>
      </c>
      <c r="L1035" s="444">
        <f t="shared" ca="1" si="106"/>
        <v>-19517957.084749795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-19517957.084749795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-81359.802976998384</v>
      </c>
      <c r="L1036" s="444">
        <f t="shared" ca="1" si="106"/>
        <v>-19607712.517456613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-19607712.517456613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-81733.783946610129</v>
      </c>
      <c r="L1037" s="444">
        <f t="shared" ca="1" si="106"/>
        <v>-19697841.931133043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-19697841.931133043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-82109.323170261923</v>
      </c>
      <c r="L1038" s="444">
        <f t="shared" ca="1" si="106"/>
        <v>-19788346.884033125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-19788346.884033125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-82486.427140678934</v>
      </c>
      <c r="L1039" s="444">
        <f t="shared" ca="1" si="106"/>
        <v>-19879228.940903623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-19879228.940903623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-82865.102377639341</v>
      </c>
      <c r="L1040" s="444">
        <f t="shared" ca="1" si="106"/>
        <v>-19970489.673011079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-19970489.673011079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-83245.355428087074</v>
      </c>
      <c r="L1041" s="444">
        <f t="shared" ca="1" si="106"/>
        <v>-20062130.658168986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-20062130.658168986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-83627.192866245023</v>
      </c>
      <c r="L1042" s="444">
        <f t="shared" ca="1" si="106"/>
        <v>-20154153.480765048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-20154153.480765048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-84010.621293728618</v>
      </c>
      <c r="L1043" s="444">
        <f t="shared" ca="1" si="106"/>
        <v>-20246559.731788594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-20246559.731788594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-84395.647339660049</v>
      </c>
      <c r="L1044" s="444">
        <f t="shared" ca="1" si="106"/>
        <v>-20339351.008858074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-20339351.008858074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-84782.277660782886</v>
      </c>
      <c r="L1045" s="444">
        <f t="shared" ca="1" si="106"/>
        <v>-20432528.916248675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-20432528.916248675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-85170.518941577058</v>
      </c>
      <c r="L1046" s="444">
        <f t="shared" ca="1" si="106"/>
        <v>-20526095.064920072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-20526095.064920072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-85560.377894374542</v>
      </c>
      <c r="L1047" s="444">
        <f t="shared" ca="1" si="106"/>
        <v>-20620051.072544266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-20620051.072544266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-85951.86125947535</v>
      </c>
      <c r="L1048" s="444">
        <f t="shared" ca="1" si="106"/>
        <v>-20714398.563533559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-20714398.563533559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-86344.975805264068</v>
      </c>
      <c r="L1049" s="444">
        <f t="shared" ca="1" si="106"/>
        <v>-20809139.169068642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-20809139.169068642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-86739.728328326921</v>
      </c>
      <c r="L1050" s="444">
        <f t="shared" ca="1" si="106"/>
        <v>-20904274.527126789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-20904274.527126789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-87136.125653569194</v>
      </c>
      <c r="L1051" s="444">
        <f t="shared" ca="1" si="106"/>
        <v>-20999806.282510176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-20999806.282510176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-87534.174634333307</v>
      </c>
      <c r="L1052" s="444">
        <f t="shared" ca="1" si="106"/>
        <v>-21095736.086874329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-21095736.086874329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-87933.882152517283</v>
      </c>
      <c r="L1053" s="444">
        <f t="shared" ca="1" si="106"/>
        <v>-21192065.598756664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-21192065.598756664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-88335.255118693676</v>
      </c>
      <c r="L1054" s="444">
        <f t="shared" ca="1" si="106"/>
        <v>-21288796.483605176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-21288796.483605176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-88738.300472229137</v>
      </c>
      <c r="L1055" s="444">
        <f t="shared" ca="1" si="106"/>
        <v>-21385930.413807224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-21385930.413807224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-89143.025181404344</v>
      </c>
      <c r="L1056" s="444">
        <f t="shared" ca="1" si="106"/>
        <v>-21483469.068718448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-21483469.068718448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-89549.436243534437</v>
      </c>
      <c r="L1057" s="444">
        <f t="shared" ca="1" si="106"/>
        <v>-21581414.134691801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-21581414.134691801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-89957.540685090076</v>
      </c>
      <c r="L1058" s="444">
        <f t="shared" ca="1" si="106"/>
        <v>-21679767.305106711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-21679767.305106711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-90367.345561818875</v>
      </c>
      <c r="L1059" s="444">
        <f t="shared" ca="1" si="106"/>
        <v>-21778530.280398346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-21778530.280398346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-90778.85795886736</v>
      </c>
      <c r="L1060" s="444">
        <f t="shared" ca="1" si="106"/>
        <v>-21877704.768087033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-21877704.768087033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-91192.084990903546</v>
      </c>
      <c r="L1061" s="444">
        <f t="shared" ca="1" si="106"/>
        <v>-21977292.482807755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-21977292.482807755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-91607.033802239894</v>
      </c>
      <c r="L1062" s="444">
        <f t="shared" ca="1" si="106"/>
        <v>-22077295.146339815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-22077295.146339815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-92023.711566956801</v>
      </c>
      <c r="L1063" s="444">
        <f t="shared" ca="1" si="106"/>
        <v>-22177714.487636592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-22177714.487636592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-92442.125489026716</v>
      </c>
      <c r="L1064" s="444">
        <f t="shared" ca="1" si="106"/>
        <v>-22278552.242855437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-22278552.242855437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-92862.282802438567</v>
      </c>
      <c r="L1065" s="444">
        <f t="shared" ca="1" si="106"/>
        <v>-22379810.155387696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-22379810.155387696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-93284.190771322974</v>
      </c>
      <c r="L1066" s="444">
        <f t="shared" ca="1" si="106"/>
        <v>-22481489.975888837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-22481489.975888837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-93707.856690077737</v>
      </c>
      <c r="L1067" s="444">
        <f t="shared" ca="1" si="106"/>
        <v>-22583593.462308735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-22583593.462308735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-94133.287883493977</v>
      </c>
      <c r="L1068" s="444">
        <f t="shared" ca="1" si="106"/>
        <v>-22686122.379922047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-22686122.379922047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-94560.491706882778</v>
      </c>
      <c r="L1069" s="444">
        <f t="shared" ca="1" si="106"/>
        <v>-22789078.501358747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-22789078.501358747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-94989.47554620236</v>
      </c>
      <c r="L1070" s="444">
        <f t="shared" ca="1" si="106"/>
        <v>-22892463.60663477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-22892463.60663477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-95420.246818185784</v>
      </c>
      <c r="L1071" s="444">
        <f t="shared" ca="1" si="106"/>
        <v>-22996279.483182773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-22996279.483182773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-95852.812970469124</v>
      </c>
      <c r="L1072" s="444">
        <f t="shared" ca="1" si="106"/>
        <v>-23100527.925883062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-23100527.925883062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-96287.181481720341</v>
      </c>
      <c r="L1073" s="444">
        <f t="shared" ca="1" si="106"/>
        <v>-23205210.7370946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-23205210.7370946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-96723.359861768404</v>
      </c>
      <c r="L1074" s="444">
        <f t="shared" ca="1" si="106"/>
        <v>-23310329.726686187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-23310329.726686187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-97161.355651733349</v>
      </c>
      <c r="L1075" s="444">
        <f t="shared" ca="1" si="106"/>
        <v>-23415886.712067738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-23415886.712067738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-97601.176424156482</v>
      </c>
      <c r="L1076" s="444">
        <f t="shared" ca="1" si="106"/>
        <v>-23521883.518221714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-23521883.518221714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-98042.829783131383</v>
      </c>
      <c r="L1077" s="444">
        <f t="shared" ca="1" si="106"/>
        <v>-23628321.977734663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-23628321.977734663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-98486.323364435331</v>
      </c>
      <c r="L1078" s="444">
        <f t="shared" ca="1" si="106"/>
        <v>-23735203.930828918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-23735203.930828918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-98931.664835661402</v>
      </c>
      <c r="L1079" s="444">
        <f t="shared" ca="1" si="106"/>
        <v>-23842531.225394398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-23842531.225394398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-99378.861896350907</v>
      </c>
      <c r="L1080" s="444">
        <f t="shared" ca="1" si="106"/>
        <v>-23950305.717020568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-23950305.717020568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-99827.922278126614</v>
      </c>
      <c r="L1081" s="444">
        <f t="shared" ca="1" si="106"/>
        <v>-24058529.269028511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-24058529.269028511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-100278.85374482637</v>
      </c>
      <c r="L1082" s="444">
        <f t="shared" ca="1" si="106"/>
        <v>-24167203.752503157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-24167203.752503157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-100731.66409263739</v>
      </c>
      <c r="L1083" s="444">
        <f t="shared" ca="1" si="106"/>
        <v>-24276331.046325613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-24276331.046325613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-101186.36115023096</v>
      </c>
      <c r="L1084" s="444">
        <f t="shared" ca="1" si="106"/>
        <v>-24385913.037205663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-24385913.037205663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-101642.95277889783</v>
      </c>
      <c r="L1085" s="444">
        <f t="shared" ca="1" si="106"/>
        <v>-24495951.619714379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-24495951.619714379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-102101.44687268416</v>
      </c>
      <c r="L1086" s="444">
        <f t="shared" ca="1" si="106"/>
        <v>-24606448.696316883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-24606448.696316883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-102561.85135852793</v>
      </c>
      <c r="L1087" s="444">
        <f t="shared" ca="1" si="106"/>
        <v>-24717406.177405231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-24717406.177405231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-103024.17419639604</v>
      </c>
      <c r="L1088" s="444">
        <f t="shared" ca="1" si="106"/>
        <v>-24828825.981331445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-24828825.981331445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-103488.42337942193</v>
      </c>
      <c r="L1089" s="444">
        <f t="shared" ca="1" si="106"/>
        <v>-24940710.034440685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-24940710.034440685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-103954.60693404377</v>
      </c>
      <c r="L1090" s="444">
        <f t="shared" ca="1" si="106"/>
        <v>-25053060.271104548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-25053060.271104548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-104422.7329201432</v>
      </c>
      <c r="L1091" s="444">
        <f t="shared" ca="1" si="106"/>
        <v>-25165878.63375451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-25165878.63375451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-104892.80943118471</v>
      </c>
      <c r="L1092" s="444">
        <f t="shared" ca="1" si="106"/>
        <v>-25279167.072915513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-25279167.072915513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-105364.84459435554</v>
      </c>
      <c r="L1093" s="444">
        <f t="shared" ca="1" si="106"/>
        <v>-25392927.547239687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-25392927.547239687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-105838.84657070627</v>
      </c>
      <c r="L1094" s="444">
        <f t="shared" ca="1" si="106"/>
        <v>-25507162.023540214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-25507162.023540214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-106314.8235552918</v>
      </c>
      <c r="L1095" s="444">
        <f t="shared" ca="1" si="106"/>
        <v>-25621872.476825323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-25621872.476825323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-106792.78377731309</v>
      </c>
      <c r="L1096" s="444">
        <f t="shared" ca="1" si="106"/>
        <v>-25737060.890332453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-25737060.890332453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-107272.73550025946</v>
      </c>
      <c r="L1097" s="444">
        <f t="shared" ca="1" si="106"/>
        <v>-25852729.255562533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-25852729.255562533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-107754.68702205147</v>
      </c>
      <c r="L1098" s="444">
        <f t="shared" ca="1" si="106"/>
        <v>-25968879.572314404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-25968879.572314404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-108238.64667518425</v>
      </c>
      <c r="L1099" s="444">
        <f t="shared" ca="1" si="106"/>
        <v>-26085513.848719407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-26085513.848719407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-108724.62282687177</v>
      </c>
      <c r="L1100" s="444">
        <f t="shared" ca="1" si="106"/>
        <v>-26202634.101276096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-26202634.101276096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-109212.62387919132</v>
      </c>
      <c r="L1101" s="444">
        <f t="shared" ca="1" si="106"/>
        <v>-26320242.354885105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-26320242.354885105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-109702.65826922884</v>
      </c>
      <c r="L1102" s="444">
        <f t="shared" ca="1" si="106"/>
        <v>-26438340.642884154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-26438340.642884154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-110194.73446922489</v>
      </c>
      <c r="L1103" s="444">
        <f t="shared" ca="1" si="106"/>
        <v>-26556931.007083196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-26556931.007083196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-110688.8609867209</v>
      </c>
      <c r="L1104" s="444">
        <f t="shared" ca="1" si="106"/>
        <v>-26676015.497799736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-26676015.497799736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-111185.04636470648</v>
      </c>
      <c r="L1105" s="444">
        <f t="shared" ca="1" si="106"/>
        <v>-26795596.17389426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-26795596.17389426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-111683.299181767</v>
      </c>
      <c r="L1106" s="444">
        <f t="shared" ca="1" si="106"/>
        <v>-26915675.102805845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-26915675.102805845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-112183.62805223191</v>
      </c>
      <c r="L1107" s="444">
        <f t="shared" ca="1" si="106"/>
        <v>-27036254.360587895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-27036254.360587895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-112686.04162632381</v>
      </c>
      <c r="L1108" s="444">
        <f t="shared" ca="1" si="106"/>
        <v>-27157336.031944036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-27157336.031944036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-113190.54859030775</v>
      </c>
      <c r="L1109" s="444">
        <f t="shared" ca="1" si="106"/>
        <v>-27278922.210264161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-27278922.210264161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-113697.15766664158</v>
      </c>
      <c r="L1110" s="444">
        <f t="shared" ca="1" si="106"/>
        <v>-27401014.997660622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-27401014.997660622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-114205.87761412683</v>
      </c>
      <c r="L1111" s="444">
        <f t="shared" ca="1" si="106"/>
        <v>-27523616.505004566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-27523616.505004566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-114716.71722805993</v>
      </c>
      <c r="L1112" s="444">
        <f t="shared" ca="1" si="106"/>
        <v>-27646728.851962443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-27646728.851962443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-115229.68534038444</v>
      </c>
      <c r="L1113" s="444">
        <f t="shared" ca="1" si="106"/>
        <v>-27770354.167032648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-27770354.167032648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-115744.79081984361</v>
      </c>
      <c r="L1114" s="444">
        <f t="shared" ca="1" si="106"/>
        <v>-27894494.587582309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-27894494.587582309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-116262.04257213387</v>
      </c>
      <c r="L1115" s="444">
        <f t="shared" ca="1" si="106"/>
        <v>-28019152.259884261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-28019152.259884261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-116781.44954005866</v>
      </c>
      <c r="L1116" s="444">
        <f t="shared" ca="1" si="106"/>
        <v>-28144329.339154139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-28144329.339154139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-117303.02070368316</v>
      </c>
      <c r="L1117" s="444">
        <f t="shared" ca="1" si="106"/>
        <v>-28270027.989587642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-28270027.989587642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-117826.76508048944</v>
      </c>
      <c r="L1118" s="444">
        <f t="shared" ca="1" si="106"/>
        <v>-28396250.38439795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-28396250.38439795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-118352.69172553236</v>
      </c>
      <c r="L1119" s="444">
        <f t="shared" ca="1" si="106"/>
        <v>-28522998.705853302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-28522998.705853302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-118880.80973159634</v>
      </c>
      <c r="L1120" s="444">
        <f t="shared" ca="1" si="106"/>
        <v>-28650275.145314716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-28650275.145314716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-119411.12822935224</v>
      </c>
      <c r="L1121" s="444">
        <f t="shared" ca="1" si="106"/>
        <v>-28778081.903273888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-28778081.903273888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-119943.65638751544</v>
      </c>
      <c r="L1122" s="444">
        <f t="shared" ca="1" si="106"/>
        <v>-28906421.189391222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-28906421.189391222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-120478.40341300433</v>
      </c>
      <c r="L1123" s="444">
        <f t="shared" ca="1" si="106"/>
        <v>-29035295.222534046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-29035295.222534046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-121015.37855109945</v>
      </c>
      <c r="L1124" s="444">
        <f t="shared" ca="1" si="106"/>
        <v>-29164706.230814964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-29164706.230814964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-121554.59108560326</v>
      </c>
      <c r="L1125" s="444">
        <f t="shared" ca="1" si="106"/>
        <v>-29294656.451630384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-29294656.451630384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-122096.05033900084</v>
      </c>
      <c r="L1126" s="444">
        <f t="shared" ca="1" si="106"/>
        <v>-29425148.131699204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-29425148.131699204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-122639.76567262094</v>
      </c>
      <c r="L1127" s="444">
        <f t="shared" ca="1" si="106"/>
        <v>-29556183.527101643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-29556183.527101643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-123185.74648679775</v>
      </c>
      <c r="L1128" s="444">
        <f t="shared" ca="1" si="106"/>
        <v>-29687764.90331826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-29687764.90331826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-123734.00222103366</v>
      </c>
      <c r="L1129" s="444">
        <f t="shared" ca="1" si="106"/>
        <v>-29819894.535269111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-29819894.535269111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-124284.54235416221</v>
      </c>
      <c r="L1130" s="444">
        <f t="shared" ca="1" si="106"/>
        <v>-29952574.707353093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-29952574.707353093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-124837.37640451214</v>
      </c>
      <c r="L1131" s="444">
        <f t="shared" ca="1" si="106"/>
        <v>-30085807.713487424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-30085807.713487424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-125392.51393007184</v>
      </c>
      <c r="L1132" s="444">
        <f t="shared" ca="1" si="106"/>
        <v>-30219595.857147314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-30219595.857147314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-125949.96452865472</v>
      </c>
      <c r="L1133" s="444">
        <f t="shared" ca="1" si="106"/>
        <v>-30353941.451405786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-30353941.451405786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-126509.73783806502</v>
      </c>
      <c r="L1134" s="444">
        <f t="shared" ca="1" si="106"/>
        <v>-30488846.818973668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-30488846.818973668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-127071.84353626454</v>
      </c>
      <c r="L1135" s="444">
        <f t="shared" ca="1" si="106"/>
        <v>-30624314.292239752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-30624314.292239752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-127636.29134153988</v>
      </c>
      <c r="L1136" s="444">
        <f t="shared" ca="1" si="106"/>
        <v>-30760346.21331111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-30760346.21331111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-128203.09101267054</v>
      </c>
      <c r="L1137" s="444">
        <f t="shared" ca="1" si="106"/>
        <v>-30896944.9340536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-30896944.9340536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-128772.25234909756</v>
      </c>
      <c r="L1138" s="444">
        <f t="shared" ca="1" si="106"/>
        <v>-31034112.816132516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-31034112.816132516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-129343.78519109306</v>
      </c>
      <c r="L1139" s="444">
        <f t="shared" ca="1" si="106"/>
        <v>-31171852.231053427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-31171852.231053427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-129917.69941993018</v>
      </c>
      <c r="L1140" s="444">
        <f t="shared" ca="1" si="106"/>
        <v>-31310165.560203176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-31310165.560203176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-130494.00495805414</v>
      </c>
      <c r="L1141" s="444">
        <f t="shared" ca="1" si="106"/>
        <v>-31449055.19489105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-31449055.19489105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-131072.7117692536</v>
      </c>
      <c r="L1142" s="444">
        <f t="shared" ca="1" si="106"/>
        <v>-31588523.536390122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-31588523.536390122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-131653.82985883308</v>
      </c>
      <c r="L1143" s="444">
        <f t="shared" ca="1" si="106"/>
        <v>-31728572.995978773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-31728572.995978773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-132237.36927378579</v>
      </c>
      <c r="L1144" s="444">
        <f t="shared" ca="1" si="106"/>
        <v>-31869205.994982377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-31869205.994982377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-132823.34010296749</v>
      </c>
      <c r="L1145" s="444">
        <f t="shared" ca="1" si="106"/>
        <v>-32010424.964815162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-32010424.964815162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-133411.75247727073</v>
      </c>
      <c r="L1146" s="444">
        <f t="shared" ca="1" si="106"/>
        <v>-32152232.34702225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-32152232.34702225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-134002.61656980027</v>
      </c>
      <c r="L1147" s="444">
        <f t="shared" ca="1" si="106"/>
        <v>-32294630.593321867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-32294630.593321867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-134595.9425960487</v>
      </c>
      <c r="L1148" s="444">
        <f t="shared" ca="1" si="106"/>
        <v>-32437622.165647734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-32437622.165647734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-135191.74081407313</v>
      </c>
      <c r="L1149" s="444">
        <f t="shared" ca="1" si="106"/>
        <v>-32581209.536191627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-32581209.536191627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-135790.02152467269</v>
      </c>
      <c r="L1150" s="444">
        <f t="shared" ca="1" si="106"/>
        <v>-32725395.187446117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-32725395.187446117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-136390.79507156642</v>
      </c>
      <c r="L1151" s="444">
        <f t="shared" ca="1" si="106"/>
        <v>-32870181.612247501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-32870181.612247501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-136994.07184157215</v>
      </c>
      <c r="L1152" s="444">
        <f t="shared" ca="1" si="106"/>
        <v>-33015571.313818891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-33015571.313818891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-137599.86226478626</v>
      </c>
      <c r="L1153" s="444">
        <f t="shared" ca="1" si="106"/>
        <v>-33161566.805813495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-33161566.805813495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-138208.17681476381</v>
      </c>
      <c r="L1154" s="444">
        <f t="shared" ca="1" si="106"/>
        <v>-33308170.612358078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-33308170.612358078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-138819.02600869955</v>
      </c>
      <c r="L1155" s="444">
        <f t="shared" ca="1" si="106"/>
        <v>-33455385.268096596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-33455385.268096596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-139432.42040761004</v>
      </c>
      <c r="L1156" s="444">
        <f t="shared" ca="1" si="106"/>
        <v>-33603213.318234026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-33603213.318234026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-140048.37061651604</v>
      </c>
      <c r="L1157" s="444">
        <f t="shared" ca="1" si="106"/>
        <v>-33751657.318580367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-33751657.318580367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-140666.88728462579</v>
      </c>
      <c r="L1158" s="444">
        <f t="shared" ca="1" si="106"/>
        <v>-33900719.835594818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-33900719.835594818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-141287.98110551934</v>
      </c>
      <c r="L1159" s="444">
        <f t="shared" ca="1" si="106"/>
        <v>-34050403.446430162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-34050403.446430162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-141911.66281733327</v>
      </c>
      <c r="L1160" s="444">
        <f t="shared" ca="1" si="106"/>
        <v>-34200710.73897732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-34200710.73897732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-142537.94320294642</v>
      </c>
      <c r="L1161" s="444">
        <f t="shared" ca="1" si="106"/>
        <v>-34351644.311910093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-34351644.311910093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-143166.8330901663</v>
      </c>
      <c r="L1162" s="444">
        <f t="shared" ca="1" si="106"/>
        <v>-34503206.774730079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-34503206.774730079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-143798.34335191626</v>
      </c>
      <c r="L1163" s="444">
        <f t="shared" ca="1" si="106"/>
        <v>-34655400.747811817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-34655400.747811817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-144432.48490642349</v>
      </c>
      <c r="L1164" s="444">
        <f t="shared" ca="1" si="106"/>
        <v>-34808228.862448059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-34808228.862448059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-145069.26871740783</v>
      </c>
      <c r="L1165" s="444">
        <f t="shared" ca="1" si="106"/>
        <v>-34961693.760895289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-34961693.760895289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-145708.70579427129</v>
      </c>
      <c r="L1166" s="444">
        <f t="shared" ca="1" si="106"/>
        <v>-35115798.096419387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-35115798.096419387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-146350.80719228837</v>
      </c>
      <c r="L1167" s="444">
        <f t="shared" ca="1" si="106"/>
        <v>-35270544.533341497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-35270544.533341497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-146995.58401279716</v>
      </c>
      <c r="L1168" s="444">
        <f t="shared" ca="1" si="106"/>
        <v>-35425935.747084118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-35425935.747084118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-147608.06561285048</v>
      </c>
      <c r="L1169" s="444">
        <f t="shared" ca="1" si="106"/>
        <v>-35573543.812696971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-35573543.812696971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-148223.09921957072</v>
      </c>
      <c r="L1170" s="444">
        <f t="shared" ca="1" si="106"/>
        <v>-35721766.911916539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-35721766.911916539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-148840.69546631892</v>
      </c>
      <c r="L1171" s="444">
        <f t="shared" ca="1" si="106"/>
        <v>-35870607.607382856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-35870607.607382856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-149460.8650307619</v>
      </c>
      <c r="L1172" s="444">
        <f t="shared" ca="1" si="106"/>
        <v>-36020068.472413622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-36020068.472413622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-150083.61863505674</v>
      </c>
      <c r="L1173" s="444">
        <f t="shared" ca="1" si="106"/>
        <v>-36170152.09104868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-36170152.09104868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-150708.96704603615</v>
      </c>
      <c r="L1174" s="444">
        <f t="shared" ca="1" si="106"/>
        <v>-36320861.058094718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-36320861.058094718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-151336.92107539467</v>
      </c>
      <c r="L1175" s="444">
        <f t="shared" ca="1" si="106"/>
        <v>-36472197.979170114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-36472197.979170114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-151967.49157987547</v>
      </c>
      <c r="L1176" s="444">
        <f t="shared" ca="1" si="106"/>
        <v>-36624165.470749989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-36624165.470749989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-152600.6894614583</v>
      </c>
      <c r="L1177" s="444">
        <f t="shared" ca="1" si="106"/>
        <v>-36776766.160211444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-36776766.160211444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-153236.52566754768</v>
      </c>
      <c r="L1178" s="444">
        <f t="shared" ca="1" si="106"/>
        <v>-36930002.685878992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-36930002.685878992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-153875.01119116246</v>
      </c>
      <c r="L1179" s="444">
        <f t="shared" ca="1" si="106"/>
        <v>-37083877.697070152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-37083877.697070152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-154516.15707112564</v>
      </c>
      <c r="L1180" s="444">
        <f t="shared" ca="1" si="106"/>
        <v>-37238393.85414128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-37238393.85414128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-155159.97439225533</v>
      </c>
      <c r="L1181" s="444">
        <f t="shared" ca="1" si="106"/>
        <v>-37393553.828533538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-37393553.828533538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-155806.47428555641</v>
      </c>
      <c r="L1182" s="444">
        <f t="shared" ca="1" si="106"/>
        <v>-37549360.302819096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-37549360.302819096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-156455.66792841291</v>
      </c>
      <c r="L1183" s="444">
        <f t="shared" ca="1" si="106"/>
        <v>-37705815.970747508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-37705815.970747508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-157107.56654478129</v>
      </c>
      <c r="L1184" s="444">
        <f t="shared" ca="1" si="106"/>
        <v>-37862923.537292287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-37862923.537292287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-157762.18140538453</v>
      </c>
      <c r="L1185" s="444">
        <f t="shared" ca="1" si="106"/>
        <v>-38020685.718697675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-38020685.718697675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-158419.52382790699</v>
      </c>
      <c r="L1186" s="444">
        <f t="shared" ca="1" si="106"/>
        <v>-38179105.242525585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-38179105.242525585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-159079.60517718992</v>
      </c>
      <c r="L1187" s="444">
        <f t="shared" ca="1" si="106"/>
        <v>-38338184.847702771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-38338184.847702771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-159742.4368654282</v>
      </c>
      <c r="L1188" s="444">
        <f t="shared" ca="1" si="106"/>
        <v>-38497927.284568198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-38497927.284568198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-160408.0303523675</v>
      </c>
      <c r="L1189" s="444">
        <f t="shared" ca="1" si="106"/>
        <v>-38658335.314920567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-38658335.314920567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-161076.39714550236</v>
      </c>
      <c r="L1190" s="444">
        <f t="shared" ca="1" si="106"/>
        <v>-38819411.712066069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-38819411.712066069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-161747.54880027528</v>
      </c>
      <c r="L1191" s="444">
        <f t="shared" ca="1" si="106"/>
        <v>-38981159.260866344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-38981159.260866344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-162421.49692027643</v>
      </c>
      <c r="L1192" s="444">
        <f t="shared" ca="1" si="106"/>
        <v>-39143580.757786617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-39143580.757786617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-163098.25315744424</v>
      </c>
      <c r="L1193" s="444">
        <f t="shared" ca="1" si="106"/>
        <v>-39306679.010944061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-39306679.010944061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-163777.82921226692</v>
      </c>
      <c r="L1194" s="444">
        <f t="shared" ca="1" si="106"/>
        <v>-39470456.840156324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-39470456.840156324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-164460.23683398467</v>
      </c>
      <c r="L1195" s="444">
        <f t="shared" ca="1" si="106"/>
        <v>-39634917.076990306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-39634917.076990306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-165145.48782079294</v>
      </c>
      <c r="L1196" s="444">
        <f t="shared" ca="1" si="106"/>
        <v>-39800062.564811096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-39800062.564811096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-165833.59402004624</v>
      </c>
      <c r="L1197" s="444">
        <f t="shared" ca="1" si="106"/>
        <v>-39965896.158831142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-39965896.158831142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-166524.56732846308</v>
      </c>
      <c r="L1198" s="444">
        <f t="shared" ca="1" si="106"/>
        <v>-40132420.726159602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-40132420.726159602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-167218.41969233166</v>
      </c>
      <c r="L1199" s="444">
        <f t="shared" ca="1" si="106"/>
        <v>-40299639.145851932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-40299639.145851932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-167915.16310771639</v>
      </c>
      <c r="L1200" s="444">
        <f t="shared" ca="1" si="106"/>
        <v>-40467554.308959648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-40467554.308959648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-168614.80962066521</v>
      </c>
      <c r="L1201" s="444">
        <f t="shared" ca="1" si="106"/>
        <v>-40636169.118580312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-40636169.118580312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-169317.37132741796</v>
      </c>
      <c r="L1202" s="444">
        <f t="shared" ca="1" si="106"/>
        <v>-40805486.489907727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-40805486.489907727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-170022.86037461553</v>
      </c>
      <c r="L1203" s="444">
        <f t="shared" ca="1" si="106"/>
        <v>-40975509.350282341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-40975509.350282341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-170731.28895950975</v>
      </c>
      <c r="L1204" s="444">
        <f t="shared" ca="1" si="106"/>
        <v>-41146240.639241852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-41146240.639241852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-171442.66933017439</v>
      </c>
      <c r="L1205" s="444">
        <f t="shared" ca="1" si="106"/>
        <v>-41317683.308572024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-41317683.308572024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-172157.01378571676</v>
      </c>
      <c r="L1206" s="444">
        <f t="shared" ca="1" si="106"/>
        <v>-41489840.322357744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-41489840.322357744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-172874.3346764906</v>
      </c>
      <c r="L1207" s="444">
        <f t="shared" ca="1" si="106"/>
        <v>-41662714.657034233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-41662714.657034233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-173594.64440430931</v>
      </c>
      <c r="L1208" s="444">
        <f t="shared" ca="1" si="106"/>
        <v>-41836309.30143854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-41836309.30143854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-174317.95542266057</v>
      </c>
      <c r="L1209" s="444">
        <f t="shared" ca="1" si="106"/>
        <v>-42010627.256861202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-42010627.256861202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-175044.28023692168</v>
      </c>
      <c r="L1210" s="444">
        <f t="shared" ca="1" si="106"/>
        <v>-42185671.537098125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-42185671.537098125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-175773.63140457551</v>
      </c>
      <c r="L1211" s="444">
        <f t="shared" ca="1" si="106"/>
        <v>-42361445.168502703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-42361445.168502703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-176506.02153542792</v>
      </c>
      <c r="L1212" s="444">
        <f t="shared" ca="1" si="106"/>
        <v>-42537951.19003813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-42537951.19003813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-177241.46329182555</v>
      </c>
      <c r="L1213" s="444">
        <f t="shared" ca="1" si="106"/>
        <v>-42715192.653329954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-42715192.653329954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-177979.9693888748</v>
      </c>
      <c r="L1214" s="444">
        <f t="shared" ca="1" si="106"/>
        <v>-42893172.622718826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-42893172.622718826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-178721.55259466177</v>
      </c>
      <c r="L1215" s="444">
        <f t="shared" ca="1" si="106"/>
        <v>-43071894.175313488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-43071894.175313488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-179466.22573047286</v>
      </c>
      <c r="L1216" s="444">
        <f t="shared" ca="1" si="106"/>
        <v>-43251360.401043959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-43251360.401043959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-180214.00167101651</v>
      </c>
      <c r="L1217" s="444">
        <f t="shared" ca="1" si="106"/>
        <v>-43431574.402714975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-43431574.402714975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-180964.89334464574</v>
      </c>
      <c r="L1218" s="444">
        <f t="shared" ca="1" si="106"/>
        <v>-43612539.296059623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-43612539.296059623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-181718.91373358175</v>
      </c>
      <c r="L1219" s="444">
        <f t="shared" ca="1" si="106"/>
        <v>-43794258.209793203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-43794258.209793203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-182476.07587413833</v>
      </c>
      <c r="L1220" s="444">
        <f t="shared" ca="1" si="106"/>
        <v>-43976734.285667337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-43976734.285667337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-183236.39285694723</v>
      </c>
      <c r="L1221" s="444">
        <f t="shared" ca="1" si="106"/>
        <v>-44159970.678524286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-44159970.678524286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-183999.87782718451</v>
      </c>
      <c r="L1222" s="444">
        <f t="shared" ca="1" si="106"/>
        <v>-44343970.556351468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-44343970.556351468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-184766.54398479778</v>
      </c>
      <c r="L1223" s="444">
        <f t="shared" ca="1" si="106"/>
        <v>-44528737.100336269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-44528737.100336269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-185536.40458473444</v>
      </c>
      <c r="L1224" s="444">
        <f t="shared" ca="1" si="106"/>
        <v>-44714273.504921004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-44714273.504921004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-186309.47293717085</v>
      </c>
      <c r="L1225" s="444">
        <f t="shared" ca="1" si="106"/>
        <v>-44900582.977858178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-44900582.977858178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-187085.76240774241</v>
      </c>
      <c r="L1226" s="444">
        <f t="shared" ca="1" si="106"/>
        <v>-45087668.740265921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-45087668.740265921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-187865.28641777468</v>
      </c>
      <c r="L1227" s="444">
        <f t="shared" ca="1" si="106"/>
        <v>-45275534.026683696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-45275534.026683696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-188648.05844451539</v>
      </c>
      <c r="L1228" s="444">
        <f t="shared" ca="1" si="106"/>
        <v>-45464182.08512821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-45464182.08512821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-189434.09202136754</v>
      </c>
      <c r="L1229" s="444">
        <f t="shared" ca="1" si="106"/>
        <v>-45653616.177149579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-45653616.177149579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-190223.40073812325</v>
      </c>
      <c r="L1230" s="444">
        <f t="shared" ca="1" si="106"/>
        <v>-45843839.577887699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-45843839.577887699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-191015.99824119874</v>
      </c>
      <c r="L1231" s="444">
        <f t="shared" ca="1" si="106"/>
        <v>-46034855.5761289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-46034855.5761289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-191811.89823387042</v>
      </c>
      <c r="L1232" s="444">
        <f t="shared" ca="1" si="106"/>
        <v>-46226667.474362768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-46226667.474362768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-192611.11447651155</v>
      </c>
      <c r="L1233" s="444">
        <f t="shared" ca="1" si="106"/>
        <v>-46419278.588839278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-46419278.588839278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-193413.66078683033</v>
      </c>
      <c r="L1234" s="444">
        <f t="shared" ca="1" si="106"/>
        <v>-46612692.249626108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-46612692.249626108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-194219.55104010878</v>
      </c>
      <c r="L1235" s="444">
        <f t="shared" ca="1" si="106"/>
        <v>-46806911.800666213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-46806911.800666213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-195028.79916944256</v>
      </c>
      <c r="L1236" s="444">
        <f t="shared" ca="1" si="106"/>
        <v>-47001940.599835657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-47001940.599835657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-195841.4191659819</v>
      </c>
      <c r="L1237" s="444">
        <f t="shared" ca="1" si="106"/>
        <v>-47197782.01900164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-47197782.01900164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-196657.4250791735</v>
      </c>
      <c r="L1238" s="444">
        <f t="shared" ca="1" si="106"/>
        <v>-47394439.444080815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-47394439.444080815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-197476.83101700339</v>
      </c>
      <c r="L1239" s="444">
        <f t="shared" ca="1" si="106"/>
        <v>-47591916.275097817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-47591916.275097817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-198299.65114624091</v>
      </c>
      <c r="L1240" s="444">
        <f t="shared" ca="1" si="106"/>
        <v>-47790215.926244058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-47790215.926244058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-199125.89969268357</v>
      </c>
      <c r="L1241" s="444">
        <f t="shared" ca="1" si="106"/>
        <v>-47989341.825936742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-47989341.825936742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-199955.59094140309</v>
      </c>
      <c r="L1242" s="444">
        <f t="shared" ca="1" si="106"/>
        <v>-48189297.416878149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-48189297.416878149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-200788.73923699229</v>
      </c>
      <c r="L1243" s="444">
        <f t="shared" ca="1" si="106"/>
        <v>-48390086.156115144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-48390086.156115144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-201625.35898381309</v>
      </c>
      <c r="L1244" s="444">
        <f t="shared" ca="1" si="106"/>
        <v>-48591711.515098959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-48591711.515098959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-202465.46464624567</v>
      </c>
      <c r="L1245" s="444">
        <f t="shared" ca="1" si="106"/>
        <v>-48794176.979745202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-48794176.979745202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-203309.07074893833</v>
      </c>
      <c r="L1246" s="444">
        <f t="shared" ca="1" si="106"/>
        <v>-48997486.050494142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-48997486.050494142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-204156.19187705891</v>
      </c>
      <c r="L1247" s="444">
        <f t="shared" ca="1" si="106"/>
        <v>-49201642.242371202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-49201642.242371202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-205006.84267654666</v>
      </c>
      <c r="L1248" s="444">
        <f t="shared" ca="1" si="106"/>
        <v>-49406649.085047752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-49406649.085047752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-205861.03785436563</v>
      </c>
      <c r="L1249" s="444">
        <f t="shared" ca="1" si="106"/>
        <v>-49612510.122902118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-49612510.122902118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-206718.79217875883</v>
      </c>
      <c r="L1250" s="444">
        <f t="shared" ca="1" si="106"/>
        <v>-49819228.915080875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-49819228.915080875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-207580.12047950365</v>
      </c>
      <c r="L1251" s="444">
        <f t="shared" ca="1" si="106"/>
        <v>-50026809.035560377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-50026809.035560377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-208445.03764816825</v>
      </c>
      <c r="L1252" s="444">
        <f t="shared" ca="1" si="106"/>
        <v>-50235254.073208548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-50235254.073208548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-209313.55863836894</v>
      </c>
      <c r="L1253" s="444">
        <f t="shared" ca="1" si="106"/>
        <v>-50444567.63184692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-50444567.63184692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-210185.69846602884</v>
      </c>
      <c r="L1254" s="444">
        <f t="shared" ca="1" si="106"/>
        <v>-50654753.330312945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-50654753.330312945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-211061.47220963726</v>
      </c>
      <c r="L1255" s="444">
        <f t="shared" ca="1" si="106"/>
        <v>-50865814.802522585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-50865814.802522585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-211940.89501051078</v>
      </c>
      <c r="L1256" s="444">
        <f t="shared" ca="1" si="106"/>
        <v>-51077755.697533093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-51077755.697533093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-212823.98207305456</v>
      </c>
      <c r="L1257" s="444">
        <f t="shared" ca="1" si="106"/>
        <v>-51290579.679606147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-51290579.679606147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-213710.7486650256</v>
      </c>
      <c r="L1258" s="444">
        <f t="shared" ca="1" si="106"/>
        <v>-51504290.428271174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-51504290.428271174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-214601.21011779655</v>
      </c>
      <c r="L1259" s="444">
        <f t="shared" ca="1" si="106"/>
        <v>-51718891.638388969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-51718891.638388969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-215495.38182662069</v>
      </c>
      <c r="L1260" s="444">
        <f t="shared" ca="1" si="106"/>
        <v>-51934387.020215593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-51934387.020215593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-216393.27925089831</v>
      </c>
      <c r="L1261" s="444">
        <f t="shared" ca="1" si="106"/>
        <v>-52150780.299466491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-52150780.299466491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-217294.91791444371</v>
      </c>
      <c r="L1262" s="444">
        <f t="shared" ca="1" si="106"/>
        <v>-52368075.217380933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-52368075.217380933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-218200.3134057539</v>
      </c>
      <c r="L1263" s="444">
        <f t="shared" ca="1" si="106"/>
        <v>-52586275.530786686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-52586275.530786686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-219109.48137827785</v>
      </c>
      <c r="L1264" s="444">
        <f t="shared" ca="1" si="106"/>
        <v>-52805385.012164965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-52805385.012164965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-220022.43755068738</v>
      </c>
      <c r="L1265" s="444">
        <f t="shared" ca="1" si="106"/>
        <v>-53025407.449715652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-53025407.449715652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-220939.19770714853</v>
      </c>
      <c r="L1266" s="444">
        <f t="shared" ca="1" si="106"/>
        <v>-53246346.647422798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-53246346.647422798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-221859.77769759498</v>
      </c>
      <c r="L1267" s="444">
        <f t="shared" ca="1" si="106"/>
        <v>-53468206.425120391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-53468206.425120391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-222784.19343800159</v>
      </c>
      <c r="L1268" s="444">
        <f t="shared" ca="1" si="106"/>
        <v>-53690990.618558392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-53690990.618558392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-223712.46091065995</v>
      </c>
      <c r="L1269" s="444">
        <f t="shared" ca="1" si="106"/>
        <v>-53914703.079469055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-53914703.079469055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-224644.59616445439</v>
      </c>
      <c r="L1270" s="444">
        <f t="shared" ca="1" si="106"/>
        <v>-54139347.675633512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-54139347.675633512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-225580.61531513964</v>
      </c>
      <c r="L1271" s="444">
        <f t="shared" ca="1" si="106"/>
        <v>-54364928.290948652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-54364928.290948652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-226520.53454561939</v>
      </c>
      <c r="L1272" s="444">
        <f t="shared" ca="1" si="106"/>
        <v>-54591448.825494274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-54591448.825494274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-227464.37010622615</v>
      </c>
      <c r="L1273" s="444">
        <f t="shared" ca="1" si="106"/>
        <v>-54818913.195600502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-54818913.195600502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-228412.13831500208</v>
      </c>
      <c r="L1274" s="444">
        <f t="shared" ca="1" si="106"/>
        <v>-55047325.333915502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-55047325.333915502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-229363.8555579813</v>
      </c>
      <c r="L1275" s="444">
        <f t="shared" ca="1" si="106"/>
        <v>-55276689.18947348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-55276689.18947348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-230319.53828947281</v>
      </c>
      <c r="L1276" s="444">
        <f t="shared" ca="1" si="106"/>
        <v>-55507008.727762952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-55507008.727762952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-231279.20303234563</v>
      </c>
      <c r="L1277" s="444">
        <f t="shared" ca="1" si="106"/>
        <v>-55738287.930795297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-55738287.930795297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-232242.86637831375</v>
      </c>
      <c r="L1278" s="444">
        <f t="shared" ca="1" si="106"/>
        <v>-55970530.797173612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-55970530.797173612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-233210.54498822338</v>
      </c>
      <c r="L1279" s="444">
        <f t="shared" ca="1" si="106"/>
        <v>-56203741.342161834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-56203741.342161834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-234182.25559234095</v>
      </c>
      <c r="L1280" s="444">
        <f t="shared" ca="1" si="106"/>
        <v>-56437923.597754173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-56437923.597754173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-235158.01499064238</v>
      </c>
      <c r="L1281" s="444">
        <f t="shared" ca="1" si="106"/>
        <v>-56673081.612744816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-56673081.612744816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-236137.8400531034</v>
      </c>
      <c r="L1282" s="444">
        <f t="shared" ca="1" si="106"/>
        <v>-56909219.45279792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-56909219.45279792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-237121.74771999137</v>
      </c>
      <c r="L1283" s="444">
        <f t="shared" ref="L1283:L1537" ca="1" si="127">I1283-J1283+K1283</f>
        <v>-57146341.200517908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-57146341.200517908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-238109.75500215797</v>
      </c>
      <c r="L1284" s="444">
        <f t="shared" ca="1" si="127"/>
        <v>-57384450.955520064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-57384450.955520064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-239101.8789813336</v>
      </c>
      <c r="L1285" s="444">
        <f t="shared" ca="1" si="127"/>
        <v>-57623552.834501401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-57623552.834501401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-240098.13681042253</v>
      </c>
      <c r="L1286" s="444">
        <f t="shared" ca="1" si="127"/>
        <v>-57863650.971311823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-57863650.971311823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-241098.54571379925</v>
      </c>
      <c r="L1287" s="444">
        <f t="shared" ca="1" si="127"/>
        <v>-58104749.51702562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-58104749.51702562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-242103.12298760677</v>
      </c>
      <c r="L1288" s="444">
        <f t="shared" ca="1" si="127"/>
        <v>-58346852.640013225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-58346852.640013225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-243111.88600005509</v>
      </c>
      <c r="L1289" s="444">
        <f t="shared" ca="1" si="127"/>
        <v>-58589964.526013277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-58589964.526013277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-244124.85219172199</v>
      </c>
      <c r="L1290" s="444">
        <f t="shared" ca="1" si="127"/>
        <v>-58834089.378205001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-58834089.378205001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-245142.03907585418</v>
      </c>
      <c r="L1291" s="444">
        <f t="shared" ca="1" si="127"/>
        <v>-59079231.417280853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-59079231.417280853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-246163.46423867019</v>
      </c>
      <c r="L1292" s="444">
        <f t="shared" ca="1" si="127"/>
        <v>-59325394.881519526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-59325394.881519526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-247189.14533966465</v>
      </c>
      <c r="L1293" s="444">
        <f t="shared" ca="1" si="127"/>
        <v>-59572584.026859194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-59572584.026859194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-248219.10011191331</v>
      </c>
      <c r="L1294" s="444">
        <f t="shared" ca="1" si="127"/>
        <v>-59820803.126971111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-59820803.126971111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-249253.34636237961</v>
      </c>
      <c r="L1295" s="444">
        <f t="shared" ca="1" si="127"/>
        <v>-60070056.473333493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-60070056.473333493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-250291.90197222293</v>
      </c>
      <c r="L1296" s="444">
        <f t="shared" ca="1" si="127"/>
        <v>-60320348.375305712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-60320348.375305712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-251334.78489710717</v>
      </c>
      <c r="L1297" s="444">
        <f t="shared" ca="1" si="127"/>
        <v>-60571683.160202816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-60571683.160202816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-252382.01316751173</v>
      </c>
      <c r="L1298" s="444">
        <f t="shared" ca="1" si="127"/>
        <v>-60824065.173370332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-60824065.173370332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-253433.60488904305</v>
      </c>
      <c r="L1299" s="444">
        <f t="shared" ca="1" si="127"/>
        <v>-61077498.778259374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-61077498.778259374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-254489.57824274738</v>
      </c>
      <c r="L1300" s="444">
        <f t="shared" ca="1" si="127"/>
        <v>-61331988.356502123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-61331988.356502123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-255549.9514854255</v>
      </c>
      <c r="L1301" s="444">
        <f t="shared" ca="1" si="127"/>
        <v>-61587538.307987548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-61587538.307987548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-256614.74294994809</v>
      </c>
      <c r="L1302" s="444">
        <f t="shared" ca="1" si="127"/>
        <v>-61844153.050937496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-61844153.050937496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-257683.97104557289</v>
      </c>
      <c r="L1303" s="444">
        <f t="shared" ca="1" si="127"/>
        <v>-62101837.021983072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-62101837.021983072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-258757.6542582628</v>
      </c>
      <c r="L1304" s="444">
        <f t="shared" ca="1" si="127"/>
        <v>-62360594.676241338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-62360594.676241338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-259835.81115100556</v>
      </c>
      <c r="L1305" s="444">
        <f t="shared" ca="1" si="127"/>
        <v>-62620430.487392344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-62620430.487392344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-260918.46036413475</v>
      </c>
      <c r="L1306" s="444">
        <f t="shared" ca="1" si="127"/>
        <v>-62881348.947756477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-62881348.947756477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-262005.62061565195</v>
      </c>
      <c r="L1307" s="444">
        <f t="shared" ca="1" si="127"/>
        <v>-63143354.56837213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-63143354.56837213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-263097.31070155057</v>
      </c>
      <c r="L1308" s="444">
        <f t="shared" ca="1" si="127"/>
        <v>-63406451.879073679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-63406451.879073679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-264193.54949614027</v>
      </c>
      <c r="L1309" s="444">
        <f t="shared" ca="1" si="127"/>
        <v>-63670645.428569816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-63670645.428569816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-265294.35595237417</v>
      </c>
      <c r="L1310" s="444">
        <f t="shared" ca="1" si="127"/>
        <v>-63935939.784522191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-63935939.784522191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-266399.74910217582</v>
      </c>
      <c r="L1311" s="444">
        <f t="shared" ca="1" si="127"/>
        <v>-64202339.533624366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-64202339.533624366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-267509.74805676821</v>
      </c>
      <c r="L1312" s="444">
        <f t="shared" ca="1" si="127"/>
        <v>-64469849.281681135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-64469849.281681135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-268624.37200700468</v>
      </c>
      <c r="L1313" s="444">
        <f t="shared" ca="1" si="127"/>
        <v>-64738473.65368814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-64738473.65368814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-269743.64022370055</v>
      </c>
      <c r="L1314" s="444">
        <f t="shared" ca="1" si="127"/>
        <v>-65008217.293911844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-65008217.293911844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-270867.57205796603</v>
      </c>
      <c r="L1315" s="444">
        <f t="shared" ca="1" si="127"/>
        <v>-65279084.865969807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-65279084.865969807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-271996.18694154086</v>
      </c>
      <c r="L1316" s="444">
        <f t="shared" ca="1" si="127"/>
        <v>-65551081.052911349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-65551081.052911349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-273129.50438713061</v>
      </c>
      <c r="L1317" s="444">
        <f t="shared" ca="1" si="127"/>
        <v>-65824210.557298481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-65824210.557298481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-274267.54398874368</v>
      </c>
      <c r="L1318" s="444">
        <f t="shared" ca="1" si="127"/>
        <v>-66098478.101287223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-66098478.101287223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-275410.32542203012</v>
      </c>
      <c r="L1319" s="444">
        <f t="shared" ca="1" si="127"/>
        <v>-66373888.426709257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-66373888.426709257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-276557.86844462191</v>
      </c>
      <c r="L1320" s="444">
        <f t="shared" ca="1" si="127"/>
        <v>-66650446.295153879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-66650446.295153879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-277710.1928964745</v>
      </c>
      <c r="L1321" s="444">
        <f t="shared" ca="1" si="127"/>
        <v>-66928156.488050357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-66928156.488050357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-278867.31870020984</v>
      </c>
      <c r="L1322" s="444">
        <f t="shared" ca="1" si="127"/>
        <v>-67207023.806750566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-67207023.806750566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-280029.26586146071</v>
      </c>
      <c r="L1323" s="444">
        <f t="shared" ca="1" si="127"/>
        <v>-67487053.072612032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-67487053.072612032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-281196.05446921679</v>
      </c>
      <c r="L1324" s="444">
        <f t="shared" ca="1" si="127"/>
        <v>-67768249.127081245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-67768249.127081245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-282367.70469617186</v>
      </c>
      <c r="L1325" s="444">
        <f t="shared" ca="1" si="127"/>
        <v>-68050616.831777424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-68050616.831777424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-283544.23679907259</v>
      </c>
      <c r="L1326" s="444">
        <f t="shared" ca="1" si="127"/>
        <v>-68334161.0685765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-68334161.0685765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-284725.67111906875</v>
      </c>
      <c r="L1327" s="444">
        <f t="shared" ca="1" si="127"/>
        <v>-68618886.739695564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-68618886.739695564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-285912.02808206482</v>
      </c>
      <c r="L1328" s="444">
        <f t="shared" ca="1" si="127"/>
        <v>-68904798.767777622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-68904798.767777622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-287103.32819907344</v>
      </c>
      <c r="L1329" s="444">
        <f t="shared" ca="1" si="127"/>
        <v>-69191902.095976695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-69191902.095976695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-288299.59206656954</v>
      </c>
      <c r="L1330" s="444">
        <f t="shared" ca="1" si="127"/>
        <v>-69480201.688043267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-69480201.688043267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-289500.84036684694</v>
      </c>
      <c r="L1331" s="444">
        <f t="shared" ca="1" si="127"/>
        <v>-69769702.528410107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-69769702.528410107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-290707.09386837546</v>
      </c>
      <c r="L1332" s="444">
        <f t="shared" ca="1" si="127"/>
        <v>-70060409.622278482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-70060409.622278482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-291918.37342616031</v>
      </c>
      <c r="L1333" s="444">
        <f t="shared" ca="1" si="127"/>
        <v>-70352327.995704636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-70352327.995704636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-293134.69998210267</v>
      </c>
      <c r="L1334" s="444">
        <f t="shared" ca="1" si="127"/>
        <v>-70645462.695686743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-70645462.695686743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-294356.09456536145</v>
      </c>
      <c r="L1335" s="444">
        <f t="shared" ca="1" si="127"/>
        <v>-70939818.790252104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-70939818.790252104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-295582.57829271711</v>
      </c>
      <c r="L1336" s="444">
        <f t="shared" ca="1" si="127"/>
        <v>-71235401.368544817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-71235401.368544817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-296814.17236893671</v>
      </c>
      <c r="L1337" s="444">
        <f t="shared" ca="1" si="127"/>
        <v>-71532215.540913761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-71532215.540913761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-298050.89808714064</v>
      </c>
      <c r="L1338" s="444">
        <f t="shared" ca="1" si="127"/>
        <v>-71830266.439000905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-71830266.439000905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-299292.77682917041</v>
      </c>
      <c r="L1339" s="444">
        <f t="shared" ca="1" si="127"/>
        <v>-72129559.215830073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-72129559.215830073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-300539.83006595861</v>
      </c>
      <c r="L1340" s="444">
        <f t="shared" ca="1" si="127"/>
        <v>-72430099.045896038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-72430099.045896038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-301792.07935790013</v>
      </c>
      <c r="L1341" s="444">
        <f t="shared" ca="1" si="127"/>
        <v>-72731891.125253946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-72731891.125253946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-303049.5463552248</v>
      </c>
      <c r="L1342" s="444">
        <f t="shared" ca="1" si="127"/>
        <v>-73034940.671609163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-73034940.671609163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-304312.25279837148</v>
      </c>
      <c r="L1343" s="444">
        <f t="shared" ca="1" si="127"/>
        <v>-73339252.924407542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-73339252.924407542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-305580.22051836475</v>
      </c>
      <c r="L1344" s="444">
        <f t="shared" ca="1" si="127"/>
        <v>-73644833.144925907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-73644833.144925907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-306853.4714371913</v>
      </c>
      <c r="L1345" s="444">
        <f t="shared" ca="1" si="127"/>
        <v>-73951686.616363093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-73951686.616363093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-308132.02756817953</v>
      </c>
      <c r="L1346" s="444">
        <f t="shared" ca="1" si="127"/>
        <v>-74259818.64393127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-74259818.64393127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-309415.9110163803</v>
      </c>
      <c r="L1347" s="444">
        <f t="shared" ca="1" si="127"/>
        <v>-74569234.554947644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-74569234.554947644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-310705.14397894853</v>
      </c>
      <c r="L1348" s="444">
        <f t="shared" ca="1" si="127"/>
        <v>-74879939.698926598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-74879939.698926598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-311999.74874552747</v>
      </c>
      <c r="L1349" s="444">
        <f t="shared" ca="1" si="127"/>
        <v>-75191939.447672129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-75191939.447672129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-313299.74769863387</v>
      </c>
      <c r="L1350" s="444">
        <f t="shared" ca="1" si="127"/>
        <v>-75505239.195370764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-75505239.195370764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-314605.16331404482</v>
      </c>
      <c r="L1351" s="444">
        <f t="shared" ca="1" si="127"/>
        <v>-75819844.358684808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-75819844.358684808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-315916.01816118672</v>
      </c>
      <c r="L1352" s="444">
        <f t="shared" ca="1" si="127"/>
        <v>-76135760.376846001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-76135760.376846001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-317232.33490352501</v>
      </c>
      <c r="L1353" s="444">
        <f t="shared" ca="1" si="127"/>
        <v>-76452992.711749524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-76452992.711749524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-318554.13629895635</v>
      </c>
      <c r="L1354" s="444">
        <f t="shared" ca="1" si="127"/>
        <v>-76771546.848048478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-76771546.848048478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-319881.445200202</v>
      </c>
      <c r="L1355" s="444">
        <f t="shared" ca="1" si="127"/>
        <v>-77091428.293248683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-77091428.293248683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-321214.28455520282</v>
      </c>
      <c r="L1356" s="444">
        <f t="shared" ca="1" si="127"/>
        <v>-77412642.57780388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-77412642.57780388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-322552.67740751617</v>
      </c>
      <c r="L1357" s="444">
        <f t="shared" ca="1" si="127"/>
        <v>-77735195.255211398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-77735195.255211398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-323896.64689671417</v>
      </c>
      <c r="L1358" s="444">
        <f t="shared" ca="1" si="127"/>
        <v>-78059091.902108118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-78059091.902108118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-325246.21625878382</v>
      </c>
      <c r="L1359" s="444">
        <f t="shared" ca="1" si="127"/>
        <v>-78384338.118366897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-78384338.118366897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-326601.40882652876</v>
      </c>
      <c r="L1360" s="444">
        <f t="shared" ca="1" si="127"/>
        <v>-78710939.527193427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-78710939.527193427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-327962.2480299726</v>
      </c>
      <c r="L1361" s="444">
        <f t="shared" ca="1" si="127"/>
        <v>-79038901.775223404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-79038901.775223404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-329328.75739676418</v>
      </c>
      <c r="L1362" s="444">
        <f t="shared" ca="1" si="127"/>
        <v>-79368230.532620162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-79368230.532620162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-330700.96055258403</v>
      </c>
      <c r="L1363" s="444">
        <f t="shared" ca="1" si="127"/>
        <v>-79698931.49317275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-79698931.49317275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-332078.88122155314</v>
      </c>
      <c r="L1364" s="444">
        <f t="shared" ca="1" si="127"/>
        <v>-80031010.374394298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-80031010.374394298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-333462.54322664288</v>
      </c>
      <c r="L1365" s="444">
        <f t="shared" ca="1" si="127"/>
        <v>-80364472.917620942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-80364472.917620942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-334851.97049008723</v>
      </c>
      <c r="L1366" s="444">
        <f t="shared" ca="1" si="127"/>
        <v>-80699324.888111025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-80699324.888111025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-336247.18703379593</v>
      </c>
      <c r="L1367" s="444">
        <f t="shared" ca="1" si="127"/>
        <v>-81035572.075144827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-81035572.075144827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-337648.21697977011</v>
      </c>
      <c r="L1368" s="444">
        <f t="shared" ca="1" si="127"/>
        <v>-81373220.292124599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-81373220.292124599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-339055.08455051918</v>
      </c>
      <c r="L1369" s="444">
        <f t="shared" ca="1" si="127"/>
        <v>-81712275.376675114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-81712275.376675114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-340467.81406947965</v>
      </c>
      <c r="L1370" s="444">
        <f t="shared" ca="1" si="127"/>
        <v>-82052743.190744594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-82052743.190744594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-341886.42996143579</v>
      </c>
      <c r="L1371" s="444">
        <f t="shared" ca="1" si="127"/>
        <v>-82394629.620706037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-82394629.620706037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-343310.95675294183</v>
      </c>
      <c r="L1372" s="444">
        <f t="shared" ca="1" si="127"/>
        <v>-82737940.577458978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-82737940.577458978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-344741.41907274572</v>
      </c>
      <c r="L1373" s="444">
        <f t="shared" ca="1" si="127"/>
        <v>-83082681.996531725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-83082681.996531725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-346177.84165221552</v>
      </c>
      <c r="L1374" s="444">
        <f t="shared" ca="1" si="127"/>
        <v>-83428859.838183939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-83428859.838183939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-347620.2493257664</v>
      </c>
      <c r="L1375" s="444">
        <f t="shared" ca="1" si="127"/>
        <v>-83776480.087509707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-83776480.087509707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-349068.66703129042</v>
      </c>
      <c r="L1376" s="444">
        <f t="shared" ca="1" si="127"/>
        <v>-84125548.754540995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-84125548.754540995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-350523.11981058749</v>
      </c>
      <c r="L1377" s="444">
        <f t="shared" ca="1" si="127"/>
        <v>-84476071.874351576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-84476071.874351576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-351983.63280979823</v>
      </c>
      <c r="L1378" s="444">
        <f t="shared" ca="1" si="127"/>
        <v>-84828055.507161379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-84828055.507161379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-353450.23127983906</v>
      </c>
      <c r="L1379" s="444">
        <f t="shared" ca="1" si="127"/>
        <v>-85181505.738441214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-85181505.738441214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-354922.94057683839</v>
      </c>
      <c r="L1380" s="444">
        <f t="shared" ca="1" si="127"/>
        <v>-85536428.67901805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-85536428.67901805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-356401.78616257518</v>
      </c>
      <c r="L1381" s="444">
        <f t="shared" ca="1" si="127"/>
        <v>-85892830.465180621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-85892830.465180621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-357886.79360491922</v>
      </c>
      <c r="L1382" s="444">
        <f t="shared" ca="1" si="127"/>
        <v>-86250717.258785546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-86250717.258785546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-359377.9885782731</v>
      </c>
      <c r="L1383" s="444">
        <f t="shared" ca="1" si="127"/>
        <v>-86610095.247363821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-86610095.247363821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-360875.3968640159</v>
      </c>
      <c r="L1384" s="444">
        <f t="shared" ca="1" si="127"/>
        <v>-86970970.644227833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-86970970.644227833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-362379.04435094929</v>
      </c>
      <c r="L1385" s="444">
        <f t="shared" ca="1" si="127"/>
        <v>-87333349.688578784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-87333349.688578784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-363888.95703574491</v>
      </c>
      <c r="L1386" s="444">
        <f t="shared" ca="1" si="127"/>
        <v>-87697238.645614535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-87697238.645614535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-365405.16102339391</v>
      </c>
      <c r="L1387" s="444">
        <f t="shared" ca="1" si="127"/>
        <v>-88062643.806637928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-88062643.806637928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-366927.68252765801</v>
      </c>
      <c r="L1388" s="444">
        <f t="shared" ca="1" si="127"/>
        <v>-88429571.489165589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-88429571.489165589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-368456.5478715233</v>
      </c>
      <c r="L1389" s="444">
        <f t="shared" ca="1" si="127"/>
        <v>-88798028.037037119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-88798028.037037119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-369991.78348765464</v>
      </c>
      <c r="L1390" s="444">
        <f t="shared" ca="1" si="127"/>
        <v>-89168019.820524767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-89168019.820524767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-371533.41591885319</v>
      </c>
      <c r="L1391" s="444">
        <f t="shared" ca="1" si="127"/>
        <v>-89539553.236443624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-89539553.236443624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-373081.4718185151</v>
      </c>
      <c r="L1392" s="444">
        <f t="shared" ca="1" si="127"/>
        <v>-89912634.708262146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-89912634.708262146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-374635.9779510923</v>
      </c>
      <c r="L1393" s="444">
        <f t="shared" ca="1" si="127"/>
        <v>-90287270.68621324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-90287270.68621324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-376196.96119255514</v>
      </c>
      <c r="L1394" s="444">
        <f t="shared" ca="1" si="127"/>
        <v>-90663467.647405788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-90663467.647405788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-377764.44853085745</v>
      </c>
      <c r="L1395" s="444">
        <f t="shared" ca="1" si="127"/>
        <v>-91041232.095936641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-91041232.095936641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-379338.46706640266</v>
      </c>
      <c r="L1396" s="444">
        <f t="shared" ca="1" si="127"/>
        <v>-91420570.563003048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-91420570.563003048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-380919.04401251272</v>
      </c>
      <c r="L1397" s="444">
        <f t="shared" ca="1" si="127"/>
        <v>-91801489.607015565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-91801489.607015565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-382506.2066958982</v>
      </c>
      <c r="L1398" s="444">
        <f t="shared" ca="1" si="127"/>
        <v>-92183995.813711464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-92183995.813711464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-384099.98255713109</v>
      </c>
      <c r="L1399" s="444">
        <f t="shared" ca="1" si="127"/>
        <v>-92568095.796268597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-92568095.796268597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-385700.39915111917</v>
      </c>
      <c r="L1400" s="444">
        <f t="shared" ca="1" si="127"/>
        <v>-92953796.195419714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-92953796.195419714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-387307.48414758214</v>
      </c>
      <c r="L1401" s="444">
        <f t="shared" ca="1" si="127"/>
        <v>-93341103.679567292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-93341103.679567292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-388921.26533153036</v>
      </c>
      <c r="L1402" s="444">
        <f t="shared" ca="1" si="127"/>
        <v>-93730024.944898829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-93730024.944898829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-390541.77060374513</v>
      </c>
      <c r="L1403" s="444">
        <f t="shared" ca="1" si="127"/>
        <v>-94120566.715502575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-94120566.715502575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-392169.02798126073</v>
      </c>
      <c r="L1404" s="444">
        <f t="shared" ca="1" si="127"/>
        <v>-94512735.743483841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-94512735.743483841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-393803.06559784932</v>
      </c>
      <c r="L1405" s="444">
        <f t="shared" ca="1" si="127"/>
        <v>-94906538.809081689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-94906538.809081689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-395443.91170450702</v>
      </c>
      <c r="L1406" s="444">
        <f t="shared" ca="1" si="127"/>
        <v>-95301982.720786199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-95301982.720786199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-397091.59466994251</v>
      </c>
      <c r="L1407" s="444">
        <f t="shared" ca="1" si="127"/>
        <v>-95699074.315456137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-95699074.315456137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-398746.14298106724</v>
      </c>
      <c r="L1408" s="444">
        <f t="shared" ca="1" si="127"/>
        <v>-96097820.458437204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-96097820.458437204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-400407.58524348837</v>
      </c>
      <c r="L1409" s="444">
        <f t="shared" ca="1" si="127"/>
        <v>-96498228.043680698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-96498228.043680698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-402075.95018200291</v>
      </c>
      <c r="L1410" s="444">
        <f t="shared" ca="1" si="127"/>
        <v>-96900303.993862703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-96900303.993862703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-403751.26664109458</v>
      </c>
      <c r="L1411" s="444">
        <f t="shared" ca="1" si="127"/>
        <v>-97304055.260503799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-97304055.260503799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-405433.56358543248</v>
      </c>
      <c r="L1412" s="444">
        <f t="shared" ca="1" si="127"/>
        <v>-97709488.824089229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-97709488.824089229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-407122.87010037177</v>
      </c>
      <c r="L1413" s="444">
        <f t="shared" ca="1" si="127"/>
        <v>-98116611.694189608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-98116611.694189608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-408819.21539245668</v>
      </c>
      <c r="L1414" s="444">
        <f t="shared" ca="1" si="127"/>
        <v>-98525430.909582064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-98525430.909582064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-410522.62878992525</v>
      </c>
      <c r="L1415" s="444">
        <f t="shared" ca="1" si="127"/>
        <v>-98935953.538371995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-98935953.538371995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-412233.13974321663</v>
      </c>
      <c r="L1416" s="444">
        <f t="shared" ca="1" si="127"/>
        <v>-99348186.678115219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-99348186.678115219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-413950.77782548009</v>
      </c>
      <c r="L1417" s="444">
        <f t="shared" ca="1" si="127"/>
        <v>-99762137.455940694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-99762137.455940694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-415675.57273308624</v>
      </c>
      <c r="L1418" s="444">
        <f t="shared" ca="1" si="127"/>
        <v>-100177813.02867378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-100177813.02867378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-417407.55428614077</v>
      </c>
      <c r="L1419" s="444">
        <f t="shared" ca="1" si="127"/>
        <v>-100595220.58295992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-100595220.58295992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-419146.75242899964</v>
      </c>
      <c r="L1420" s="444">
        <f t="shared" ca="1" si="127"/>
        <v>-101014367.33538891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-101014367.33538891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-420893.19723078713</v>
      </c>
      <c r="L1421" s="444">
        <f t="shared" ca="1" si="127"/>
        <v>-101435260.5326197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-101435260.5326197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-422646.91888591542</v>
      </c>
      <c r="L1422" s="444">
        <f t="shared" ca="1" si="127"/>
        <v>-101857907.45150562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-101857907.45150562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-424407.94771460671</v>
      </c>
      <c r="L1423" s="444">
        <f t="shared" ca="1" si="127"/>
        <v>-102282315.39922023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-102282315.39922023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-426176.31416341761</v>
      </c>
      <c r="L1424" s="444">
        <f t="shared" ca="1" si="127"/>
        <v>-102708491.71338364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-102708491.71338364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-427952.04880576517</v>
      </c>
      <c r="L1425" s="444">
        <f t="shared" ca="1" si="127"/>
        <v>-103136443.7621894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-103136443.7621894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-429735.18234245584</v>
      </c>
      <c r="L1426" s="444">
        <f t="shared" ca="1" si="127"/>
        <v>-103566178.94453186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-103566178.94453186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-431525.74560221605</v>
      </c>
      <c r="L1427" s="444">
        <f t="shared" ca="1" si="127"/>
        <v>-103997704.69013408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-103997704.69013408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-433323.76954222535</v>
      </c>
      <c r="L1428" s="444">
        <f t="shared" ca="1" si="127"/>
        <v>-104431028.45967631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-104431028.45967631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-435129.28524865129</v>
      </c>
      <c r="L1429" s="444">
        <f t="shared" ca="1" si="127"/>
        <v>-104866157.74492496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-104866157.74492496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-436942.32393718726</v>
      </c>
      <c r="L1430" s="444">
        <f t="shared" ca="1" si="127"/>
        <v>-105303100.06886216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-105303100.06886216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-438762.91695359233</v>
      </c>
      <c r="L1431" s="444">
        <f t="shared" ca="1" si="127"/>
        <v>-105741862.98581575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-105741862.98581575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-440591.09577423235</v>
      </c>
      <c r="L1432" s="444">
        <f t="shared" ca="1" si="127"/>
        <v>-106182454.08158998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-106182454.08158998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-442426.8920066249</v>
      </c>
      <c r="L1433" s="444">
        <f t="shared" ca="1" si="127"/>
        <v>-106624880.9735966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-106624880.9735966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-444270.33738998586</v>
      </c>
      <c r="L1434" s="444">
        <f t="shared" ca="1" si="127"/>
        <v>-107069151.31098659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-107069151.31098659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-446121.46379577747</v>
      </c>
      <c r="L1435" s="444">
        <f t="shared" ca="1" si="127"/>
        <v>-107515272.77478237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-107515272.77478237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-447980.3032282599</v>
      </c>
      <c r="L1436" s="444">
        <f t="shared" ca="1" si="127"/>
        <v>-107963253.07801063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-107963253.07801063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-449846.88782504422</v>
      </c>
      <c r="L1437" s="444">
        <f t="shared" ca="1" si="127"/>
        <v>-108413099.96583568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-108413099.96583568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-451721.24985764863</v>
      </c>
      <c r="L1438" s="444">
        <f t="shared" ca="1" si="127"/>
        <v>-108864821.21569332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-108864821.21569332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-453603.42173205549</v>
      </c>
      <c r="L1439" s="444">
        <f t="shared" ca="1" si="127"/>
        <v>-109318424.63742538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-109318424.63742538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-455493.43598927237</v>
      </c>
      <c r="L1440" s="444">
        <f t="shared" ca="1" si="127"/>
        <v>-109773918.07341465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-109773918.07341465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-457391.32530589431</v>
      </c>
      <c r="L1441" s="444">
        <f t="shared" ca="1" si="127"/>
        <v>-110231309.39872055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-110231309.39872055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-459297.12249466899</v>
      </c>
      <c r="L1442" s="444">
        <f t="shared" ca="1" si="127"/>
        <v>-110690606.52121522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-110690606.52121522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-461210.86050506338</v>
      </c>
      <c r="L1443" s="444">
        <f t="shared" ca="1" si="127"/>
        <v>-111151817.38172027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-111151817.38172027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-463132.57242383447</v>
      </c>
      <c r="L1444" s="444">
        <f t="shared" ca="1" si="127"/>
        <v>-111614949.95414411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-111614949.95414411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-465062.29147560045</v>
      </c>
      <c r="L1445" s="444">
        <f t="shared" ca="1" si="127"/>
        <v>-112080012.2456197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-112080012.2456197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-467000.05102341535</v>
      </c>
      <c r="L1446" s="444">
        <f t="shared" ca="1" si="127"/>
        <v>-112547012.29664311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-112547012.29664311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-468945.88456934626</v>
      </c>
      <c r="L1447" s="444">
        <f t="shared" ca="1" si="127"/>
        <v>-113015958.18121246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-113015958.18121246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-470899.82575505186</v>
      </c>
      <c r="L1448" s="444">
        <f t="shared" ca="1" si="127"/>
        <v>-113486858.0069675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-113486858.0069675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-472861.90836236457</v>
      </c>
      <c r="L1449" s="444">
        <f t="shared" ca="1" si="127"/>
        <v>-113959719.91532986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-113959719.91532986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-474832.16631387442</v>
      </c>
      <c r="L1450" s="444">
        <f t="shared" ca="1" si="127"/>
        <v>-114434552.08164373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-114434552.08164373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-476810.63367351558</v>
      </c>
      <c r="L1451" s="444">
        <f t="shared" ca="1" si="127"/>
        <v>-114911362.71531725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-114911362.71531725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-478797.3446471552</v>
      </c>
      <c r="L1452" s="444">
        <f t="shared" ca="1" si="127"/>
        <v>-115390160.0599644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-115390160.0599644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-480792.33358318493</v>
      </c>
      <c r="L1453" s="444">
        <f t="shared" ca="1" si="127"/>
        <v>-115870952.39354759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-115870952.39354759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-482795.63497311488</v>
      </c>
      <c r="L1454" s="444">
        <f t="shared" ca="1" si="127"/>
        <v>-116353748.0285207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-116353748.0285207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-484807.28345216956</v>
      </c>
      <c r="L1455" s="444">
        <f t="shared" ca="1" si="127"/>
        <v>-116838555.31197287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-116838555.31197287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-486827.31379988696</v>
      </c>
      <c r="L1456" s="444">
        <f t="shared" ca="1" si="127"/>
        <v>-117325382.62577276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-117325382.62577276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-488855.76094071986</v>
      </c>
      <c r="L1457" s="444">
        <f t="shared" ca="1" si="127"/>
        <v>-117814238.38671347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-117814238.38671347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-490892.65994463942</v>
      </c>
      <c r="L1458" s="444">
        <f t="shared" ca="1" si="127"/>
        <v>-118305131.04665811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-118305131.04665811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-492938.04602774215</v>
      </c>
      <c r="L1459" s="444">
        <f t="shared" ca="1" si="127"/>
        <v>-118798069.09268585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-118798069.09268585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-494991.95455285773</v>
      </c>
      <c r="L1460" s="444">
        <f t="shared" ca="1" si="127"/>
        <v>-119293061.04723871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-119293061.04723871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-497054.42103016126</v>
      </c>
      <c r="L1461" s="444">
        <f t="shared" ca="1" si="127"/>
        <v>-119790115.46826887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-119790115.46826887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-499125.48111778696</v>
      </c>
      <c r="L1462" s="444">
        <f t="shared" ca="1" si="127"/>
        <v>-120289240.94938666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-120289240.94938666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-501205.1706224443</v>
      </c>
      <c r="L1463" s="444">
        <f t="shared" ca="1" si="127"/>
        <v>-120790446.12000909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-120790446.12000909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-503293.52550003794</v>
      </c>
      <c r="L1464" s="444">
        <f t="shared" ca="1" si="127"/>
        <v>-121293739.64550914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-121293739.64550914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-505390.58185628807</v>
      </c>
      <c r="L1465" s="444">
        <f t="shared" ca="1" si="127"/>
        <v>-121799130.22736543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-121799130.22736543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-507496.37594735599</v>
      </c>
      <c r="L1466" s="444">
        <f t="shared" ca="1" si="127"/>
        <v>-122306626.60331279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-122306626.60331279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-509610.9441804699</v>
      </c>
      <c r="L1467" s="444">
        <f t="shared" ca="1" si="127"/>
        <v>-122816237.54749326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-122816237.54749326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-511734.32311455527</v>
      </c>
      <c r="L1468" s="444">
        <f t="shared" ca="1" si="127"/>
        <v>-123327971.87060782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-123327971.87060782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-513866.54946086591</v>
      </c>
      <c r="L1469" s="444">
        <f t="shared" ca="1" si="127"/>
        <v>-123841838.4200687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-123841838.4200687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-516007.66008361959</v>
      </c>
      <c r="L1470" s="444">
        <f t="shared" ca="1" si="127"/>
        <v>-124357846.08015232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-124357846.08015232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-518157.69200063474</v>
      </c>
      <c r="L1471" s="444">
        <f t="shared" ca="1" si="127"/>
        <v>-124876003.77215295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-124876003.77215295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-520316.68238397065</v>
      </c>
      <c r="L1472" s="444">
        <f t="shared" ca="1" si="127"/>
        <v>-125396320.45453691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-125396320.45453691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-522484.66856057046</v>
      </c>
      <c r="L1473" s="444">
        <f t="shared" ca="1" si="127"/>
        <v>-125918805.12309748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-125918805.12309748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-524661.68801290612</v>
      </c>
      <c r="L1474" s="444">
        <f t="shared" ca="1" si="127"/>
        <v>-126443466.81111039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-126443466.81111039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-526847.77837962657</v>
      </c>
      <c r="L1475" s="444">
        <f t="shared" ca="1" si="127"/>
        <v>-126970314.58949003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-126970314.58949003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-529042.97745620843</v>
      </c>
      <c r="L1476" s="444">
        <f t="shared" ca="1" si="127"/>
        <v>-127499357.56694624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-127499357.56694624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-531247.32319560926</v>
      </c>
      <c r="L1477" s="444">
        <f t="shared" ca="1" si="127"/>
        <v>-128030604.89014184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-128030604.89014184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-533460.85370892438</v>
      </c>
      <c r="L1478" s="444">
        <f t="shared" ca="1" si="127"/>
        <v>-128564065.74385077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-128564065.74385077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-535683.60726604483</v>
      </c>
      <c r="L1479" s="444">
        <f t="shared" ca="1" si="127"/>
        <v>-129099749.35111681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-129099749.35111681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-537915.62229632004</v>
      </c>
      <c r="L1480" s="444">
        <f t="shared" ca="1" si="127"/>
        <v>-129637664.97341312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-129637664.97341312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-540156.93738922139</v>
      </c>
      <c r="L1481" s="444">
        <f t="shared" ca="1" si="127"/>
        <v>-130177821.91080235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-130177821.91080235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-542407.59129500983</v>
      </c>
      <c r="L1482" s="444">
        <f t="shared" ca="1" si="127"/>
        <v>-130720229.50209735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-130720229.50209735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-544667.62292540562</v>
      </c>
      <c r="L1483" s="444">
        <f t="shared" ca="1" si="127"/>
        <v>-131264897.12502275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-131264897.12502275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-546937.07135426148</v>
      </c>
      <c r="L1484" s="444">
        <f t="shared" ca="1" si="127"/>
        <v>-131811834.19637701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-131811834.19637701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-549215.97581823752</v>
      </c>
      <c r="L1485" s="444">
        <f t="shared" ca="1" si="127"/>
        <v>-132361050.17219524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-132361050.17219524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-551504.37571748008</v>
      </c>
      <c r="L1486" s="444">
        <f t="shared" ca="1" si="127"/>
        <v>-132912554.54791272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-132912554.54791272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-553802.310616303</v>
      </c>
      <c r="L1487" s="444">
        <f t="shared" ca="1" si="127"/>
        <v>-133466356.85852902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-133466356.85852902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-556109.82024387084</v>
      </c>
      <c r="L1488" s="444">
        <f t="shared" ca="1" si="127"/>
        <v>-134022466.67877288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-134022466.67877288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-558426.94449488691</v>
      </c>
      <c r="L1489" s="444">
        <f t="shared" ca="1" si="127"/>
        <v>-134580893.62326777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-134580893.62326777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-560753.72343028232</v>
      </c>
      <c r="L1490" s="444">
        <f t="shared" ca="1" si="127"/>
        <v>-135141647.34669805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-135141647.34669805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-563090.19727790856</v>
      </c>
      <c r="L1491" s="444">
        <f t="shared" ca="1" si="127"/>
        <v>-135704737.54397595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-135704737.54397595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-565436.40643323306</v>
      </c>
      <c r="L1492" s="444">
        <f t="shared" ca="1" si="127"/>
        <v>-136270173.95040917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-136270173.95040917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-567792.39146003826</v>
      </c>
      <c r="L1493" s="444">
        <f t="shared" ca="1" si="127"/>
        <v>-136837966.34186921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-136837966.34186921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-570158.19309112174</v>
      </c>
      <c r="L1494" s="444">
        <f t="shared" ca="1" si="127"/>
        <v>-137408124.53496033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-137408124.53496033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-572533.85222900135</v>
      </c>
      <c r="L1495" s="444">
        <f t="shared" ca="1" si="127"/>
        <v>-137980658.38718933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-137980658.38718933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-574919.40994662221</v>
      </c>
      <c r="L1496" s="444">
        <f t="shared" ca="1" si="127"/>
        <v>-138555577.79713595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-138555577.79713595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-577314.90748806647</v>
      </c>
      <c r="L1497" s="444">
        <f t="shared" ca="1" si="127"/>
        <v>-139132892.70462403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-139132892.70462403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-579720.38626926672</v>
      </c>
      <c r="L1498" s="444">
        <f t="shared" ca="1" si="127"/>
        <v>-139712613.0908933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-139712613.0908933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-582135.88787872205</v>
      </c>
      <c r="L1499" s="444">
        <f t="shared" ca="1" si="127"/>
        <v>-140294748.97877201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-140294748.97877201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-584561.45407821669</v>
      </c>
      <c r="L1500" s="444">
        <f t="shared" ca="1" si="127"/>
        <v>-140879310.43285024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-140879310.43285024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-586997.12680354272</v>
      </c>
      <c r="L1501" s="444">
        <f t="shared" ca="1" si="127"/>
        <v>-141466307.55965379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-141466307.55965379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-589442.94816522417</v>
      </c>
      <c r="L1502" s="444">
        <f t="shared" ca="1" si="127"/>
        <v>-142055750.50781903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-142055750.50781903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-591898.96044924599</v>
      </c>
      <c r="L1503" s="444">
        <f t="shared" ca="1" si="127"/>
        <v>-142647649.46826828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-142647649.46826828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-594365.20611778449</v>
      </c>
      <c r="L1504" s="444">
        <f t="shared" ca="1" si="127"/>
        <v>-143242014.67438605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-143242014.67438605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-596841.72780994186</v>
      </c>
      <c r="L1505" s="444">
        <f t="shared" ca="1" si="127"/>
        <v>-143838856.40219599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-143838856.40219599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-599328.56834248325</v>
      </c>
      <c r="L1506" s="444">
        <f t="shared" ca="1" si="127"/>
        <v>-144438184.97053847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-144438184.97053847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-601825.77071057691</v>
      </c>
      <c r="L1507" s="444">
        <f t="shared" ca="1" si="127"/>
        <v>-145040010.74124905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-145040010.74124905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-604333.37808853772</v>
      </c>
      <c r="L1508" s="444">
        <f t="shared" ca="1" si="127"/>
        <v>-145644344.11933759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-145644344.11933759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-606851.43383057322</v>
      </c>
      <c r="L1509" s="444">
        <f t="shared" ca="1" si="127"/>
        <v>-146251195.55316815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-146251195.55316815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-609379.98147153389</v>
      </c>
      <c r="L1510" s="444">
        <f t="shared" ca="1" si="127"/>
        <v>-146860575.53463969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-146860575.53463969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-611919.06472766539</v>
      </c>
      <c r="L1511" s="444">
        <f t="shared" ca="1" si="127"/>
        <v>-147472494.59936735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-147472494.59936735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-614468.72749736393</v>
      </c>
      <c r="L1512" s="444">
        <f t="shared" ca="1" si="127"/>
        <v>-148086963.32686472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-148086963.32686472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-617029.01386193628</v>
      </c>
      <c r="L1513" s="444">
        <f t="shared" ca="1" si="127"/>
        <v>-148703992.34072664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-148703992.34072664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-619599.96808636095</v>
      </c>
      <c r="L1514" s="444">
        <f t="shared" ca="1" si="127"/>
        <v>-149323592.30881301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-149323592.30881301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-622181.63462005416</v>
      </c>
      <c r="L1515" s="444">
        <f t="shared" ca="1" si="127"/>
        <v>-149945773.94343305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-149945773.94343305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-624774.05809763772</v>
      </c>
      <c r="L1516" s="444">
        <f t="shared" ca="1" si="127"/>
        <v>-150570548.00153068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-150570548.00153068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-627377.28333971114</v>
      </c>
      <c r="L1517" s="444">
        <f t="shared" ca="1" si="127"/>
        <v>-151197925.28487039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-151197925.28487039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-629991.35535362666</v>
      </c>
      <c r="L1518" s="444">
        <f t="shared" ca="1" si="127"/>
        <v>-151827916.64022401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-151827916.64022401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-632616.31933426671</v>
      </c>
      <c r="L1519" s="444">
        <f t="shared" ca="1" si="127"/>
        <v>-152460532.95955828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-152460532.95955828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-635252.22066482611</v>
      </c>
      <c r="L1520" s="444">
        <f t="shared" ca="1" si="127"/>
        <v>-153095785.18022311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-153095785.18022311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-637899.10491759633</v>
      </c>
      <c r="L1521" s="444">
        <f t="shared" ca="1" si="127"/>
        <v>-153733684.28514069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-153733684.28514069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-640557.01785475283</v>
      </c>
      <c r="L1522" s="444">
        <f t="shared" ca="1" si="127"/>
        <v>-154374241.30299544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-154374241.30299544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-643226.00542914763</v>
      </c>
      <c r="L1523" s="444">
        <f t="shared" ca="1" si="127"/>
        <v>-155017467.30842459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-155017467.30842459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-645906.1137851025</v>
      </c>
      <c r="L1524" s="444">
        <f t="shared" ca="1" si="127"/>
        <v>-155663373.42220968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-155663373.42220968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-648597.38925920695</v>
      </c>
      <c r="L1525" s="444">
        <f t="shared" ca="1" si="127"/>
        <v>-156311970.8114689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-156311970.8114689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-651299.87838112039</v>
      </c>
      <c r="L1526" s="444">
        <f t="shared" ca="1" si="127"/>
        <v>-156963270.68985003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-156963270.68985003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-654013.62787437509</v>
      </c>
      <c r="L1527" s="444">
        <f t="shared" ca="1" si="127"/>
        <v>-157617284.31772441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-157617284.31772441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-656738.68465718499</v>
      </c>
      <c r="L1528" s="444">
        <f t="shared" ca="1" si="127"/>
        <v>-158274023.00238159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-158274023.00238159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-659475.09584325668</v>
      </c>
      <c r="L1529" s="444">
        <f t="shared" ca="1" si="127"/>
        <v>-158933498.09822485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-158933498.09822485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-662222.9087426035</v>
      </c>
      <c r="L1530" s="444">
        <f t="shared" ca="1" si="127"/>
        <v>-159595721.00696746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-159595721.00696746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-664982.17086236435</v>
      </c>
      <c r="L1531" s="444">
        <f t="shared" ca="1" si="127"/>
        <v>-160260703.17782983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-160260703.17782983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-667752.92990762426</v>
      </c>
      <c r="L1532" s="444">
        <f t="shared" ca="1" si="127"/>
        <v>-160928456.10773745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-160928456.10773745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-670535.23378223937</v>
      </c>
      <c r="L1533" s="444">
        <f t="shared" ca="1" si="127"/>
        <v>-161598991.34151968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-161598991.34151968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-673329.13058966538</v>
      </c>
      <c r="L1534" s="444">
        <f t="shared" ca="1" si="127"/>
        <v>-162272320.47210935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-162272320.47210935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-676134.66863378894</v>
      </c>
      <c r="L1535" s="444">
        <f t="shared" ca="1" si="127"/>
        <v>-162948455.14074314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-162948455.14074314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-678951.8964197631</v>
      </c>
      <c r="L1536" s="444">
        <f t="shared" ca="1" si="127"/>
        <v>-163627407.0371629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-163627407.0371629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-681780.86265484546</v>
      </c>
      <c r="L1537" s="444">
        <f t="shared" ca="1" si="127"/>
        <v>-164309187.89981773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-164309187.89981773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-684621.61624924059</v>
      </c>
      <c r="L1538" s="444">
        <f t="shared" ref="L1538:L1792" ca="1" si="132">I1538-J1538+K1538</f>
        <v>-164993809.51606697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-164993809.51606697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-687474.20631694573</v>
      </c>
      <c r="L1539" s="444">
        <f t="shared" ca="1" si="132"/>
        <v>-165681283.72238392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-165681283.72238392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-690338.68217659963</v>
      </c>
      <c r="L1540" s="444">
        <f t="shared" ca="1" si="132"/>
        <v>-166371622.40456051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-166371622.40456051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-693215.09335233539</v>
      </c>
      <c r="L1541" s="444">
        <f t="shared" ca="1" si="132"/>
        <v>-167064837.49791285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-167064837.49791285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-696103.48957463691</v>
      </c>
      <c r="L1542" s="444">
        <f t="shared" ca="1" si="132"/>
        <v>-167760940.98748749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-167760940.98748749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-699003.92078119784</v>
      </c>
      <c r="L1543" s="444">
        <f t="shared" ca="1" si="132"/>
        <v>-168459944.90826869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-168459944.90826869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-701916.43711778615</v>
      </c>
      <c r="L1544" s="444">
        <f t="shared" ca="1" si="132"/>
        <v>-169161861.34538648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-169161861.34538648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-704841.08893911028</v>
      </c>
      <c r="L1545" s="444">
        <f t="shared" ca="1" si="132"/>
        <v>-169866702.43432558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-169866702.43432558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-707777.92680968984</v>
      </c>
      <c r="L1546" s="444">
        <f t="shared" ca="1" si="132"/>
        <v>-170574480.36113527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-170574480.36113527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-710727.00150473032</v>
      </c>
      <c r="L1547" s="444">
        <f t="shared" ca="1" si="132"/>
        <v>-171285207.36263999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-171285207.36263999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-713688.36401099991</v>
      </c>
      <c r="L1548" s="444">
        <f t="shared" ca="1" si="132"/>
        <v>-171998895.72665098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-171998895.72665098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-716662.06552771246</v>
      </c>
      <c r="L1549" s="444">
        <f t="shared" ca="1" si="132"/>
        <v>-172715557.79217869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-172715557.79217869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-719648.15746741125</v>
      </c>
      <c r="L1550" s="444">
        <f t="shared" ca="1" si="132"/>
        <v>-173435205.94964612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-173435205.94964612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-722646.69145685877</v>
      </c>
      <c r="L1551" s="444">
        <f t="shared" ca="1" si="132"/>
        <v>-174157852.64110297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-174157852.64110297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-725657.71933792904</v>
      </c>
      <c r="L1552" s="444">
        <f t="shared" ca="1" si="132"/>
        <v>-174883510.36044091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-174883510.36044091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-728681.29316850379</v>
      </c>
      <c r="L1553" s="444">
        <f t="shared" ca="1" si="132"/>
        <v>-175612191.65360942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-175612191.65360942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-731717.46522337256</v>
      </c>
      <c r="L1554" s="444">
        <f t="shared" ca="1" si="132"/>
        <v>-176343909.1188328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-176343909.1188328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-734766.28799513669</v>
      </c>
      <c r="L1555" s="444">
        <f t="shared" ca="1" si="132"/>
        <v>-177078675.40682793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-177078675.40682793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-737827.8141951164</v>
      </c>
      <c r="L1556" s="444">
        <f t="shared" ca="1" si="132"/>
        <v>-177816503.22102305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-177816503.22102305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-740902.09675426269</v>
      </c>
      <c r="L1557" s="444">
        <f t="shared" ca="1" si="132"/>
        <v>-178557405.31777731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-178557405.31777731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-743989.18882407213</v>
      </c>
      <c r="L1558" s="444">
        <f t="shared" ca="1" si="132"/>
        <v>-179301394.50660136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-179301394.50660136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-747089.14377750573</v>
      </c>
      <c r="L1559" s="444">
        <f t="shared" ca="1" si="132"/>
        <v>-180048483.65037888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-180048483.65037888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-750202.01520991197</v>
      </c>
      <c r="L1560" s="444">
        <f t="shared" ca="1" si="132"/>
        <v>-180798685.6655888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-180798685.6655888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-753327.85693995329</v>
      </c>
      <c r="L1561" s="444">
        <f t="shared" ca="1" si="132"/>
        <v>-181552013.52252874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-181552013.52252874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-756466.7230105364</v>
      </c>
      <c r="L1562" s="444">
        <f t="shared" ca="1" si="132"/>
        <v>-182308480.24553928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-182308480.24553928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-759618.66768974694</v>
      </c>
      <c r="L1563" s="444">
        <f t="shared" ca="1" si="132"/>
        <v>-183068098.91322902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-183068098.91322902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-762783.74547178752</v>
      </c>
      <c r="L1564" s="444">
        <f t="shared" ca="1" si="132"/>
        <v>-183830882.65870079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-183830882.65870079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-765962.01107791997</v>
      </c>
      <c r="L1565" s="444">
        <f t="shared" ca="1" si="132"/>
        <v>-184596844.6697787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-184596844.6697787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-769153.51945741125</v>
      </c>
      <c r="L1566" s="444">
        <f t="shared" ca="1" si="132"/>
        <v>-185365998.1892361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-185365998.1892361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-772358.32578848372</v>
      </c>
      <c r="L1567" s="444">
        <f t="shared" ca="1" si="132"/>
        <v>-186138356.5150246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-186138356.5150246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-775576.48547926918</v>
      </c>
      <c r="L1568" s="444">
        <f t="shared" ca="1" si="132"/>
        <v>-186913933.00050387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-186913933.00050387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-778808.05416876613</v>
      </c>
      <c r="L1569" s="444">
        <f t="shared" ca="1" si="132"/>
        <v>-187692741.05467263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-187692741.05467263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-782053.08772780257</v>
      </c>
      <c r="L1570" s="444">
        <f t="shared" ca="1" si="132"/>
        <v>-188474794.14240044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-188474794.14240044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-785311.64226000186</v>
      </c>
      <c r="L1571" s="444">
        <f t="shared" ca="1" si="132"/>
        <v>-189260105.78466046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-189260105.78466046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-788583.77410275186</v>
      </c>
      <c r="L1572" s="444">
        <f t="shared" ca="1" si="132"/>
        <v>-190048689.55876321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-190048689.55876321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-791869.53982817999</v>
      </c>
      <c r="L1573" s="444">
        <f t="shared" ca="1" si="132"/>
        <v>-190840559.09859139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-190840559.09859139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-795168.99624413077</v>
      </c>
      <c r="L1574" s="444">
        <f t="shared" ca="1" si="132"/>
        <v>-191635728.09483552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-191635728.09483552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-798482.20039514801</v>
      </c>
      <c r="L1575" s="444">
        <f t="shared" ca="1" si="132"/>
        <v>-192434210.29523066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-192434210.29523066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-801809.20956346102</v>
      </c>
      <c r="L1576" s="444">
        <f t="shared" ca="1" si="132"/>
        <v>-193236019.50479412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-193236019.50479412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-805150.08126997552</v>
      </c>
      <c r="L1577" s="444">
        <f t="shared" ca="1" si="132"/>
        <v>-194041169.5860641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-194041169.5860641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-808504.87327526708</v>
      </c>
      <c r="L1578" s="444">
        <f t="shared" ca="1" si="132"/>
        <v>-194849674.45933938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-194849674.45933938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-811873.64358058071</v>
      </c>
      <c r="L1579" s="444">
        <f t="shared" ca="1" si="132"/>
        <v>-195661548.10291997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-195661548.10291997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-815256.45042883314</v>
      </c>
      <c r="L1580" s="444">
        <f t="shared" ca="1" si="132"/>
        <v>-196476804.55334881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-196476804.55334881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-818653.35230561998</v>
      </c>
      <c r="L1581" s="444">
        <f t="shared" ca="1" si="132"/>
        <v>-197295457.90565443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-197295457.90565443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-822064.40794022684</v>
      </c>
      <c r="L1582" s="444">
        <f t="shared" ca="1" si="132"/>
        <v>-198117522.31359467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-198117522.31359467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-825489.67630664445</v>
      </c>
      <c r="L1583" s="444">
        <f t="shared" ca="1" si="132"/>
        <v>-198943011.9899013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-198943011.9899013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-828929.21662458871</v>
      </c>
      <c r="L1584" s="444">
        <f t="shared" ca="1" si="132"/>
        <v>-199771941.20652589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-199771941.20652589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-832383.0883605245</v>
      </c>
      <c r="L1585" s="444">
        <f t="shared" ca="1" si="132"/>
        <v>-200604324.29488641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-200604324.29488641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-835851.35122869338</v>
      </c>
      <c r="L1586" s="444">
        <f t="shared" ca="1" si="132"/>
        <v>-201440175.64611509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-201440175.64611509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-839334.06519214623</v>
      </c>
      <c r="L1587" s="444">
        <f t="shared" ca="1" si="132"/>
        <v>-202279509.71130723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-202279509.71130723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-842831.29046378005</v>
      </c>
      <c r="L1588" s="444">
        <f t="shared" ca="1" si="132"/>
        <v>-203122341.001771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-203122341.001771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-846343.08750737912</v>
      </c>
      <c r="L1589" s="444">
        <f t="shared" ca="1" si="132"/>
        <v>-203968684.08927837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-203968684.08927837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-849869.51703865989</v>
      </c>
      <c r="L1590" s="444">
        <f t="shared" ca="1" si="132"/>
        <v>-204818553.60631704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-204818553.60631704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-853410.64002632105</v>
      </c>
      <c r="L1591" s="444">
        <f t="shared" ca="1" si="132"/>
        <v>-205671964.24634337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-205671964.24634337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-856966.51769309735</v>
      </c>
      <c r="L1592" s="444">
        <f t="shared" ca="1" si="132"/>
        <v>-206528930.76403648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-206528930.76403648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-860537.21151681861</v>
      </c>
      <c r="L1593" s="444">
        <f t="shared" ca="1" si="132"/>
        <v>-207389467.9755533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-207389467.9755533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-864122.78323147213</v>
      </c>
      <c r="L1594" s="444">
        <f t="shared" ca="1" si="132"/>
        <v>-208253590.75878477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-208253590.75878477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-867723.29482826986</v>
      </c>
      <c r="L1595" s="444">
        <f t="shared" ca="1" si="132"/>
        <v>-209121314.05361304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-209121314.05361304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-871338.80855672096</v>
      </c>
      <c r="L1596" s="444">
        <f t="shared" ca="1" si="132"/>
        <v>-209992652.86216977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-209992652.86216977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-874969.38692570745</v>
      </c>
      <c r="L1597" s="444">
        <f t="shared" ca="1" si="132"/>
        <v>-210867622.24909547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-210867622.24909547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-878615.09270456445</v>
      </c>
      <c r="L1598" s="444">
        <f t="shared" ca="1" si="132"/>
        <v>-211746237.34180003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-211746237.34180003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-882275.98892416677</v>
      </c>
      <c r="L1599" s="444">
        <f t="shared" ca="1" si="132"/>
        <v>-212628513.33072421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-212628513.33072421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-885952.13887801755</v>
      </c>
      <c r="L1600" s="444">
        <f t="shared" ca="1" si="132"/>
        <v>-213514465.46960223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-213514465.46960223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-889643.60612334276</v>
      </c>
      <c r="L1601" s="444">
        <f t="shared" ca="1" si="132"/>
        <v>-214404109.07572556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-214404109.07572556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-893350.45448218996</v>
      </c>
      <c r="L1602" s="444">
        <f t="shared" ca="1" si="132"/>
        <v>-215297459.53020775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-215297459.53020775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-897072.74804253224</v>
      </c>
      <c r="L1603" s="444">
        <f t="shared" ca="1" si="132"/>
        <v>-216194532.27825028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-216194532.27825028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-900810.55115937628</v>
      </c>
      <c r="L1604" s="444">
        <f t="shared" ca="1" si="132"/>
        <v>-217095342.82940966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-217095342.82940966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-904563.92845587351</v>
      </c>
      <c r="L1605" s="444">
        <f t="shared" ca="1" si="132"/>
        <v>-217999906.75786552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-217999906.75786552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-908332.94482443947</v>
      </c>
      <c r="L1606" s="444">
        <f t="shared" ca="1" si="132"/>
        <v>-218908239.70268995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-218908239.70268995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-912117.66542787477</v>
      </c>
      <c r="L1607" s="444">
        <f t="shared" ca="1" si="132"/>
        <v>-219820357.36811781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-219820357.36811781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-915918.15570049081</v>
      </c>
      <c r="L1608" s="444">
        <f t="shared" ca="1" si="132"/>
        <v>-220736275.52381831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-220736275.52381831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-919734.48134924297</v>
      </c>
      <c r="L1609" s="444">
        <f t="shared" ca="1" si="132"/>
        <v>-221656010.00516754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-221656010.00516754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-923566.70835486474</v>
      </c>
      <c r="L1610" s="444">
        <f t="shared" ca="1" si="132"/>
        <v>-222579576.7135224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-222579576.7135224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-927414.90297300997</v>
      </c>
      <c r="L1611" s="444">
        <f t="shared" ca="1" si="132"/>
        <v>-223506991.6164954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-223506991.6164954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-931279.1317353975</v>
      </c>
      <c r="L1612" s="444">
        <f t="shared" ca="1" si="132"/>
        <v>-224438270.74823079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-224438270.74823079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-935159.46145096153</v>
      </c>
      <c r="L1613" s="444">
        <f t="shared" ca="1" si="132"/>
        <v>-225373430.20968175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-225373430.20968175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-939055.95920700743</v>
      </c>
      <c r="L1614" s="444">
        <f t="shared" ca="1" si="132"/>
        <v>-226312486.16888875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-226312486.16888875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-942968.6923703698</v>
      </c>
      <c r="L1615" s="444">
        <f t="shared" ca="1" si="132"/>
        <v>-227255454.8612591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-227255454.8612591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-946897.72858857969</v>
      </c>
      <c r="L1616" s="444">
        <f t="shared" ca="1" si="132"/>
        <v>-228202352.58984768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-228202352.58984768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-950843.13579103199</v>
      </c>
      <c r="L1617" s="444">
        <f t="shared" ca="1" si="132"/>
        <v>-229153195.72563872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-229153195.72563872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-954804.98219016136</v>
      </c>
      <c r="L1618" s="444">
        <f t="shared" ca="1" si="132"/>
        <v>-230108000.70782888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-230108000.70782888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-958783.33628262032</v>
      </c>
      <c r="L1619" s="444">
        <f t="shared" ca="1" si="132"/>
        <v>-231066784.04411149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-231066784.04411149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-962778.26685046451</v>
      </c>
      <c r="L1620" s="444">
        <f t="shared" ca="1" si="132"/>
        <v>-232029562.31096196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-232029562.31096196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-966789.8429623415</v>
      </c>
      <c r="L1621" s="444">
        <f t="shared" ca="1" si="132"/>
        <v>-232996352.15392432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-232996352.15392432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-970818.13397468475</v>
      </c>
      <c r="L1622" s="444">
        <f t="shared" ca="1" si="132"/>
        <v>-233967170.28789899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-233967170.28789899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-974863.20953291247</v>
      </c>
      <c r="L1623" s="444">
        <f t="shared" ca="1" si="132"/>
        <v>-234942033.4974319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-234942033.4974319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-978925.13957263308</v>
      </c>
      <c r="L1624" s="444">
        <f t="shared" ca="1" si="132"/>
        <v>-235920958.63700452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-235920958.63700452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-983003.99432085222</v>
      </c>
      <c r="L1625" s="444">
        <f t="shared" ca="1" si="132"/>
        <v>-236903962.63132536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-236903962.63132536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-987099.84429718903</v>
      </c>
      <c r="L1626" s="444">
        <f t="shared" ca="1" si="132"/>
        <v>-237891062.47562256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-237891062.47562256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-991212.76031509403</v>
      </c>
      <c r="L1627" s="444">
        <f t="shared" ca="1" si="132"/>
        <v>-238882275.23593765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-238882275.23593765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-995342.81348307349</v>
      </c>
      <c r="L1628" s="444">
        <f t="shared" ca="1" si="132"/>
        <v>-239877618.04942071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-239877618.04942071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-999490.07520591968</v>
      </c>
      <c r="L1629" s="444">
        <f t="shared" ca="1" si="132"/>
        <v>-240877108.12462664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-240877108.12462664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-1003654.6171859443</v>
      </c>
      <c r="L1630" s="444">
        <f t="shared" ca="1" si="132"/>
        <v>-241880762.74181259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-241880762.74181259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-1007836.511424219</v>
      </c>
      <c r="L1631" s="444">
        <f t="shared" ca="1" si="132"/>
        <v>-242888599.2532368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-242888599.2532368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-1012035.83022182</v>
      </c>
      <c r="L1632" s="444">
        <f t="shared" ca="1" si="132"/>
        <v>-243900635.08345863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-243900635.08345863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-1016252.6461810777</v>
      </c>
      <c r="L1633" s="444">
        <f t="shared" ca="1" si="132"/>
        <v>-244916887.72963971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-244916887.72963971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-1020487.0322068321</v>
      </c>
      <c r="L1634" s="444">
        <f t="shared" ca="1" si="132"/>
        <v>-245937374.76184654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-245937374.76184654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-1024739.0615076941</v>
      </c>
      <c r="L1635" s="444">
        <f t="shared" ca="1" si="132"/>
        <v>-246962113.82335424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-246962113.82335424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-1029008.8075973094</v>
      </c>
      <c r="L1636" s="444">
        <f t="shared" ca="1" si="132"/>
        <v>-247991122.63095155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-247991122.63095155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-1033296.3442956316</v>
      </c>
      <c r="L1637" s="444">
        <f t="shared" ca="1" si="132"/>
        <v>-249024418.97524717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-249024418.97524717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-1037601.7457301966</v>
      </c>
      <c r="L1638" s="444">
        <f t="shared" ca="1" si="132"/>
        <v>-250062020.72097737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-250062020.72097737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-1041925.0863374056</v>
      </c>
      <c r="L1639" s="444">
        <f t="shared" ca="1" si="132"/>
        <v>-251103945.80731478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-251103945.80731478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-1046266.4408638115</v>
      </c>
      <c r="L1640" s="444">
        <f t="shared" ca="1" si="132"/>
        <v>-252150212.2481786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-252150212.2481786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-1050625.884367411</v>
      </c>
      <c r="L1641" s="444">
        <f t="shared" ca="1" si="132"/>
        <v>-253200838.13254601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-253200838.13254601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-1055003.4922189417</v>
      </c>
      <c r="L1642" s="444">
        <f t="shared" ca="1" si="132"/>
        <v>-254255841.62476495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-254255841.62476495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-1059399.3401031874</v>
      </c>
      <c r="L1643" s="444">
        <f t="shared" ca="1" si="132"/>
        <v>-255315240.96486813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-255315240.96486813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-1063813.5040202839</v>
      </c>
      <c r="L1644" s="444">
        <f t="shared" ca="1" si="132"/>
        <v>-256379054.4688884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-256379054.4688884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-1068246.0602870351</v>
      </c>
      <c r="L1645" s="444">
        <f t="shared" ca="1" si="132"/>
        <v>-257447300.52917543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-257447300.52917543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-1072697.0855382308</v>
      </c>
      <c r="L1646" s="444">
        <f t="shared" ca="1" si="132"/>
        <v>-258519997.61471367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-258519997.61471367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-1077166.6567279736</v>
      </c>
      <c r="L1647" s="444">
        <f t="shared" ca="1" si="132"/>
        <v>-259597164.27144164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-259597164.27144164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-1081654.8511310068</v>
      </c>
      <c r="L1648" s="444">
        <f t="shared" ca="1" si="132"/>
        <v>-260678819.12257263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-260678819.12257263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-1086161.7463440527</v>
      </c>
      <c r="L1649" s="444">
        <f t="shared" ca="1" si="132"/>
        <v>-261764980.86891669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-261764980.86891669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-1090687.4202871528</v>
      </c>
      <c r="L1650" s="444">
        <f t="shared" ca="1" si="132"/>
        <v>-262855668.28920385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-262855668.28920385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-1095231.9512050161</v>
      </c>
      <c r="L1651" s="444">
        <f t="shared" ca="1" si="132"/>
        <v>-263950900.24040887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-263950900.24040887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-1099795.4176683703</v>
      </c>
      <c r="L1652" s="444">
        <f t="shared" ca="1" si="132"/>
        <v>-265050695.65807724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-265050695.65807724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-1104377.8985753218</v>
      </c>
      <c r="L1653" s="444">
        <f t="shared" ca="1" si="132"/>
        <v>-266155073.55665258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-266155073.55665258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-1108979.473152719</v>
      </c>
      <c r="L1654" s="444">
        <f t="shared" ca="1" si="132"/>
        <v>-267264053.0298053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-267264053.0298053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-1113600.2209575223</v>
      </c>
      <c r="L1655" s="444">
        <f t="shared" ca="1" si="132"/>
        <v>-268377653.25076282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-268377653.25076282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-1118240.2218781784</v>
      </c>
      <c r="L1656" s="444">
        <f t="shared" ca="1" si="132"/>
        <v>-269495893.47264099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-269495893.47264099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-1122899.5561360042</v>
      </c>
      <c r="L1657" s="444">
        <f t="shared" ca="1" si="132"/>
        <v>-270618793.028777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-270618793.028777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-1127578.3042865708</v>
      </c>
      <c r="L1658" s="444">
        <f t="shared" ca="1" si="132"/>
        <v>-271746371.3330636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-271746371.3330636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-1132276.5472210983</v>
      </c>
      <c r="L1659" s="444">
        <f t="shared" ca="1" si="132"/>
        <v>-272878647.88028473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-272878647.88028473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-1136994.3661678531</v>
      </c>
      <c r="L1660" s="444">
        <f t="shared" ca="1" si="132"/>
        <v>-274015642.24645257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-274015642.24645257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-1141731.8426935524</v>
      </c>
      <c r="L1661" s="444">
        <f t="shared" ca="1" si="132"/>
        <v>-275157374.08914614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-275157374.08914614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-1146489.0587047755</v>
      </c>
      <c r="L1662" s="444">
        <f t="shared" ca="1" si="132"/>
        <v>-276303863.14785093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-276303863.14785093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-1151266.0964493789</v>
      </c>
      <c r="L1663" s="444">
        <f t="shared" ca="1" si="132"/>
        <v>-277455129.24430031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-277455129.24430031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-1156063.038517918</v>
      </c>
      <c r="L1664" s="444">
        <f t="shared" ca="1" si="132"/>
        <v>-278611192.2828182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-278611192.2828182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-1160879.9678450758</v>
      </c>
      <c r="L1665" s="444">
        <f t="shared" ca="1" si="132"/>
        <v>-279772072.25066328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-279772072.25066328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-1165716.9677110971</v>
      </c>
      <c r="L1666" s="444">
        <f t="shared" ca="1" si="132"/>
        <v>-280937789.21837437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-280937789.21837437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-1170574.1217432264</v>
      </c>
      <c r="L1667" s="444">
        <f t="shared" ca="1" si="132"/>
        <v>-282108363.34011757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-282108363.34011757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-1175451.5139171565</v>
      </c>
      <c r="L1668" s="444">
        <f t="shared" ca="1" si="132"/>
        <v>-283283814.85403472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-283283814.85403472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-1180349.2285584779</v>
      </c>
      <c r="L1669" s="444">
        <f t="shared" ca="1" si="132"/>
        <v>-284464164.0825932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-284464164.0825932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-1185267.3503441382</v>
      </c>
      <c r="L1670" s="444">
        <f t="shared" ca="1" si="132"/>
        <v>-285649431.43293732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-285649431.43293732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-1190205.9643039056</v>
      </c>
      <c r="L1671" s="444">
        <f t="shared" ca="1" si="132"/>
        <v>-286839637.39724123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-286839637.39724123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-1195165.1558218384</v>
      </c>
      <c r="L1672" s="444">
        <f t="shared" ca="1" si="132"/>
        <v>-288034802.55306309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-288034802.55306309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-1200145.010637763</v>
      </c>
      <c r="L1673" s="444">
        <f t="shared" ca="1" si="132"/>
        <v>-289234947.56370085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-289234947.56370085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-1205145.6148487534</v>
      </c>
      <c r="L1674" s="444">
        <f t="shared" ca="1" si="132"/>
        <v>-290440093.17854959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-290440093.17854959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-1210167.0549106232</v>
      </c>
      <c r="L1675" s="444">
        <f t="shared" ca="1" si="132"/>
        <v>-291650260.23346019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-291650260.23346019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-1215209.4176394173</v>
      </c>
      <c r="L1676" s="444">
        <f t="shared" ca="1" si="132"/>
        <v>-292865469.65109962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-292865469.65109962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-1220272.790212915</v>
      </c>
      <c r="L1677" s="444">
        <f t="shared" ca="1" si="132"/>
        <v>-294085742.44131255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-294085742.44131255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-1225357.2601721357</v>
      </c>
      <c r="L1678" s="444">
        <f t="shared" ca="1" si="132"/>
        <v>-295311099.70148468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-295311099.70148468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-1230462.9154228528</v>
      </c>
      <c r="L1679" s="444">
        <f t="shared" ca="1" si="132"/>
        <v>-296541562.61690754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-296541562.61690754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-1235589.8442371148</v>
      </c>
      <c r="L1680" s="444">
        <f t="shared" ca="1" si="132"/>
        <v>-297777152.46114463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-297777152.46114463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-1240738.1352547694</v>
      </c>
      <c r="L1681" s="444">
        <f t="shared" ca="1" si="132"/>
        <v>-299017890.59639937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-299017890.59639937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-1245907.8774849973</v>
      </c>
      <c r="L1682" s="444">
        <f t="shared" ca="1" si="132"/>
        <v>-300263798.47388434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-300263798.47388434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-1251099.1603078514</v>
      </c>
      <c r="L1683" s="444">
        <f t="shared" ca="1" si="132"/>
        <v>-301514897.63419217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-301514897.63419217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-1256312.0734758007</v>
      </c>
      <c r="L1684" s="444">
        <f t="shared" ca="1" si="132"/>
        <v>-302771209.70766795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-302771209.70766795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-1261546.707115283</v>
      </c>
      <c r="L1685" s="444">
        <f t="shared" ca="1" si="132"/>
        <v>-304032756.41478324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-304032756.41478324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-1266803.1517282636</v>
      </c>
      <c r="L1686" s="444">
        <f t="shared" ca="1" si="132"/>
        <v>-305299559.56651151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-305299559.56651151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-1272081.4981937979</v>
      </c>
      <c r="L1687" s="444">
        <f t="shared" ca="1" si="132"/>
        <v>-306571641.06470531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-306571641.06470531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-1277381.8377696055</v>
      </c>
      <c r="L1688" s="444">
        <f t="shared" ca="1" si="132"/>
        <v>-307849022.90247494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-307849022.90247494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-1282704.2620936455</v>
      </c>
      <c r="L1689" s="444">
        <f t="shared" ca="1" si="132"/>
        <v>-309131727.1645686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-309131727.1645686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-1288048.8631857026</v>
      </c>
      <c r="L1690" s="444">
        <f t="shared" ca="1" si="132"/>
        <v>-310419776.02775431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-310419776.02775431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-1293415.7334489762</v>
      </c>
      <c r="L1691" s="444">
        <f t="shared" ca="1" si="132"/>
        <v>-311713191.76120329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-311713191.76120329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-1298804.9656716804</v>
      </c>
      <c r="L1692" s="444">
        <f t="shared" ca="1" si="132"/>
        <v>-313011996.72687495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-313011996.72687495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-1304216.6530286456</v>
      </c>
      <c r="L1693" s="444">
        <f t="shared" ca="1" si="132"/>
        <v>-314316213.37990361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-314316213.37990361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-1309650.8890829317</v>
      </c>
      <c r="L1694" s="444">
        <f t="shared" ca="1" si="132"/>
        <v>-315625864.26898652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-315625864.26898652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-1315107.7677874439</v>
      </c>
      <c r="L1695" s="444">
        <f t="shared" ca="1" si="132"/>
        <v>-316940972.03677398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-316940972.03677398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-1320587.3834865582</v>
      </c>
      <c r="L1696" s="444">
        <f t="shared" ca="1" si="132"/>
        <v>-318261559.42026055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-318261559.42026055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-1326089.8309177523</v>
      </c>
      <c r="L1697" s="444">
        <f t="shared" ca="1" si="132"/>
        <v>-319587649.25117832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-319587649.25117832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-1331615.2052132429</v>
      </c>
      <c r="L1698" s="444">
        <f t="shared" ca="1" si="132"/>
        <v>-320919264.45639157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-320919264.45639157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-1337163.6019016316</v>
      </c>
      <c r="L1699" s="444">
        <f t="shared" ca="1" si="132"/>
        <v>-322256428.05829322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-322256428.05829322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-1342735.1169095552</v>
      </c>
      <c r="L1700" s="444">
        <f t="shared" ca="1" si="132"/>
        <v>-323599163.17520279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-323599163.17520279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-1348329.8465633448</v>
      </c>
      <c r="L1701" s="444">
        <f t="shared" ca="1" si="132"/>
        <v>-324947493.02176613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-324947493.02176613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-1353947.8875906921</v>
      </c>
      <c r="L1702" s="444">
        <f t="shared" ca="1" si="132"/>
        <v>-326301440.90935683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-326301440.90935683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-1359589.3371223202</v>
      </c>
      <c r="L1703" s="444">
        <f t="shared" ca="1" si="132"/>
        <v>-327661030.24647915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-327661030.24647915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-1365254.2926936632</v>
      </c>
      <c r="L1704" s="444">
        <f t="shared" ca="1" si="132"/>
        <v>-329026284.53917283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-329026284.53917283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-1370942.8522465534</v>
      </c>
      <c r="L1705" s="444">
        <f t="shared" ca="1" si="132"/>
        <v>-330397227.39141941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-330397227.39141941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-1376655.1141309142</v>
      </c>
      <c r="L1706" s="444">
        <f t="shared" ca="1" si="132"/>
        <v>-331773882.50555032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-331773882.50555032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-1382391.1771064596</v>
      </c>
      <c r="L1707" s="444">
        <f t="shared" ca="1" si="132"/>
        <v>-333156273.68265676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-333156273.68265676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-1388151.1403444032</v>
      </c>
      <c r="L1708" s="444">
        <f t="shared" ca="1" si="132"/>
        <v>-334544424.82300115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-334544424.82300115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-1393935.1034291715</v>
      </c>
      <c r="L1709" s="444">
        <f t="shared" ca="1" si="132"/>
        <v>-335938359.92643034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-335938359.92643034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-1399743.1663601263</v>
      </c>
      <c r="L1710" s="444">
        <f t="shared" ca="1" si="132"/>
        <v>-337338103.09279048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-337338103.09279048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-1405575.4295532936</v>
      </c>
      <c r="L1711" s="444">
        <f t="shared" ca="1" si="132"/>
        <v>-338743678.52234375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-338743678.52234375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-1411431.9938430989</v>
      </c>
      <c r="L1712" s="444">
        <f t="shared" ca="1" si="132"/>
        <v>-340155110.51618683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-340155110.51618683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-1417312.9604841117</v>
      </c>
      <c r="L1713" s="444">
        <f t="shared" ca="1" si="132"/>
        <v>-341572423.47667092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-341572423.47667092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-1423218.4311527954</v>
      </c>
      <c r="L1714" s="444">
        <f t="shared" ca="1" si="132"/>
        <v>-342995641.90782374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-342995641.90782374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-1429148.5079492657</v>
      </c>
      <c r="L1715" s="444">
        <f t="shared" ca="1" si="132"/>
        <v>-344424790.41577303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-344424790.41577303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-1435103.2933990543</v>
      </c>
      <c r="L1716" s="444">
        <f t="shared" ca="1" si="132"/>
        <v>-345859893.70917207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-345859893.70917207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-1441082.8904548837</v>
      </c>
      <c r="L1717" s="444">
        <f t="shared" ca="1" si="132"/>
        <v>-347300976.59962696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-347300976.59962696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-1447087.4024984457</v>
      </c>
      <c r="L1718" s="444">
        <f t="shared" ca="1" si="132"/>
        <v>-348748064.00212538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-348748064.00212538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-1453116.9333421891</v>
      </c>
      <c r="L1719" s="444">
        <f t="shared" ca="1" si="132"/>
        <v>-350201180.9354676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-350201180.9354676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-1459171.587231115</v>
      </c>
      <c r="L1720" s="444">
        <f t="shared" ca="1" si="132"/>
        <v>-351660352.5226987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-351660352.5226987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-1465251.4688445779</v>
      </c>
      <c r="L1721" s="444">
        <f t="shared" ca="1" si="132"/>
        <v>-353125603.99154329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-353125603.99154329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-1471356.683298097</v>
      </c>
      <c r="L1722" s="444">
        <f t="shared" ca="1" si="132"/>
        <v>-354596960.6748414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-354596960.6748414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-1477487.3361451726</v>
      </c>
      <c r="L1723" s="444">
        <f t="shared" ca="1" si="132"/>
        <v>-356074448.01098657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-356074448.01098657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-1483643.5333791107</v>
      </c>
      <c r="L1724" s="444">
        <f t="shared" ca="1" si="132"/>
        <v>-357558091.5443657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-357558091.5443657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-1489825.3814348571</v>
      </c>
      <c r="L1725" s="444">
        <f t="shared" ca="1" si="132"/>
        <v>-359047916.92580056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-359047916.92580056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-1496032.9871908356</v>
      </c>
      <c r="L1726" s="444">
        <f t="shared" ca="1" si="132"/>
        <v>-360543949.9129914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-360543949.9129914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-1502266.4579707975</v>
      </c>
      <c r="L1727" s="444">
        <f t="shared" ca="1" si="132"/>
        <v>-362046216.3709622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-362046216.3709622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-1508525.9015456759</v>
      </c>
      <c r="L1728" s="444">
        <f t="shared" ca="1" si="132"/>
        <v>-363554742.27250791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-363554742.27250791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-1514811.4261354497</v>
      </c>
      <c r="L1729" s="444">
        <f t="shared" ca="1" si="132"/>
        <v>-365069553.69864333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-365069553.69864333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-1521123.1404110137</v>
      </c>
      <c r="L1730" s="444">
        <f t="shared" ca="1" si="132"/>
        <v>-366590676.83905435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-366590676.83905435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-1527461.1534960598</v>
      </c>
      <c r="L1731" s="444">
        <f t="shared" ca="1" si="132"/>
        <v>-368118137.99255043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-368118137.99255043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-1533825.5749689601</v>
      </c>
      <c r="L1732" s="444">
        <f t="shared" ca="1" si="132"/>
        <v>-369651963.56751937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-369651963.56751937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-1540216.5148646641</v>
      </c>
      <c r="L1733" s="444">
        <f t="shared" ca="1" si="132"/>
        <v>-371192180.08238405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-371192180.08238405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-1546634.0836766001</v>
      </c>
      <c r="L1734" s="444">
        <f t="shared" ca="1" si="132"/>
        <v>-372738814.16606063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-372738814.16606063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-1553078.392358586</v>
      </c>
      <c r="L1735" s="444">
        <f t="shared" ca="1" si="132"/>
        <v>-374291892.55841923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-374291892.55841923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-1559549.5523267468</v>
      </c>
      <c r="L1736" s="444">
        <f t="shared" ca="1" si="132"/>
        <v>-375851442.11074597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-375851442.11074597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-1566047.6754614415</v>
      </c>
      <c r="L1737" s="444">
        <f t="shared" ca="1" si="132"/>
        <v>-377417489.78620744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-377417489.78620744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-1572572.8741091976</v>
      </c>
      <c r="L1738" s="444">
        <f t="shared" ca="1" si="132"/>
        <v>-378990062.66031665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-378990062.66031665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-1579125.2610846527</v>
      </c>
      <c r="L1739" s="444">
        <f t="shared" ca="1" si="132"/>
        <v>-380569187.92140132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-380569187.92140132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-1585704.9496725055</v>
      </c>
      <c r="L1740" s="444">
        <f t="shared" ca="1" si="132"/>
        <v>-382154892.87107384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-382154892.87107384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-1592312.0536294742</v>
      </c>
      <c r="L1741" s="444">
        <f t="shared" ca="1" si="132"/>
        <v>-383747204.9247033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-383747204.9247033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-1598946.6871862637</v>
      </c>
      <c r="L1742" s="444">
        <f t="shared" ca="1" si="132"/>
        <v>-385346151.61188954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-385346151.61188954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-1605608.9650495397</v>
      </c>
      <c r="L1743" s="444">
        <f t="shared" ca="1" si="132"/>
        <v>-386951760.57693911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-386951760.57693911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-1612299.0024039128</v>
      </c>
      <c r="L1744" s="444">
        <f t="shared" ca="1" si="132"/>
        <v>-388564059.57934302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-388564059.57934302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-1619016.9149139293</v>
      </c>
      <c r="L1745" s="444">
        <f t="shared" ca="1" si="132"/>
        <v>-390183076.49425697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-390183076.49425697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-1625762.8187260707</v>
      </c>
      <c r="L1746" s="444">
        <f t="shared" ca="1" si="132"/>
        <v>-391808839.31298304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-391808839.31298304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-1632536.8304707627</v>
      </c>
      <c r="L1747" s="444">
        <f t="shared" ca="1" si="132"/>
        <v>-393441376.14345378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-393441376.14345378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-1639339.0672643906</v>
      </c>
      <c r="L1748" s="444">
        <f t="shared" ca="1" si="132"/>
        <v>-395080715.21071815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-395080715.21071815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-1646169.6467113257</v>
      </c>
      <c r="L1749" s="444">
        <f t="shared" ca="1" si="132"/>
        <v>-396726884.8574295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-396726884.8574295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-1653028.6869059564</v>
      </c>
      <c r="L1750" s="444">
        <f t="shared" ca="1" si="132"/>
        <v>-398379913.54433548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-398379913.54433548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-1659916.3064347312</v>
      </c>
      <c r="L1751" s="444">
        <f t="shared" ca="1" si="132"/>
        <v>-400039829.85077024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-400039829.85077024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-1666832.6243782092</v>
      </c>
      <c r="L1752" s="444">
        <f t="shared" ca="1" si="132"/>
        <v>-401706662.47514844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-401706662.47514844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-1673777.7603131186</v>
      </c>
      <c r="L1753" s="444">
        <f t="shared" ca="1" si="132"/>
        <v>-403380440.23546153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-403380440.23546153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-1680751.8343144231</v>
      </c>
      <c r="L1754" s="444">
        <f t="shared" ca="1" si="132"/>
        <v>-405061192.06977594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-405061192.06977594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-1687754.9669573996</v>
      </c>
      <c r="L1755" s="444">
        <f t="shared" ca="1" si="132"/>
        <v>-406748947.03673333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-406748947.03673333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-1694787.2793197222</v>
      </c>
      <c r="L1756" s="444">
        <f t="shared" ca="1" si="132"/>
        <v>-408443734.31605303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-408443734.31605303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-1701848.8929835542</v>
      </c>
      <c r="L1757" s="444">
        <f t="shared" ca="1" si="132"/>
        <v>-410145583.20903659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-410145583.20903659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-1708939.9300376524</v>
      </c>
      <c r="L1758" s="444">
        <f t="shared" ca="1" si="132"/>
        <v>-411854523.13907427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-411854523.13907427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-1716060.5130794761</v>
      </c>
      <c r="L1759" s="444">
        <f t="shared" ca="1" si="132"/>
        <v>-413570583.65215373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-413570583.65215373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-1723210.7652173073</v>
      </c>
      <c r="L1760" s="444">
        <f t="shared" ca="1" si="132"/>
        <v>-415293794.41737103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-415293794.41737103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-1730390.8100723792</v>
      </c>
      <c r="L1761" s="444">
        <f t="shared" ca="1" si="132"/>
        <v>-417024185.2274434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-417024185.2274434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-1737600.771781014</v>
      </c>
      <c r="L1762" s="444">
        <f t="shared" ca="1" si="132"/>
        <v>-418761785.99922442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-418761785.99922442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-1744840.7749967685</v>
      </c>
      <c r="L1763" s="444">
        <f t="shared" ca="1" si="132"/>
        <v>-420506626.77422118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-420506626.77422118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-1752110.9448925881</v>
      </c>
      <c r="L1764" s="444">
        <f t="shared" ca="1" si="132"/>
        <v>-422258737.71911377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-422258737.71911377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-1759411.4071629739</v>
      </c>
      <c r="L1765" s="444">
        <f t="shared" ca="1" si="132"/>
        <v>-424018149.12627673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-424018149.12627673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-1766742.2880261533</v>
      </c>
      <c r="L1766" s="444">
        <f t="shared" ca="1" si="132"/>
        <v>-425784891.41430289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-425784891.41430289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-1774103.7142262622</v>
      </c>
      <c r="L1767" s="444">
        <f t="shared" ca="1" si="132"/>
        <v>-427558995.12852913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-427558995.12852913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-1781495.813035538</v>
      </c>
      <c r="L1768" s="444">
        <f t="shared" ca="1" si="132"/>
        <v>-429340490.94156468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-429340490.94156468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-1788918.7122565194</v>
      </c>
      <c r="L1769" s="444">
        <f t="shared" ca="1" si="132"/>
        <v>-431129409.65382117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-431129409.65382117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-1796372.5402242548</v>
      </c>
      <c r="L1770" s="444">
        <f t="shared" ca="1" si="132"/>
        <v>-432925782.19404542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-432925782.19404542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-1803857.4258085224</v>
      </c>
      <c r="L1771" s="444">
        <f t="shared" ca="1" si="132"/>
        <v>-434729639.61985397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-434729639.61985397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-1811373.4984160583</v>
      </c>
      <c r="L1772" s="444">
        <f t="shared" ca="1" si="132"/>
        <v>-436541013.11827004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-436541013.11827004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-1818920.8879927918</v>
      </c>
      <c r="L1773" s="444">
        <f t="shared" ca="1" si="132"/>
        <v>-438359934.00626284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-438359934.00626284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-1826499.7250260953</v>
      </c>
      <c r="L1774" s="444">
        <f t="shared" ca="1" si="132"/>
        <v>-440186433.73128891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-440186433.73128891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-1834110.1405470371</v>
      </c>
      <c r="L1775" s="444">
        <f t="shared" ca="1" si="132"/>
        <v>-442020543.87183595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-442020543.87183595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-1841752.2661326497</v>
      </c>
      <c r="L1776" s="444">
        <f t="shared" ca="1" si="132"/>
        <v>-443862296.1379686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-443862296.1379686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-1849426.2339082025</v>
      </c>
      <c r="L1777" s="444">
        <f t="shared" ca="1" si="132"/>
        <v>-445711722.37187678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-445711722.37187678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-1857132.1765494866</v>
      </c>
      <c r="L1778" s="444">
        <f t="shared" ca="1" si="132"/>
        <v>-447568854.54842627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-447568854.54842627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-1864870.2272851097</v>
      </c>
      <c r="L1779" s="444">
        <f t="shared" ca="1" si="132"/>
        <v>-449433724.77571136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-449433724.77571136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-1872640.5198987974</v>
      </c>
      <c r="L1780" s="444">
        <f t="shared" ca="1" si="132"/>
        <v>-451306365.29561013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-451306365.29561013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-1880443.1887317088</v>
      </c>
      <c r="L1781" s="444">
        <f t="shared" ca="1" si="132"/>
        <v>-453186808.48434186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-453186808.48434186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-1888278.3686847575</v>
      </c>
      <c r="L1782" s="444">
        <f t="shared" ca="1" si="132"/>
        <v>-455075086.85302663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-455075086.85302663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-1896146.1952209442</v>
      </c>
      <c r="L1783" s="444">
        <f t="shared" ca="1" si="132"/>
        <v>-456971233.04824758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-456971233.04824758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-1904046.8043676983</v>
      </c>
      <c r="L1784" s="444">
        <f t="shared" ca="1" si="132"/>
        <v>-458875279.8526153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-458875279.8526153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-1911980.3327192303</v>
      </c>
      <c r="L1785" s="444">
        <f t="shared" ca="1" si="132"/>
        <v>-460787260.1853345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-460787260.1853345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-1919946.9174388938</v>
      </c>
      <c r="L1786" s="444">
        <f t="shared" ca="1" si="132"/>
        <v>-462707207.10277337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-462707207.10277337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-1927946.6962615557</v>
      </c>
      <c r="L1787" s="444">
        <f t="shared" ca="1" si="132"/>
        <v>-464635153.79903495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-464635153.79903495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-1935979.8074959787</v>
      </c>
      <c r="L1788" s="444">
        <f t="shared" ca="1" si="132"/>
        <v>-466571133.6065309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-466571133.6065309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-1944046.390027212</v>
      </c>
      <c r="L1789" s="444">
        <f t="shared" ca="1" si="132"/>
        <v>-468515179.99655813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-468515179.99655813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-1952146.5833189923</v>
      </c>
      <c r="L1790" s="444">
        <f t="shared" ca="1" si="132"/>
        <v>-470467326.57987714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-470467326.57987714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-1960280.5274161547</v>
      </c>
      <c r="L1791" s="444">
        <f t="shared" ca="1" si="132"/>
        <v>-472427607.10729331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-472427607.10729331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-1968448.3629470554</v>
      </c>
      <c r="L1792" s="444">
        <f t="shared" ca="1" si="132"/>
        <v>-474396055.47024035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-474396055.47024035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-1976650.2311260013</v>
      </c>
      <c r="L1793" s="444">
        <f t="shared" ref="L1793:L2047" ca="1" si="137">I1793-J1793+K1793</f>
        <v>-476372705.70136636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-476372705.70136636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-1984886.2737556933</v>
      </c>
      <c r="L1794" s="444">
        <f t="shared" ca="1" si="137"/>
        <v>-478357591.97512203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-478357591.97512203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-1993156.633229675</v>
      </c>
      <c r="L1795" s="444">
        <f t="shared" ca="1" si="137"/>
        <v>-480350748.60835171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-480350748.60835171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-2001461.4525347985</v>
      </c>
      <c r="L1796" s="444">
        <f t="shared" ca="1" si="137"/>
        <v>-482352210.0608865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-482352210.0608865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-2009800.8752536939</v>
      </c>
      <c r="L1797" s="444">
        <f t="shared" ca="1" si="137"/>
        <v>-484362010.93614018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-484362010.93614018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-2018175.0455672506</v>
      </c>
      <c r="L1798" s="444">
        <f t="shared" ca="1" si="137"/>
        <v>-486380185.98170745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-486380185.98170745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-2026584.1082571144</v>
      </c>
      <c r="L1799" s="444">
        <f t="shared" ca="1" si="137"/>
        <v>-488406770.08996457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-488406770.08996457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-2035028.2087081857</v>
      </c>
      <c r="L1800" s="444">
        <f t="shared" ca="1" si="137"/>
        <v>-490441798.29867274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-490441798.29867274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-2043507.4929111365</v>
      </c>
      <c r="L1801" s="444">
        <f t="shared" ca="1" si="137"/>
        <v>-492485305.7915839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-492485305.7915839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-2052022.1074649328</v>
      </c>
      <c r="L1802" s="444">
        <f t="shared" ca="1" si="137"/>
        <v>-494537327.89904881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-494537327.89904881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-2060572.1995793697</v>
      </c>
      <c r="L1803" s="444">
        <f t="shared" ca="1" si="137"/>
        <v>-496597900.09862816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-496597900.09862816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-2069157.9170776173</v>
      </c>
      <c r="L1804" s="444">
        <f t="shared" ca="1" si="137"/>
        <v>-498667058.01570576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-498667058.01570576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-2077779.4083987742</v>
      </c>
      <c r="L1805" s="444">
        <f t="shared" ca="1" si="137"/>
        <v>-500744837.42410451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-500744837.42410451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-2086436.8226004357</v>
      </c>
      <c r="L1806" s="444">
        <f t="shared" ca="1" si="137"/>
        <v>-502831274.24670494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-502831274.24670494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-2095130.3093612704</v>
      </c>
      <c r="L1807" s="444">
        <f t="shared" ca="1" si="137"/>
        <v>-504926404.55606622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-504926404.55606622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-2103860.0189836095</v>
      </c>
      <c r="L1808" s="444">
        <f t="shared" ca="1" si="137"/>
        <v>-507030264.57504982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-507030264.57504982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-2112626.1023960412</v>
      </c>
      <c r="L1809" s="444">
        <f t="shared" ca="1" si="137"/>
        <v>-509142890.67744589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-509142890.67744589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-2121428.7111560246</v>
      </c>
      <c r="L1810" s="444">
        <f t="shared" ca="1" si="137"/>
        <v>-511264319.3886019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-511264319.3886019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-2130267.9974525077</v>
      </c>
      <c r="L1811" s="444">
        <f t="shared" ca="1" si="137"/>
        <v>-513394587.3860544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-513394587.3860544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-2139144.1141085601</v>
      </c>
      <c r="L1812" s="444">
        <f t="shared" ca="1" si="137"/>
        <v>-515533731.50016296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-515533731.50016296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-2148057.2145840125</v>
      </c>
      <c r="L1813" s="444">
        <f t="shared" ca="1" si="137"/>
        <v>-517681788.71474695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-517681788.71474695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-2157007.4529781118</v>
      </c>
      <c r="L1814" s="444">
        <f t="shared" ca="1" si="137"/>
        <v>-519838796.16772509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-519838796.16772509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-2165994.9840321876</v>
      </c>
      <c r="L1815" s="444">
        <f t="shared" ca="1" si="137"/>
        <v>-522004791.1517573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-522004791.1517573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-2175019.9631323218</v>
      </c>
      <c r="L1816" s="444">
        <f t="shared" ca="1" si="137"/>
        <v>-524179811.11488962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-524179811.11488962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-2184082.5463120402</v>
      </c>
      <c r="L1817" s="444">
        <f t="shared" ca="1" si="137"/>
        <v>-526363893.66120166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-526363893.66120166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-2193182.890255007</v>
      </c>
      <c r="L1818" s="444">
        <f t="shared" ca="1" si="137"/>
        <v>-528557076.55145669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-528557076.55145669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-2202321.1522977361</v>
      </c>
      <c r="L1819" s="444">
        <f t="shared" ca="1" si="137"/>
        <v>-530759397.70375443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-530759397.70375443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-2211497.4904323099</v>
      </c>
      <c r="L1820" s="444">
        <f t="shared" ca="1" si="137"/>
        <v>-532970895.19418675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-532970895.19418675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-2220712.0633091116</v>
      </c>
      <c r="L1821" s="444">
        <f t="shared" ca="1" si="137"/>
        <v>-535191607.25749588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-535191607.25749588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-2229965.0302395662</v>
      </c>
      <c r="L1822" s="444">
        <f t="shared" ca="1" si="137"/>
        <v>-537421572.28773546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-537421572.28773546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-2239256.5511988979</v>
      </c>
      <c r="L1823" s="444">
        <f t="shared" ca="1" si="137"/>
        <v>-539660828.8389343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-539660828.8389343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-2248586.7868288928</v>
      </c>
      <c r="L1824" s="444">
        <f t="shared" ca="1" si="137"/>
        <v>-541909415.62576318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-541909415.62576318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-2257955.89844068</v>
      </c>
      <c r="L1825" s="444">
        <f t="shared" ca="1" si="137"/>
        <v>-544167371.5242039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-544167371.5242039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-2267364.0480175163</v>
      </c>
      <c r="L1826" s="444">
        <f t="shared" ca="1" si="137"/>
        <v>-546434735.5722214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-546434735.5722214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-2276811.3982175891</v>
      </c>
      <c r="L1827" s="444">
        <f t="shared" ca="1" si="137"/>
        <v>-548711546.97043896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-548711546.97043896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-2286298.1123768291</v>
      </c>
      <c r="L1828" s="444">
        <f t="shared" ca="1" si="137"/>
        <v>-550997845.08281577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-550997845.08281577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-2295824.3545117322</v>
      </c>
      <c r="L1829" s="444">
        <f t="shared" ca="1" si="137"/>
        <v>-553293669.4373275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-553293669.4373275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-2305390.2893221979</v>
      </c>
      <c r="L1830" s="444">
        <f t="shared" ca="1" si="137"/>
        <v>-555599059.72664976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-555599059.72664976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-2314996.0821943739</v>
      </c>
      <c r="L1831" s="444">
        <f t="shared" ca="1" si="137"/>
        <v>-557914055.80884409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-557914055.80884409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-2324641.899203517</v>
      </c>
      <c r="L1832" s="444">
        <f t="shared" ca="1" si="137"/>
        <v>-560238697.70804763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-560238697.70804763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-2334327.9071168653</v>
      </c>
      <c r="L1833" s="444">
        <f t="shared" ca="1" si="137"/>
        <v>-562573025.61516452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-562573025.61516452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-2344054.273396519</v>
      </c>
      <c r="L1834" s="444">
        <f t="shared" ca="1" si="137"/>
        <v>-564917079.88856101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-564917079.88856101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-2353821.1662023375</v>
      </c>
      <c r="L1835" s="444">
        <f t="shared" ca="1" si="137"/>
        <v>-567270901.05476332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-567270901.05476332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-2363628.754394847</v>
      </c>
      <c r="L1836" s="444">
        <f t="shared" ca="1" si="137"/>
        <v>-569634529.80915821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-569634529.80915821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-2373477.2075381591</v>
      </c>
      <c r="L1837" s="444">
        <f t="shared" ca="1" si="137"/>
        <v>-572008007.01669633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-572008007.01669633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-2383366.6959029012</v>
      </c>
      <c r="L1838" s="444">
        <f t="shared" ca="1" si="137"/>
        <v>-574391373.71259928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-574391373.71259928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-2393297.3904691637</v>
      </c>
      <c r="L1839" s="444">
        <f t="shared" ca="1" si="137"/>
        <v>-576784671.10306847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-576784671.10306847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-2403269.4629294518</v>
      </c>
      <c r="L1840" s="444">
        <f t="shared" ca="1" si="137"/>
        <v>-579187940.56599796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-579187940.56599796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-2413283.0856916583</v>
      </c>
      <c r="L1841" s="444">
        <f t="shared" ca="1" si="137"/>
        <v>-581601223.65168965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-581601223.65168965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-2423338.4318820401</v>
      </c>
      <c r="L1842" s="444">
        <f t="shared" ca="1" si="137"/>
        <v>-584024562.08357167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-584024562.08357167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-2433435.6753482153</v>
      </c>
      <c r="L1843" s="444">
        <f t="shared" ca="1" si="137"/>
        <v>-586457997.75891984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-586457997.75891984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-2443574.9906621659</v>
      </c>
      <c r="L1844" s="444">
        <f t="shared" ca="1" si="137"/>
        <v>-588901572.74958205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-588901572.74958205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-2453756.5531232585</v>
      </c>
      <c r="L1845" s="444">
        <f t="shared" ca="1" si="137"/>
        <v>-591355329.30270529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-591355329.30270529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-2463980.5387612721</v>
      </c>
      <c r="L1846" s="444">
        <f t="shared" ca="1" si="137"/>
        <v>-593819309.84146655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-593819309.84146655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-2474247.1243394441</v>
      </c>
      <c r="L1847" s="444">
        <f t="shared" ca="1" si="137"/>
        <v>-596293556.96580601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-596293556.96580601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-2484556.4873575252</v>
      </c>
      <c r="L1848" s="444">
        <f t="shared" ca="1" si="137"/>
        <v>-598778113.4531635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-598778113.4531635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-2494908.8060548478</v>
      </c>
      <c r="L1849" s="444">
        <f t="shared" ca="1" si="137"/>
        <v>-601273022.25921834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-601273022.25921834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-2505304.2594134095</v>
      </c>
      <c r="L1850" s="444">
        <f t="shared" ca="1" si="137"/>
        <v>-603778326.5186317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-603778326.5186317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-2515743.0271609654</v>
      </c>
      <c r="L1851" s="444">
        <f t="shared" ca="1" si="137"/>
        <v>-606294069.5457927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-606294069.5457927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-2526225.2897741362</v>
      </c>
      <c r="L1852" s="444">
        <f t="shared" ca="1" si="137"/>
        <v>-608820294.83556688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-608820294.83556688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-2536751.2284815288</v>
      </c>
      <c r="L1853" s="444">
        <f t="shared" ca="1" si="137"/>
        <v>-611357046.06404841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-611357046.06404841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-2547321.0252668685</v>
      </c>
      <c r="L1854" s="444">
        <f t="shared" ca="1" si="137"/>
        <v>-613904367.0893153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-613904367.0893153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-2557934.862872147</v>
      </c>
      <c r="L1855" s="444">
        <f t="shared" ca="1" si="137"/>
        <v>-616462301.95218742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-616462301.95218742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-2568592.9248007811</v>
      </c>
      <c r="L1856" s="444">
        <f t="shared" ca="1" si="137"/>
        <v>-619030894.87698817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-619030894.87698817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-2579295.3953207838</v>
      </c>
      <c r="L1857" s="444">
        <f t="shared" ca="1" si="137"/>
        <v>-621610190.27230895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-621610190.27230895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-2590042.459467954</v>
      </c>
      <c r="L1858" s="444">
        <f t="shared" ca="1" si="137"/>
        <v>-624200232.73177695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-624200232.73177695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-2600834.3030490708</v>
      </c>
      <c r="L1859" s="444">
        <f t="shared" ca="1" si="137"/>
        <v>-626801067.03482604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-626801067.03482604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-2611671.1126451083</v>
      </c>
      <c r="L1860" s="444">
        <f t="shared" ca="1" si="137"/>
        <v>-629412738.14747119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-629412738.14747119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-2622553.0756144631</v>
      </c>
      <c r="L1861" s="444">
        <f t="shared" ca="1" si="137"/>
        <v>-632035291.22308564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-632035291.22308564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-2633480.3800961901</v>
      </c>
      <c r="L1862" s="444">
        <f t="shared" ca="1" si="137"/>
        <v>-634668771.60318184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-634668771.60318184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-2644453.2150132577</v>
      </c>
      <c r="L1863" s="444">
        <f t="shared" ca="1" si="137"/>
        <v>-637313224.8181951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-637313224.8181951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-2655471.7700758129</v>
      </c>
      <c r="L1864" s="444">
        <f t="shared" ca="1" si="137"/>
        <v>-639968696.5882709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-639968696.5882709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-2666536.2357844622</v>
      </c>
      <c r="L1865" s="444">
        <f t="shared" ca="1" si="137"/>
        <v>-642635232.82405531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-642635232.82405531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-2677646.8034335636</v>
      </c>
      <c r="L1866" s="444">
        <f t="shared" ca="1" si="137"/>
        <v>-645312879.62748885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-645312879.62748885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-2688803.6651145369</v>
      </c>
      <c r="L1867" s="444">
        <f t="shared" ca="1" si="137"/>
        <v>-648001683.29260337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-648001683.29260337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-2700007.0137191806</v>
      </c>
      <c r="L1868" s="444">
        <f t="shared" ca="1" si="137"/>
        <v>-650701690.30632257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-650701690.30632257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-2711257.0429430106</v>
      </c>
      <c r="L1869" s="444">
        <f t="shared" ca="1" si="137"/>
        <v>-653412947.34926558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-653412947.34926558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-2722553.9472886063</v>
      </c>
      <c r="L1870" s="444">
        <f t="shared" ca="1" si="137"/>
        <v>-656135501.29655421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-656135501.29655421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-2733897.9220689759</v>
      </c>
      <c r="L1871" s="444">
        <f t="shared" ca="1" si="137"/>
        <v>-658869399.21862316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-658869399.21862316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-2745289.16341093</v>
      </c>
      <c r="L1872" s="444">
        <f t="shared" ca="1" si="137"/>
        <v>-661614688.38203406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-661614688.38203406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-2756727.8682584753</v>
      </c>
      <c r="L1873" s="444">
        <f t="shared" ca="1" si="137"/>
        <v>-664371416.25029254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-664371416.25029254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-2768214.2343762191</v>
      </c>
      <c r="L1874" s="444">
        <f t="shared" ca="1" si="137"/>
        <v>-667139630.48466873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-667139630.48466873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-2779748.4603527864</v>
      </c>
      <c r="L1875" s="444">
        <f t="shared" ca="1" si="137"/>
        <v>-669919378.94502151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-669919378.94502151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-2791330.7456042562</v>
      </c>
      <c r="L1876" s="444">
        <f t="shared" ca="1" si="137"/>
        <v>-672710709.69062579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-672710709.69062579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-2802961.2903776076</v>
      </c>
      <c r="L1877" s="444">
        <f t="shared" ca="1" si="137"/>
        <v>-675513670.9810034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-675513670.9810034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-2814640.2957541808</v>
      </c>
      <c r="L1878" s="444">
        <f t="shared" ca="1" si="137"/>
        <v>-678328311.2767576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-678328311.2767576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-2826367.9636531565</v>
      </c>
      <c r="L1879" s="444">
        <f t="shared" ca="1" si="137"/>
        <v>-681154679.2404108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-681154679.2404108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-2838144.4968350451</v>
      </c>
      <c r="L1880" s="444">
        <f t="shared" ca="1" si="137"/>
        <v>-683992823.7372458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-683992823.7372458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-2849970.0989051908</v>
      </c>
      <c r="L1881" s="444">
        <f t="shared" ca="1" si="137"/>
        <v>-686842793.836151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-686842793.836151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-2861844.9743172959</v>
      </c>
      <c r="L1882" s="444">
        <f t="shared" ca="1" si="137"/>
        <v>-689704638.81046832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-689704638.81046832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-2873769.3283769512</v>
      </c>
      <c r="L1883" s="444">
        <f t="shared" ca="1" si="137"/>
        <v>-692578408.13884532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-692578408.13884532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-2885743.3672451889</v>
      </c>
      <c r="L1884" s="444">
        <f t="shared" ca="1" si="137"/>
        <v>-695464151.50609052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-695464151.50609052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-2897767.2979420437</v>
      </c>
      <c r="L1885" s="444">
        <f t="shared" ca="1" si="137"/>
        <v>-698361918.80403256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-698361918.80403256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-2909841.3283501356</v>
      </c>
      <c r="L1886" s="444">
        <f t="shared" ca="1" si="137"/>
        <v>-701271760.13238275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-701271760.13238275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-2921965.6672182614</v>
      </c>
      <c r="L1887" s="444">
        <f t="shared" ca="1" si="137"/>
        <v>-704193725.79960096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-704193725.79960096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-2934140.524165004</v>
      </c>
      <c r="L1888" s="444">
        <f t="shared" ca="1" si="137"/>
        <v>-707127866.32376599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-707127866.32376599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-2946366.1096823583</v>
      </c>
      <c r="L1889" s="444">
        <f t="shared" ca="1" si="137"/>
        <v>-710074232.43344831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-710074232.43344831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-2958642.635139368</v>
      </c>
      <c r="L1890" s="444">
        <f t="shared" ca="1" si="137"/>
        <v>-713032875.06858766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-713032875.06858766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-2970970.3127857819</v>
      </c>
      <c r="L1891" s="444">
        <f t="shared" ca="1" si="137"/>
        <v>-716003845.38137341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-716003845.38137341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-2983349.3557557226</v>
      </c>
      <c r="L1892" s="444">
        <f t="shared" ca="1" si="137"/>
        <v>-718987194.73712909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-718987194.73712909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-2995779.9780713711</v>
      </c>
      <c r="L1893" s="444">
        <f t="shared" ca="1" si="137"/>
        <v>-721982974.71520042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-721982974.71520042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-3008262.3946466683</v>
      </c>
      <c r="L1894" s="444">
        <f t="shared" ca="1" si="137"/>
        <v>-724991237.10984707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-724991237.10984707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-3020796.8212910295</v>
      </c>
      <c r="L1895" s="444">
        <f t="shared" ca="1" si="137"/>
        <v>-728012033.93113804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-728012033.93113804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-3033383.474713075</v>
      </c>
      <c r="L1896" s="444">
        <f t="shared" ca="1" si="137"/>
        <v>-731045417.40585113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-731045417.40585113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-3046022.5725243795</v>
      </c>
      <c r="L1897" s="444">
        <f t="shared" ca="1" si="137"/>
        <v>-734091439.97837555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-734091439.97837555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-3058714.3332432313</v>
      </c>
      <c r="L1898" s="444">
        <f t="shared" ca="1" si="137"/>
        <v>-737150154.3116188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-737150154.3116188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-3071458.9762984118</v>
      </c>
      <c r="L1899" s="444">
        <f t="shared" ca="1" si="137"/>
        <v>-740221613.28791726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-740221613.28791726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-3084256.7220329884</v>
      </c>
      <c r="L1900" s="444">
        <f t="shared" ca="1" si="137"/>
        <v>-743305870.00995028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-743305870.00995028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-3097107.7917081262</v>
      </c>
      <c r="L1901" s="444">
        <f t="shared" ca="1" si="137"/>
        <v>-746402977.80165839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-746402977.80165839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-3110012.4075069102</v>
      </c>
      <c r="L1902" s="444">
        <f t="shared" ca="1" si="137"/>
        <v>-749512990.20916533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-749512990.20916533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-3122970.7925381889</v>
      </c>
      <c r="L1903" s="444">
        <f t="shared" ca="1" si="137"/>
        <v>-752635961.0017035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-752635961.0017035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-3135983.170840431</v>
      </c>
      <c r="L1904" s="444">
        <f t="shared" ca="1" si="137"/>
        <v>-755771944.17254388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-755771944.17254388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-3149049.7673855997</v>
      </c>
      <c r="L1905" s="444">
        <f t="shared" ca="1" si="137"/>
        <v>-758920993.93992949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-758920993.93992949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-3162170.8080830397</v>
      </c>
      <c r="L1906" s="444">
        <f t="shared" ca="1" si="137"/>
        <v>-762083164.74801254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-762083164.74801254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-3175346.5197833856</v>
      </c>
      <c r="L1907" s="444">
        <f t="shared" ca="1" si="137"/>
        <v>-765258511.26779592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-765258511.26779592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-3188577.1302824831</v>
      </c>
      <c r="L1908" s="444">
        <f t="shared" ca="1" si="137"/>
        <v>-768447088.39807844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-768447088.39807844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-3201862.8683253266</v>
      </c>
      <c r="L1909" s="444">
        <f t="shared" ca="1" si="137"/>
        <v>-771648951.26640379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-771648951.26640379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-3215203.9636100158</v>
      </c>
      <c r="L1910" s="444">
        <f t="shared" ca="1" si="137"/>
        <v>-774864155.23001385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-774864155.23001385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-3228600.6467917245</v>
      </c>
      <c r="L1911" s="444">
        <f t="shared" ca="1" si="137"/>
        <v>-778092755.87680554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-778092755.87680554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-3242053.1494866898</v>
      </c>
      <c r="L1912" s="444">
        <f t="shared" ca="1" si="137"/>
        <v>-781334809.0262922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-781334809.0262922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-3255561.7042762176</v>
      </c>
      <c r="L1913" s="444">
        <f t="shared" ca="1" si="137"/>
        <v>-784590370.73056841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-784590370.73056841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-3269126.5447107018</v>
      </c>
      <c r="L1914" s="444">
        <f t="shared" ca="1" si="137"/>
        <v>-787859497.27527916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-787859497.27527916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-3282747.9053136632</v>
      </c>
      <c r="L1915" s="444">
        <f t="shared" ca="1" si="137"/>
        <v>-791142245.18059278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-791142245.18059278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-3296426.021585803</v>
      </c>
      <c r="L1916" s="444">
        <f t="shared" ca="1" si="137"/>
        <v>-794438671.2021786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-794438671.2021786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-3310161.1300090775</v>
      </c>
      <c r="L1917" s="444">
        <f t="shared" ca="1" si="137"/>
        <v>-797748832.33218765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-797748832.33218765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-3323953.4680507816</v>
      </c>
      <c r="L1918" s="444">
        <f t="shared" ca="1" si="137"/>
        <v>-801072785.80023849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-801072785.80023849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-3337803.2741676602</v>
      </c>
      <c r="L1919" s="444">
        <f t="shared" ca="1" si="137"/>
        <v>-804410589.07440615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-804410589.07440615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-3351710.7878100257</v>
      </c>
      <c r="L1920" s="444">
        <f t="shared" ca="1" si="137"/>
        <v>-807762299.86221611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-807762299.86221611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-3365676.2494259006</v>
      </c>
      <c r="L1921" s="444">
        <f t="shared" ca="1" si="137"/>
        <v>-811127976.111642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-811127976.111642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-3379699.900465175</v>
      </c>
      <c r="L1922" s="444">
        <f t="shared" ca="1" si="137"/>
        <v>-814507676.01210713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-814507676.01210713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-3393781.9833837799</v>
      </c>
      <c r="L1923" s="444">
        <f t="shared" ca="1" si="137"/>
        <v>-817901457.99549091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-817901457.99549091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-3407922.7416478787</v>
      </c>
      <c r="L1924" s="444">
        <f t="shared" ca="1" si="137"/>
        <v>-821309380.73713875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-821309380.73713875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-3422122.419738078</v>
      </c>
      <c r="L1925" s="444">
        <f t="shared" ca="1" si="137"/>
        <v>-824731503.1568768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-824731503.1568768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-3436381.2631536531</v>
      </c>
      <c r="L1926" s="444">
        <f t="shared" ca="1" si="137"/>
        <v>-828167884.42003047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-828167884.42003047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-3450699.5184167936</v>
      </c>
      <c r="L1927" s="444">
        <f t="shared" ca="1" si="137"/>
        <v>-831618583.93844724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-831618583.93844724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-3465077.4330768636</v>
      </c>
      <c r="L1928" s="444">
        <f t="shared" ca="1" si="137"/>
        <v>-835083661.3715241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-835083661.3715241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-3479515.2557146838</v>
      </c>
      <c r="L1929" s="444">
        <f t="shared" ca="1" si="137"/>
        <v>-838563176.62723875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-838563176.62723875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-3494013.2359468285</v>
      </c>
      <c r="L1930" s="444">
        <f t="shared" ca="1" si="137"/>
        <v>-842057189.86318552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-842057189.86318552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-3508571.6244299398</v>
      </c>
      <c r="L1931" s="444">
        <f t="shared" ca="1" si="137"/>
        <v>-845565761.48761547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-845565761.48761547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-3523190.6728650643</v>
      </c>
      <c r="L1932" s="444">
        <f t="shared" ca="1" si="137"/>
        <v>-849088952.1604805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-849088952.1604805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-3537870.6340020024</v>
      </c>
      <c r="L1933" s="444">
        <f t="shared" ca="1" si="137"/>
        <v>-852626822.79448247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-852626822.79448247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-3552611.761643677</v>
      </c>
      <c r="L1934" s="444">
        <f t="shared" ca="1" si="137"/>
        <v>-856179434.55612612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-856179434.55612612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-3567414.3106505251</v>
      </c>
      <c r="L1935" s="444">
        <f t="shared" ca="1" si="137"/>
        <v>-859746848.86677659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-859746848.86677659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-3582278.536944903</v>
      </c>
      <c r="L1936" s="444">
        <f t="shared" ca="1" si="137"/>
        <v>-863329127.40372145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-863329127.40372145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-3597204.6975155063</v>
      </c>
      <c r="L1937" s="444">
        <f t="shared" ca="1" si="137"/>
        <v>-866926332.10123694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-866926332.10123694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-3612193.0504218205</v>
      </c>
      <c r="L1938" s="444">
        <f t="shared" ca="1" si="137"/>
        <v>-870538525.15165877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-870538525.15165877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-3627243.8547985782</v>
      </c>
      <c r="L1939" s="444">
        <f t="shared" ca="1" si="137"/>
        <v>-874165769.00645733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-874165769.00645733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-3642357.370860239</v>
      </c>
      <c r="L1940" s="444">
        <f t="shared" ca="1" si="137"/>
        <v>-877808126.37731755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-877808126.37731755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-3657533.8599054897</v>
      </c>
      <c r="L1941" s="444">
        <f t="shared" ca="1" si="137"/>
        <v>-881465660.23722303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-881465660.23722303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-3672773.5843217629</v>
      </c>
      <c r="L1942" s="444">
        <f t="shared" ca="1" si="137"/>
        <v>-885138433.82154477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-885138433.82154477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-3688076.8075897694</v>
      </c>
      <c r="L1943" s="444">
        <f t="shared" ca="1" si="137"/>
        <v>-888826510.62913454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-888826510.62913454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-3703443.7942880606</v>
      </c>
      <c r="L1944" s="444">
        <f t="shared" ca="1" si="137"/>
        <v>-892529954.42342257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-892529954.42342257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-3718874.8100975938</v>
      </c>
      <c r="L1945" s="444">
        <f t="shared" ca="1" si="137"/>
        <v>-896248829.23352015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-896248829.23352015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-3734370.1218063342</v>
      </c>
      <c r="L1946" s="444">
        <f t="shared" ca="1" si="137"/>
        <v>-899983199.35532653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-899983199.35532653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-3749929.9973138603</v>
      </c>
      <c r="L1947" s="444">
        <f t="shared" ca="1" si="137"/>
        <v>-903733129.35264039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-903733129.35264039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-3765554.7056360021</v>
      </c>
      <c r="L1948" s="444">
        <f t="shared" ca="1" si="137"/>
        <v>-907498684.05827641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-907498684.05827641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-3781244.5169094852</v>
      </c>
      <c r="L1949" s="444">
        <f t="shared" ca="1" si="137"/>
        <v>-911279928.57518589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-911279928.57518589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-3796999.702396608</v>
      </c>
      <c r="L1950" s="444">
        <f t="shared" ca="1" si="137"/>
        <v>-915076928.27758253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-915076928.27758253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-3812820.5344899278</v>
      </c>
      <c r="L1951" s="444">
        <f t="shared" ca="1" si="137"/>
        <v>-918889748.8120724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-918889748.8120724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-3828707.2867169688</v>
      </c>
      <c r="L1952" s="444">
        <f t="shared" ca="1" si="137"/>
        <v>-922718456.09878933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-922718456.09878933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-3844660.2337449561</v>
      </c>
      <c r="L1953" s="444">
        <f t="shared" ca="1" si="137"/>
        <v>-926563116.33253431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-926563116.33253431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-3860679.6513855597</v>
      </c>
      <c r="L1954" s="444">
        <f t="shared" ca="1" si="137"/>
        <v>-930423795.98391986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-930423795.98391986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-3876765.8165996661</v>
      </c>
      <c r="L1955" s="444">
        <f t="shared" ca="1" si="137"/>
        <v>-934300561.80051947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-934300561.80051947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-3892919.0075021647</v>
      </c>
      <c r="L1956" s="444">
        <f t="shared" ca="1" si="137"/>
        <v>-938193480.80802166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-938193480.80802166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-3909139.5033667567</v>
      </c>
      <c r="L1957" s="444">
        <f t="shared" ca="1" si="137"/>
        <v>-942102620.31138837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-942102620.31138837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-3925427.584630785</v>
      </c>
      <c r="L1958" s="444">
        <f t="shared" ca="1" si="137"/>
        <v>-946028047.8960191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-946028047.8960191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-3941783.5329000792</v>
      </c>
      <c r="L1959" s="444">
        <f t="shared" ca="1" si="137"/>
        <v>-949969831.4289192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-949969831.4289192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-3958207.6309538302</v>
      </c>
      <c r="L1960" s="444">
        <f t="shared" ca="1" si="137"/>
        <v>-953928039.05987298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-953928039.05987298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-3974700.1627494702</v>
      </c>
      <c r="L1961" s="444">
        <f t="shared" ca="1" si="137"/>
        <v>-957902739.22262251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-957902739.22262251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-3991261.4134275941</v>
      </c>
      <c r="L1962" s="444">
        <f t="shared" ca="1" si="137"/>
        <v>-961894000.63605011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-961894000.63605011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-4007891.6693168748</v>
      </c>
      <c r="L1963" s="444">
        <f t="shared" ca="1" si="137"/>
        <v>-965901892.30536699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-965901892.30536699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-4024591.217939029</v>
      </c>
      <c r="L1964" s="444">
        <f t="shared" ca="1" si="137"/>
        <v>-969926483.52330601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-969926483.52330601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-4041360.3480137754</v>
      </c>
      <c r="L1965" s="444">
        <f t="shared" ca="1" si="137"/>
        <v>-973967843.87131977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-973967843.87131977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-4058199.3494638321</v>
      </c>
      <c r="L1966" s="444">
        <f t="shared" ca="1" si="137"/>
        <v>-978026043.22078359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-978026043.22078359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-4075108.5134199313</v>
      </c>
      <c r="L1967" s="444">
        <f t="shared" ca="1" si="137"/>
        <v>-982101151.73420358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-982101151.73420358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-4092088.1322258483</v>
      </c>
      <c r="L1968" s="444">
        <f t="shared" ca="1" si="137"/>
        <v>-986193239.86642945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-986193239.86642945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-4109138.4994434561</v>
      </c>
      <c r="L1969" s="444">
        <f t="shared" ca="1" si="137"/>
        <v>-990302378.36587286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-990302378.36587286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-4126259.9098578035</v>
      </c>
      <c r="L1970" s="444">
        <f t="shared" ca="1" si="137"/>
        <v>-994428638.27573061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-994428638.27573061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-4143452.6594822113</v>
      </c>
      <c r="L1971" s="444">
        <f t="shared" ca="1" si="137"/>
        <v>-998572090.93521285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-998572090.93521285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-4160717.0455633868</v>
      </c>
      <c r="L1972" s="444">
        <f t="shared" ca="1" si="137"/>
        <v>-1002732807.9807762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-1002732807.9807762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-4178053.3665865674</v>
      </c>
      <c r="L1973" s="444">
        <f t="shared" ca="1" si="137"/>
        <v>-1006910861.3473628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-1006910861.3473628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-4195461.9222806785</v>
      </c>
      <c r="L1974" s="444">
        <f t="shared" ca="1" si="137"/>
        <v>-1011106323.2696434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-1011106323.2696434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-4212943.0136235151</v>
      </c>
      <c r="L1975" s="444">
        <f t="shared" ca="1" si="137"/>
        <v>-1015319266.2832669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-1015319266.2832669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-4230496.9428469446</v>
      </c>
      <c r="L1976" s="444">
        <f t="shared" ca="1" si="137"/>
        <v>-1019549763.2261138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-1019549763.2261138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-4248124.013442141</v>
      </c>
      <c r="L1977" s="444">
        <f t="shared" ca="1" si="137"/>
        <v>-1023797887.239556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-1023797887.239556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-4265824.5301648155</v>
      </c>
      <c r="L1978" s="444">
        <f t="shared" ca="1" si="137"/>
        <v>-1028063711.7697208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-1028063711.7697208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-4283598.7990405029</v>
      </c>
      <c r="L1979" s="444">
        <f t="shared" ca="1" si="137"/>
        <v>-1032347310.5687613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-1032347310.5687613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-4301447.1273698397</v>
      </c>
      <c r="L1980" s="444">
        <f t="shared" ca="1" si="137"/>
        <v>-1036648757.6961312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-1036648757.6961312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-4319369.8237338802</v>
      </c>
      <c r="L1981" s="444">
        <f t="shared" ca="1" si="137"/>
        <v>-1040968127.5198652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-1040968127.5198652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-4337367.1979994383</v>
      </c>
      <c r="L1982" s="444">
        <f t="shared" ca="1" si="137"/>
        <v>-1045305494.7178646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-1045305494.7178646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-4355439.5613244362</v>
      </c>
      <c r="L1983" s="444">
        <f t="shared" ca="1" si="137"/>
        <v>-1049660934.2791891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-1049660934.2791891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-4373587.2261632876</v>
      </c>
      <c r="L1984" s="444">
        <f t="shared" ca="1" si="137"/>
        <v>-1054034521.5053524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-1054034521.5053524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-4391810.5062723011</v>
      </c>
      <c r="L1985" s="444">
        <f t="shared" ca="1" si="137"/>
        <v>-1058426332.0116247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-1058426332.0116247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-4410109.7167151021</v>
      </c>
      <c r="L1986" s="444">
        <f t="shared" ca="1" si="137"/>
        <v>-1062836441.7283398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-1062836441.7283398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-4428485.1738680815</v>
      </c>
      <c r="L1987" s="444">
        <f t="shared" ca="1" si="137"/>
        <v>-1067264926.9022079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-1067264926.9022079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-4446937.1954258662</v>
      </c>
      <c r="L1988" s="444">
        <f t="shared" ca="1" si="137"/>
        <v>-1071711864.0976337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-1071711864.0976337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-4465466.1004068078</v>
      </c>
      <c r="L1989" s="444">
        <f t="shared" ca="1" si="137"/>
        <v>-1076177330.1980405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-1076177330.1980405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-4484072.2091585016</v>
      </c>
      <c r="L1990" s="444">
        <f t="shared" ca="1" si="137"/>
        <v>-1080661402.4071989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-1080661402.4071989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-4502755.8433633288</v>
      </c>
      <c r="L1991" s="444">
        <f t="shared" ca="1" si="137"/>
        <v>-1085164158.2505622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-1085164158.2505622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-4521517.3260440091</v>
      </c>
      <c r="L1992" s="444">
        <f t="shared" ca="1" si="137"/>
        <v>-1089685675.5766063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-1089685675.5766063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-4540356.9815691924</v>
      </c>
      <c r="L1993" s="444">
        <f t="shared" ca="1" si="137"/>
        <v>-1094226032.5581756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-1094226032.5581756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-4559275.1356590651</v>
      </c>
      <c r="L1994" s="444">
        <f t="shared" ca="1" si="137"/>
        <v>-1098785307.6938345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-1098785307.6938345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-4578272.1153909769</v>
      </c>
      <c r="L1995" s="444">
        <f t="shared" ca="1" si="137"/>
        <v>-1103363579.8092256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-1103363579.8092256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-4597348.2492051069</v>
      </c>
      <c r="L1996" s="444">
        <f t="shared" ca="1" si="137"/>
        <v>-1107960928.0584307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-1107960928.0584307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-4616503.8669101279</v>
      </c>
      <c r="L1997" s="444">
        <f t="shared" ca="1" si="137"/>
        <v>-1112577431.9253409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-1112577431.9253409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-4635739.2996889204</v>
      </c>
      <c r="L1998" s="444">
        <f t="shared" ca="1" si="137"/>
        <v>-1117213171.2250297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-1117213171.2250297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-4655054.8801042903</v>
      </c>
      <c r="L1999" s="444">
        <f t="shared" ca="1" si="137"/>
        <v>-1121868226.105134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-1121868226.105134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-4674450.9421047252</v>
      </c>
      <c r="L2000" s="444">
        <f t="shared" ca="1" si="137"/>
        <v>-1126542677.0472388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-1126542677.0472388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-4693927.8210301613</v>
      </c>
      <c r="L2001" s="444">
        <f t="shared" ca="1" si="137"/>
        <v>-1131236604.868269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-1131236604.868269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-4713485.8536177874</v>
      </c>
      <c r="L2002" s="444">
        <f t="shared" ca="1" si="137"/>
        <v>-1135950090.7218866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-1135950090.7218866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-4733125.3780078609</v>
      </c>
      <c r="L2003" s="444">
        <f t="shared" ca="1" si="137"/>
        <v>-1140683216.0998945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-1140683216.0998945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-4752846.7337495601</v>
      </c>
      <c r="L2004" s="444">
        <f t="shared" ca="1" si="137"/>
        <v>-1145436062.8336442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-1145436062.8336442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-4772650.2618068503</v>
      </c>
      <c r="L2005" s="444">
        <f t="shared" ca="1" si="137"/>
        <v>-1150208713.0954511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-1150208713.0954511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-4792536.3045643792</v>
      </c>
      <c r="L2006" s="444">
        <f t="shared" ca="1" si="137"/>
        <v>-1155001249.4000156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-1155001249.4000156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-4812505.2058333978</v>
      </c>
      <c r="L2007" s="444">
        <f t="shared" ca="1" si="137"/>
        <v>-1159813754.605849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-1159813754.605849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-4832557.3108577039</v>
      </c>
      <c r="L2008" s="444">
        <f t="shared" ca="1" si="137"/>
        <v>-1164646311.9167068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-1164646311.9167068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-4852692.9663196113</v>
      </c>
      <c r="L2009" s="444">
        <f t="shared" ca="1" si="137"/>
        <v>-1169499004.8830264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-1169499004.8830264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-4872912.520345943</v>
      </c>
      <c r="L2010" s="444">
        <f t="shared" ca="1" si="137"/>
        <v>-1174371917.4033723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-1174371917.4033723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-4893216.3225140516</v>
      </c>
      <c r="L2011" s="444">
        <f t="shared" ca="1" si="137"/>
        <v>-1179265133.7258863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-1179265133.7258863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-4913604.7238578601</v>
      </c>
      <c r="L2012" s="444">
        <f t="shared" ca="1" si="137"/>
        <v>-1184178738.4497442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-1184178738.4497442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-4934078.0768739339</v>
      </c>
      <c r="L2013" s="444">
        <f t="shared" ca="1" si="137"/>
        <v>-1189112816.5266182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-1189112816.5266182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-4954636.7355275759</v>
      </c>
      <c r="L2014" s="444">
        <f t="shared" ca="1" si="137"/>
        <v>-1194067453.2621458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-1194067453.2621458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-4975281.0552589409</v>
      </c>
      <c r="L2015" s="444">
        <f t="shared" ca="1" si="137"/>
        <v>-1199042734.3174047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-1199042734.3174047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-4996011.3929891866</v>
      </c>
      <c r="L2016" s="444">
        <f t="shared" ca="1" si="137"/>
        <v>-1204038745.7103939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-1204038745.7103939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-5016828.1071266411</v>
      </c>
      <c r="L2017" s="444">
        <f t="shared" ca="1" si="137"/>
        <v>-1209055573.8175206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-1209055573.8175206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-5037731.5575730028</v>
      </c>
      <c r="L2018" s="444">
        <f t="shared" ca="1" si="137"/>
        <v>-1214093305.3750937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-1214093305.3750937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-5058722.1057295566</v>
      </c>
      <c r="L2019" s="444">
        <f t="shared" ca="1" si="137"/>
        <v>-1219152027.4808233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-1219152027.4808233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-5079800.1145034302</v>
      </c>
      <c r="L2020" s="444">
        <f t="shared" ca="1" si="137"/>
        <v>-1224231827.5953267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-1224231827.5953267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-5100965.9483138612</v>
      </c>
      <c r="L2021" s="444">
        <f t="shared" ca="1" si="137"/>
        <v>-1229332793.5436406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-1229332793.5436406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-5122219.9730985025</v>
      </c>
      <c r="L2022" s="444">
        <f t="shared" ca="1" si="137"/>
        <v>-1234455013.5167391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-1234455013.5167391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-5143562.5563197462</v>
      </c>
      <c r="L2023" s="444">
        <f t="shared" ca="1" si="137"/>
        <v>-1239598576.0730588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-1239598576.0730588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-5164994.0669710785</v>
      </c>
      <c r="L2024" s="444">
        <f t="shared" ca="1" si="137"/>
        <v>-1244763570.1400299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-1244763570.1400299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-5186514.8755834578</v>
      </c>
      <c r="L2025" s="444">
        <f t="shared" ca="1" si="137"/>
        <v>-1249950085.0156133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-1249950085.0156133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-5208125.3542317217</v>
      </c>
      <c r="L2026" s="444">
        <f t="shared" ca="1" si="137"/>
        <v>-1255158210.3698452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-1255158210.3698452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-5229825.8765410213</v>
      </c>
      <c r="L2027" s="444">
        <f t="shared" ca="1" si="137"/>
        <v>-1260388036.2463863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-1260388036.2463863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-5251616.8176932763</v>
      </c>
      <c r="L2028" s="444">
        <f t="shared" ca="1" si="137"/>
        <v>-1265639653.0640795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-1265639653.0640795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-5273498.5544336643</v>
      </c>
      <c r="L2029" s="444">
        <f t="shared" ca="1" si="137"/>
        <v>-1270913151.6185131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-1270913151.6185131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-5295471.4650771376</v>
      </c>
      <c r="L2030" s="444">
        <f t="shared" ca="1" si="137"/>
        <v>-1276208623.0835903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-1276208623.0835903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-5317535.9295149595</v>
      </c>
      <c r="L2031" s="444">
        <f t="shared" ca="1" si="137"/>
        <v>-1281526159.0131052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-1281526159.0131052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-5339692.329221271</v>
      </c>
      <c r="L2032" s="444">
        <f t="shared" ca="1" si="137"/>
        <v>-1286865851.3423264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-1286865851.3423264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-5361941.047259693</v>
      </c>
      <c r="L2033" s="444">
        <f t="shared" ca="1" si="137"/>
        <v>-1292227792.3895862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-1292227792.3895862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-5384282.4682899425</v>
      </c>
      <c r="L2034" s="444">
        <f t="shared" ca="1" si="137"/>
        <v>-1297612074.8578761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-1297612074.8578761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-5406716.9785744837</v>
      </c>
      <c r="L2035" s="444">
        <f t="shared" ca="1" si="137"/>
        <v>-1303018791.8364506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-1303018791.8364506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-5429244.9659852106</v>
      </c>
      <c r="L2036" s="444">
        <f t="shared" ca="1" si="137"/>
        <v>-1308448036.8024359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-1308448036.8024359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-5451866.8200101499</v>
      </c>
      <c r="L2037" s="444">
        <f t="shared" ca="1" si="137"/>
        <v>-1313899903.6224461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-1313899903.6224461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-5474582.9317601919</v>
      </c>
      <c r="L2038" s="444">
        <f t="shared" ca="1" si="137"/>
        <v>-1319374486.5542064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-1319374486.5542064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-5497393.6939758603</v>
      </c>
      <c r="L2039" s="444">
        <f t="shared" ca="1" si="137"/>
        <v>-1324871880.2481823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-1324871880.2481823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-5520299.5010340931</v>
      </c>
      <c r="L2040" s="444">
        <f t="shared" ca="1" si="137"/>
        <v>-1330392179.7492163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-1330392179.7492163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-5543300.7489550682</v>
      </c>
      <c r="L2041" s="444">
        <f t="shared" ca="1" si="137"/>
        <v>-1335935480.4981713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-1335935480.4981713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-5566397.8354090471</v>
      </c>
      <c r="L2042" s="444">
        <f t="shared" ca="1" si="137"/>
        <v>-1341501878.3335805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-1341501878.3335805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-5589591.1597232521</v>
      </c>
      <c r="L2043" s="444">
        <f t="shared" ca="1" si="137"/>
        <v>-1347091469.4933038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-1347091469.4933038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-5612881.1228887653</v>
      </c>
      <c r="L2044" s="444">
        <f t="shared" ca="1" si="137"/>
        <v>-1352704350.6161926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-1352704350.6161926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-5636268.1275674691</v>
      </c>
      <c r="L2045" s="444">
        <f t="shared" ca="1" si="137"/>
        <v>-1358340618.7437601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-1358340618.7437601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-5659752.5780990003</v>
      </c>
      <c r="L2046" s="444">
        <f t="shared" ca="1" si="137"/>
        <v>-1364000371.3218591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-1364000371.3218591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-5683334.8805077467</v>
      </c>
      <c r="L2047" s="444">
        <f t="shared" ca="1" si="137"/>
        <v>-1369683706.2023668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-1369683706.2023668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-5707015.4425098617</v>
      </c>
      <c r="L2048" s="444">
        <f t="shared" ref="L2048:L2302" ca="1" si="142">I2048-J2048+K2048</f>
        <v>-1375390721.6448767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-1375390721.6448767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-5730794.6735203192</v>
      </c>
      <c r="L2049" s="444">
        <f t="shared" ca="1" si="142"/>
        <v>-1381121516.318397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-1381121516.318397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-5754672.9846599875</v>
      </c>
      <c r="L2050" s="444">
        <f t="shared" ca="1" si="142"/>
        <v>-1386876189.303057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-1386876189.303057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-5778650.7887627371</v>
      </c>
      <c r="L2051" s="444">
        <f t="shared" ca="1" si="142"/>
        <v>-1392654840.0918198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-1392654840.0918198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-5802728.5003825827</v>
      </c>
      <c r="L2052" s="444">
        <f t="shared" ca="1" si="142"/>
        <v>-1398457568.5922024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-1398457568.5922024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-5826906.5358008435</v>
      </c>
      <c r="L2053" s="444">
        <f t="shared" ca="1" si="142"/>
        <v>-1404284475.1280034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-1404284475.1280034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-5851185.313033347</v>
      </c>
      <c r="L2054" s="444">
        <f t="shared" ca="1" si="142"/>
        <v>-1410135660.4410367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-1410135660.4410367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-5875565.2518376531</v>
      </c>
      <c r="L2055" s="444">
        <f t="shared" ca="1" si="142"/>
        <v>-1416011225.6928744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-1416011225.6928744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-5900046.7737203101</v>
      </c>
      <c r="L2056" s="444">
        <f t="shared" ca="1" si="142"/>
        <v>-1421911272.4665947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-1421911272.4665947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-5924630.3019441441</v>
      </c>
      <c r="L2057" s="444">
        <f t="shared" ca="1" si="142"/>
        <v>-1427835902.768539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-1427835902.768539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-5949316.2615355793</v>
      </c>
      <c r="L2058" s="444">
        <f t="shared" ca="1" si="142"/>
        <v>-1433785219.0300746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-1433785219.0300746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-5974105.079291977</v>
      </c>
      <c r="L2059" s="444">
        <f t="shared" ca="1" si="142"/>
        <v>-1439759324.1093667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-1439759324.1093667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-5998997.1837890279</v>
      </c>
      <c r="L2060" s="444">
        <f t="shared" ca="1" si="142"/>
        <v>-1445758321.2931557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-1445758321.2931557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-6023993.0053881481</v>
      </c>
      <c r="L2061" s="444">
        <f t="shared" ca="1" si="142"/>
        <v>-1451782314.2985439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-1451782314.2985439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-6049092.9762439327</v>
      </c>
      <c r="L2062" s="444">
        <f t="shared" ca="1" si="142"/>
        <v>-1457831407.2747879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-1457831407.2747879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-6074297.5303116161</v>
      </c>
      <c r="L2063" s="444">
        <f t="shared" ca="1" si="142"/>
        <v>-1463905704.8050995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-1463905704.8050995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-6099607.1033545807</v>
      </c>
      <c r="L2064" s="444">
        <f t="shared" ca="1" si="142"/>
        <v>-1470005311.9084542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-1470005311.9084542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-6125022.132951892</v>
      </c>
      <c r="L2065" s="444">
        <f t="shared" ca="1" si="142"/>
        <v>-1476130334.0414062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-1476130334.0414062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-6150543.0585058592</v>
      </c>
      <c r="L2066" s="444">
        <f t="shared" ca="1" si="142"/>
        <v>-1482280877.0999119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-1482280877.0999119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-6176170.3212496331</v>
      </c>
      <c r="L2067" s="444">
        <f t="shared" ca="1" si="142"/>
        <v>-1488457047.4211617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-1488457047.4211617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-6201904.3642548397</v>
      </c>
      <c r="L2068" s="444">
        <f t="shared" ca="1" si="142"/>
        <v>-1494658951.7854166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-1494658951.7854166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-6227745.6324392362</v>
      </c>
      <c r="L2069" s="444">
        <f t="shared" ca="1" si="142"/>
        <v>-1500886697.4178557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-1500886697.4178557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-6253694.5725743985</v>
      </c>
      <c r="L2070" s="444">
        <f t="shared" ca="1" si="142"/>
        <v>-1507140391.9904301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-1507140391.9904301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-6279751.6332934592</v>
      </c>
      <c r="L2071" s="444">
        <f t="shared" ca="1" si="142"/>
        <v>-1513420143.6237235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-1513420143.6237235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-6305917.2650988474</v>
      </c>
      <c r="L2072" s="444">
        <f t="shared" ca="1" si="142"/>
        <v>-1519726060.8888223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-1519726060.8888223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-6332191.9203700926</v>
      </c>
      <c r="L2073" s="444">
        <f t="shared" ca="1" si="142"/>
        <v>-1526058252.8091924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-1526058252.8091924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-6358576.0533716353</v>
      </c>
      <c r="L2074" s="444">
        <f t="shared" ca="1" si="142"/>
        <v>-1532416828.8625641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-1532416828.8625641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-6385070.1202606838</v>
      </c>
      <c r="L2075" s="444">
        <f t="shared" ca="1" si="142"/>
        <v>-1538801898.9828248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-1538801898.9828248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-6411674.5790951028</v>
      </c>
      <c r="L2076" s="444">
        <f t="shared" ca="1" si="142"/>
        <v>-1545213573.5619199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-1545213573.5619199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-6438389.889841333</v>
      </c>
      <c r="L2077" s="444">
        <f t="shared" ca="1" si="142"/>
        <v>-1551651963.4517612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-1551651963.4517612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-6465216.5143823382</v>
      </c>
      <c r="L2078" s="444">
        <f t="shared" ca="1" si="142"/>
        <v>-1558117179.9661436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-1558117179.9661436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-6492154.9165255986</v>
      </c>
      <c r="L2079" s="444">
        <f t="shared" ca="1" si="142"/>
        <v>-1564609334.8826692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-1564609334.8826692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-6519205.5620111218</v>
      </c>
      <c r="L2080" s="444">
        <f t="shared" ca="1" si="142"/>
        <v>-1571128540.4446802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-1571128540.4446802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-6546368.9185195006</v>
      </c>
      <c r="L2081" s="444">
        <f t="shared" ca="1" si="142"/>
        <v>-1577674909.3631997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-1577674909.3631997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-6573645.4556799987</v>
      </c>
      <c r="L2082" s="444">
        <f t="shared" ca="1" si="142"/>
        <v>-1584248554.8188796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-1584248554.8188796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-6601035.6450786646</v>
      </c>
      <c r="L2083" s="444">
        <f t="shared" ca="1" si="142"/>
        <v>-1590849590.4639583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-1590849590.4639583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-6628539.9602664923</v>
      </c>
      <c r="L2084" s="444">
        <f t="shared" ca="1" si="142"/>
        <v>-1597478130.4242249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-1597478130.4242249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-6656158.8767676037</v>
      </c>
      <c r="L2085" s="444">
        <f t="shared" ca="1" si="142"/>
        <v>-1604134289.3009925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-1604134289.3009925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-6683892.8720874684</v>
      </c>
      <c r="L2086" s="444">
        <f t="shared" ca="1" si="142"/>
        <v>-1610818182.17308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-1610818182.17308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-6711742.4257211667</v>
      </c>
      <c r="L2087" s="444">
        <f t="shared" ca="1" si="142"/>
        <v>-1617529924.5988011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-1617529924.5988011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-6739708.0191616714</v>
      </c>
      <c r="L2088" s="444">
        <f t="shared" ca="1" si="142"/>
        <v>-1624269632.6179628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-1624269632.6179628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-6767790.1359081781</v>
      </c>
      <c r="L2089" s="444">
        <f t="shared" ca="1" si="142"/>
        <v>-1631037422.753871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-1631037422.753871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-6795989.2614744622</v>
      </c>
      <c r="L2090" s="444">
        <f t="shared" ca="1" si="142"/>
        <v>-1637833412.0153453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-1637833412.0153453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-6824305.8833972719</v>
      </c>
      <c r="L2091" s="444">
        <f t="shared" ca="1" si="142"/>
        <v>-1644657717.8987427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-1644657717.8987427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-6852740.4912447613</v>
      </c>
      <c r="L2092" s="444">
        <f t="shared" ca="1" si="142"/>
        <v>-1651510458.3899875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-1651510458.3899875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-6881293.5766249476</v>
      </c>
      <c r="L2093" s="444">
        <f t="shared" ca="1" si="142"/>
        <v>-1658391751.9666123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-1658391751.9666123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-6909965.6331942184</v>
      </c>
      <c r="L2094" s="444">
        <f t="shared" ca="1" si="142"/>
        <v>-1665301717.5998065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-1665301717.5998065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-6938757.1566658607</v>
      </c>
      <c r="L2095" s="444">
        <f t="shared" ca="1" si="142"/>
        <v>-1672240474.7564723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-1672240474.7564723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-6967668.6448186347</v>
      </c>
      <c r="L2096" s="444">
        <f t="shared" ca="1" si="142"/>
        <v>-1679208143.4012909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-1679208143.4012909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-6996700.5975053795</v>
      </c>
      <c r="L2097" s="444">
        <f t="shared" ca="1" si="142"/>
        <v>-1686204843.9987962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-1686204843.9987962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-7025853.5166616505</v>
      </c>
      <c r="L2098" s="444">
        <f t="shared" ca="1" si="142"/>
        <v>-1693230697.5154579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-1693230697.5154579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-7055127.9063144075</v>
      </c>
      <c r="L2099" s="444">
        <f t="shared" ca="1" si="142"/>
        <v>-1700285825.4217722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-1700285825.4217722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-7084524.2725907173</v>
      </c>
      <c r="L2100" s="444">
        <f t="shared" ca="1" si="142"/>
        <v>-1707370349.6943629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-1707370349.6943629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-7114043.1237265123</v>
      </c>
      <c r="L2101" s="444">
        <f t="shared" ca="1" si="142"/>
        <v>-1714484392.8180895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-1714484392.8180895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-7143684.9700753726</v>
      </c>
      <c r="L2102" s="444">
        <f t="shared" ca="1" si="142"/>
        <v>-1721628077.7881649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-1721628077.7881649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-7173450.3241173523</v>
      </c>
      <c r="L2103" s="444">
        <f t="shared" ca="1" si="142"/>
        <v>-1728801528.1122823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-1728801528.1122823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-7203339.7004678417</v>
      </c>
      <c r="L2104" s="444">
        <f t="shared" ca="1" si="142"/>
        <v>-1736004867.8127501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-1736004867.8127501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-7233353.6158864582</v>
      </c>
      <c r="L2105" s="444">
        <f t="shared" ca="1" si="142"/>
        <v>-1743238221.4286366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-1743238221.4286366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-7263492.5892859856</v>
      </c>
      <c r="L2106" s="444">
        <f t="shared" ca="1" si="142"/>
        <v>-1750501714.0179226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-1750501714.0179226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-7293757.1417413438</v>
      </c>
      <c r="L2107" s="444">
        <f t="shared" ca="1" si="142"/>
        <v>-1757795471.1596639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-1757795471.1596639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-7324147.7964986004</v>
      </c>
      <c r="L2108" s="444">
        <f t="shared" ca="1" si="142"/>
        <v>-1765119618.9561625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-1765119618.9561625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-7354665.078984011</v>
      </c>
      <c r="L2109" s="444">
        <f t="shared" ca="1" si="142"/>
        <v>-1772474284.0351465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-1772474284.0351465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-7385309.5168131106</v>
      </c>
      <c r="L2110" s="444">
        <f t="shared" ca="1" si="142"/>
        <v>-1779859593.5519595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-1779859593.5519595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-7416081.6397998324</v>
      </c>
      <c r="L2111" s="444">
        <f t="shared" ca="1" si="142"/>
        <v>-1787275675.1917593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-1787275675.1917593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-7446981.9799656644</v>
      </c>
      <c r="L2112" s="444">
        <f t="shared" ca="1" si="142"/>
        <v>-1794722657.171725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-1794722657.171725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-7478011.0715488549</v>
      </c>
      <c r="L2113" s="444">
        <f t="shared" ca="1" si="142"/>
        <v>-1802200668.243274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-1802200668.243274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-7509169.4510136414</v>
      </c>
      <c r="L2114" s="444">
        <f t="shared" ca="1" si="142"/>
        <v>-1809709837.6942875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-1809709837.6942875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-7540457.6570595317</v>
      </c>
      <c r="L2115" s="444">
        <f t="shared" ca="1" si="142"/>
        <v>-1817250295.351347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-1817250295.351347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-7571876.2306306129</v>
      </c>
      <c r="L2116" s="444">
        <f t="shared" ca="1" si="142"/>
        <v>-1824822171.5819776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-1824822171.5819776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-7603425.7149249064</v>
      </c>
      <c r="L2117" s="444">
        <f t="shared" ca="1" si="142"/>
        <v>-1832425597.2969024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-1832425597.2969024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-7635106.6554037603</v>
      </c>
      <c r="L2118" s="444">
        <f t="shared" ca="1" si="142"/>
        <v>-1840060703.9523063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-1840060703.9523063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-7666919.5998012759</v>
      </c>
      <c r="L2119" s="444">
        <f t="shared" ca="1" si="142"/>
        <v>-1847727623.5521076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-1847727623.5521076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-7698865.098133781</v>
      </c>
      <c r="L2120" s="444">
        <f t="shared" ca="1" si="142"/>
        <v>-1855426488.6502414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-1855426488.6502414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-7730943.7027093386</v>
      </c>
      <c r="L2121" s="444">
        <f t="shared" ca="1" si="142"/>
        <v>-1863157432.3529508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-1863157432.3529508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-7763155.968137295</v>
      </c>
      <c r="L2122" s="444">
        <f t="shared" ca="1" si="142"/>
        <v>-1870920588.3210881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-1870920588.3210881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-7795502.4513378656</v>
      </c>
      <c r="L2123" s="444">
        <f t="shared" ca="1" si="142"/>
        <v>-1878716090.7724259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-1878716090.7724259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-7827983.7115517743</v>
      </c>
      <c r="L2124" s="444">
        <f t="shared" ca="1" si="142"/>
        <v>-1886544074.4839776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-1886544074.4839776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-7860600.3103499068</v>
      </c>
      <c r="L2125" s="444">
        <f t="shared" ca="1" si="142"/>
        <v>-1894404674.7943275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-1894404674.7943275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-7893352.8116430305</v>
      </c>
      <c r="L2126" s="444">
        <f t="shared" ca="1" si="142"/>
        <v>-1902298027.6059706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-1902298027.6059706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-7926241.7816915438</v>
      </c>
      <c r="L2127" s="444">
        <f t="shared" ca="1" si="142"/>
        <v>-1910224269.3876622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-1910224269.3876622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-7959267.7891152604</v>
      </c>
      <c r="L2128" s="444">
        <f t="shared" ca="1" si="142"/>
        <v>-1918183537.1767774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-1918183537.1767774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-7992431.4049032377</v>
      </c>
      <c r="L2129" s="444">
        <f t="shared" ca="1" si="142"/>
        <v>-1926175968.5816805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-1926175968.5816805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-8025733.2024236685</v>
      </c>
      <c r="L2130" s="444">
        <f t="shared" ca="1" si="142"/>
        <v>-1934201701.7841041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-1934201701.7841041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-8059173.7574337684</v>
      </c>
      <c r="L2131" s="444">
        <f t="shared" ca="1" si="142"/>
        <v>-1942260875.5415378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-1942260875.5415378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-8092753.6480897404</v>
      </c>
      <c r="L2132" s="444">
        <f t="shared" ca="1" si="142"/>
        <v>-1950353629.1896274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-1950353629.1896274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-8126473.4549567811</v>
      </c>
      <c r="L2133" s="444">
        <f t="shared" ca="1" si="142"/>
        <v>-1958480102.6445842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-1958480102.6445842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-8160333.7610191014</v>
      </c>
      <c r="L2134" s="444">
        <f t="shared" ca="1" si="142"/>
        <v>-1966640436.4056032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-1966640436.4056032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-8194335.1516900128</v>
      </c>
      <c r="L2135" s="444">
        <f t="shared" ca="1" si="142"/>
        <v>-1974834771.5572932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-1974834771.5572932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-8228478.2148220548</v>
      </c>
      <c r="L2136" s="444">
        <f t="shared" ca="1" si="142"/>
        <v>-1983063249.7721152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-1983063249.7721152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-8262763.5407171464</v>
      </c>
      <c r="L2137" s="444">
        <f t="shared" ca="1" si="142"/>
        <v>-1991326013.3128324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-1991326013.3128324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-8297191.7221368011</v>
      </c>
      <c r="L2138" s="444">
        <f t="shared" ca="1" si="142"/>
        <v>-1999623205.0349691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-1999623205.0349691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-8331763.3543123724</v>
      </c>
      <c r="L2139" s="444">
        <f t="shared" ca="1" si="142"/>
        <v>-2007954968.3892815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-2007954968.3892815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-8366479.0349553395</v>
      </c>
      <c r="L2140" s="444">
        <f t="shared" ca="1" si="142"/>
        <v>-2016321447.4242368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-2016321447.4242368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-8401339.3642676529</v>
      </c>
      <c r="L2141" s="444">
        <f t="shared" ca="1" si="142"/>
        <v>-2024722786.7885044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-2024722786.7885044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-8436344.9449521005</v>
      </c>
      <c r="L2142" s="444">
        <f t="shared" ca="1" si="142"/>
        <v>-2033159131.7334564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-2033159131.7334564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-8471496.3822227363</v>
      </c>
      <c r="L2143" s="444">
        <f t="shared" ca="1" si="142"/>
        <v>-2041630628.115679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-2041630628.115679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-8506794.2838153299</v>
      </c>
      <c r="L2144" s="444">
        <f t="shared" ca="1" si="142"/>
        <v>-2050137422.3994944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-2050137422.3994944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-8542239.2599978931</v>
      </c>
      <c r="L2145" s="444">
        <f t="shared" ca="1" si="142"/>
        <v>-2058679661.6594923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-2058679661.6594923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-8577831.9235812165</v>
      </c>
      <c r="L2146" s="444">
        <f t="shared" ca="1" si="142"/>
        <v>-2067257493.5830734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-2067257493.5830734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-8613572.8899294734</v>
      </c>
      <c r="L2147" s="444">
        <f t="shared" ca="1" si="142"/>
        <v>-2075871066.4730029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-2075871066.4730029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-8649462.7769708447</v>
      </c>
      <c r="L2148" s="444">
        <f t="shared" ca="1" si="142"/>
        <v>-2084520529.2499738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-2084520529.2499738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-8685502.2052082233</v>
      </c>
      <c r="L2149" s="444">
        <f t="shared" ca="1" si="142"/>
        <v>-2093206031.4551821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-2093206031.4551821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-8721691.7977299243</v>
      </c>
      <c r="L2150" s="444">
        <f t="shared" ca="1" si="142"/>
        <v>-2101927723.252912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-2101927723.252912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-8758032.1802204661</v>
      </c>
      <c r="L2151" s="444">
        <f t="shared" ca="1" si="142"/>
        <v>-2110685755.4331324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-2110685755.4331324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-8794523.9809713848</v>
      </c>
      <c r="L2152" s="444">
        <f t="shared" ca="1" si="142"/>
        <v>-2119480279.4141037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-2119480279.4141037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-8831167.8308920991</v>
      </c>
      <c r="L2153" s="444">
        <f t="shared" ca="1" si="142"/>
        <v>-2128311447.2449958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-2128311447.2449958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-8867964.363520816</v>
      </c>
      <c r="L2154" s="444">
        <f t="shared" ca="1" si="142"/>
        <v>-2137179411.6085167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-2137179411.6085167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-8904914.215035487</v>
      </c>
      <c r="L2155" s="444">
        <f t="shared" ca="1" si="142"/>
        <v>-2146084325.8235521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-2146084325.8235521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-8942018.0242648013</v>
      </c>
      <c r="L2156" s="444">
        <f t="shared" ca="1" si="142"/>
        <v>-2155026343.8478169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-2155026343.8478169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-8979276.432699237</v>
      </c>
      <c r="L2157" s="444">
        <f t="shared" ca="1" si="142"/>
        <v>-2164005620.2805161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-2164005620.2805161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-9016690.0845021512</v>
      </c>
      <c r="L2158" s="444">
        <f t="shared" ca="1" si="142"/>
        <v>-2173022310.3650184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-2173022310.3650184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-9054259.6265209094</v>
      </c>
      <c r="L2159" s="444">
        <f t="shared" ca="1" si="142"/>
        <v>-2182076569.9915395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-2182076569.9915395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-9091985.7082980815</v>
      </c>
      <c r="L2160" s="444">
        <f t="shared" ca="1" si="142"/>
        <v>-2191168555.6998377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-2191168555.6998377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-9129868.9820826575</v>
      </c>
      <c r="L2161" s="444">
        <f t="shared" ca="1" si="142"/>
        <v>-2200298424.6819205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-2200298424.6819205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-9167910.1028413363</v>
      </c>
      <c r="L2162" s="444">
        <f t="shared" ca="1" si="142"/>
        <v>-2209466334.7847619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-2209466334.7847619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-9206109.7282698415</v>
      </c>
      <c r="L2163" s="444">
        <f t="shared" ca="1" si="142"/>
        <v>-2218672444.513032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-2218672444.513032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-9244468.5188043006</v>
      </c>
      <c r="L2164" s="444">
        <f t="shared" ca="1" si="142"/>
        <v>-2227916913.031836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-2227916913.031836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-9282987.1376326494</v>
      </c>
      <c r="L2165" s="444">
        <f t="shared" ca="1" si="142"/>
        <v>-2237199900.1694689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-2237199900.1694689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-9321666.2507061195</v>
      </c>
      <c r="L2166" s="444">
        <f t="shared" ca="1" si="142"/>
        <v>-2246521566.4201751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-2246521566.4201751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-9360506.5267507285</v>
      </c>
      <c r="L2167" s="444">
        <f t="shared" ca="1" si="142"/>
        <v>-2255882072.9469256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-2255882072.9469256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-9399508.6372788567</v>
      </c>
      <c r="L2168" s="444">
        <f t="shared" ca="1" si="142"/>
        <v>-2265281581.5842047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-2265281581.5842047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-9438673.2566008531</v>
      </c>
      <c r="L2169" s="444">
        <f t="shared" ca="1" si="142"/>
        <v>-2274720254.8408055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-2274720254.8408055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-9478001.0618366897</v>
      </c>
      <c r="L2170" s="444">
        <f t="shared" ca="1" si="142"/>
        <v>-2284198255.9026423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-2284198255.9026423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-9517492.7329276763</v>
      </c>
      <c r="L2171" s="444">
        <f t="shared" ca="1" si="142"/>
        <v>-2293715748.63557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-2293715748.63557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-9557148.9526482075</v>
      </c>
      <c r="L2172" s="444">
        <f t="shared" ca="1" si="142"/>
        <v>-2303272897.5882182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-2303272897.5882182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-9596970.4066175763</v>
      </c>
      <c r="L2173" s="444">
        <f t="shared" ca="1" si="142"/>
        <v>-2312869867.9948359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-2312869867.9948359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-9636957.7833118159</v>
      </c>
      <c r="L2174" s="444">
        <f t="shared" ca="1" si="142"/>
        <v>-2322506825.7781477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-2322506825.7781477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-9677111.7740756162</v>
      </c>
      <c r="L2175" s="444">
        <f t="shared" ca="1" si="142"/>
        <v>-2332183937.5522232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-2332183937.5522232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-9717433.073134264</v>
      </c>
      <c r="L2176" s="444">
        <f t="shared" ca="1" si="142"/>
        <v>-2341901370.6253576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-2341901370.6253576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-9757922.3776056562</v>
      </c>
      <c r="L2177" s="444">
        <f t="shared" ca="1" si="142"/>
        <v>-2351659293.0029631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-2351659293.0029631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-9798580.3875123467</v>
      </c>
      <c r="L2178" s="444">
        <f t="shared" ca="1" si="142"/>
        <v>-2361457873.3904753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-2361457873.3904753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-9839407.8057936467</v>
      </c>
      <c r="L2179" s="444">
        <f t="shared" ca="1" si="142"/>
        <v>-2371297281.196269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-2371297281.196269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-9880405.3383177873</v>
      </c>
      <c r="L2180" s="444">
        <f t="shared" ca="1" si="142"/>
        <v>-2381177686.5345869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-2381177686.5345869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-9921573.6938941125</v>
      </c>
      <c r="L2181" s="444">
        <f t="shared" ca="1" si="142"/>
        <v>-2391099260.2284808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-2391099260.2284808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-9962913.5842853375</v>
      </c>
      <c r="L2182" s="444">
        <f t="shared" ca="1" si="142"/>
        <v>-2401062173.8127661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-2401062173.8127661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-10004425.724219859</v>
      </c>
      <c r="L2183" s="444">
        <f t="shared" ca="1" si="142"/>
        <v>-2411066599.5369859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-2411066599.5369859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-10046110.831404109</v>
      </c>
      <c r="L2184" s="444">
        <f t="shared" ca="1" si="142"/>
        <v>-2421112710.3683901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-2421112710.3683901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-10087969.626534959</v>
      </c>
      <c r="L2185" s="444">
        <f t="shared" ca="1" si="142"/>
        <v>-2431200679.994925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-2431200679.994925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-10130002.833312187</v>
      </c>
      <c r="L2186" s="444">
        <f t="shared" ca="1" si="142"/>
        <v>-2441330682.8282371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-2441330682.8282371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-10172211.178450987</v>
      </c>
      <c r="L2187" s="444">
        <f t="shared" ca="1" si="142"/>
        <v>-2451502894.0066881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-2451502894.0066881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-10214595.391694535</v>
      </c>
      <c r="L2188" s="444">
        <f t="shared" ca="1" si="142"/>
        <v>-2461717489.3983827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-2461717489.3983827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-10257156.205826594</v>
      </c>
      <c r="L2189" s="444">
        <f t="shared" ca="1" si="142"/>
        <v>-2471974645.6042094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-2471974645.6042094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-10299894.356684206</v>
      </c>
      <c r="L2190" s="444">
        <f t="shared" ca="1" si="142"/>
        <v>-2482274539.9608936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-2482274539.9608936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-10342810.58317039</v>
      </c>
      <c r="L2191" s="444">
        <f t="shared" ca="1" si="142"/>
        <v>-2492617350.544064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-2492617350.544064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-10385905.627266934</v>
      </c>
      <c r="L2192" s="444">
        <f t="shared" ca="1" si="142"/>
        <v>-2503003256.1713309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-2503003256.1713309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-10429180.234047212</v>
      </c>
      <c r="L2193" s="444">
        <f t="shared" ca="1" si="142"/>
        <v>-2513432436.4053783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-2513432436.4053783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-10472635.151689077</v>
      </c>
      <c r="L2194" s="444">
        <f t="shared" ca="1" si="142"/>
        <v>-2523905071.5570674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-2523905071.5570674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-10516271.131487781</v>
      </c>
      <c r="L2195" s="444">
        <f t="shared" ca="1" si="142"/>
        <v>-2534421342.6885552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-2534421342.6885552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-10560088.927868981</v>
      </c>
      <c r="L2196" s="444">
        <f t="shared" ca="1" si="142"/>
        <v>-2544981431.6164241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-2544981431.6164241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-10604089.298401767</v>
      </c>
      <c r="L2197" s="444">
        <f t="shared" ca="1" si="142"/>
        <v>-2555585520.9148259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-2555585520.9148259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-10648273.003811775</v>
      </c>
      <c r="L2198" s="444">
        <f t="shared" ca="1" si="142"/>
        <v>-2566233793.9186378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-2566233793.9186378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-10692640.807994325</v>
      </c>
      <c r="L2199" s="444">
        <f t="shared" ca="1" si="142"/>
        <v>-2576926434.7266321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-2576926434.7266321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-10737193.478027634</v>
      </c>
      <c r="L2200" s="444">
        <f t="shared" ca="1" si="142"/>
        <v>-2587663628.2046599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-2587663628.2046599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-10781931.784186084</v>
      </c>
      <c r="L2201" s="444">
        <f t="shared" ca="1" si="142"/>
        <v>-2598445559.9888458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-2598445559.9888458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-10826856.499953523</v>
      </c>
      <c r="L2202" s="444">
        <f t="shared" ca="1" si="142"/>
        <v>-2609272416.4887996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-2609272416.4887996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-10871968.402036665</v>
      </c>
      <c r="L2203" s="444">
        <f t="shared" ca="1" si="142"/>
        <v>-2620144384.8908362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-2620144384.8908362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-10917268.270378483</v>
      </c>
      <c r="L2204" s="444">
        <f t="shared" ca="1" si="142"/>
        <v>-2631061653.1612148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-2631061653.1612148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-10962756.888171729</v>
      </c>
      <c r="L2205" s="444">
        <f t="shared" ca="1" si="142"/>
        <v>-2642024410.0493865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-2642024410.0493865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-11008435.041872444</v>
      </c>
      <c r="L2206" s="444">
        <f t="shared" ca="1" si="142"/>
        <v>-2653032845.091259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-2653032845.091259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-11054303.52121358</v>
      </c>
      <c r="L2207" s="444">
        <f t="shared" ca="1" si="142"/>
        <v>-2664087148.6124725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-2664087148.6124725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-11100363.119218636</v>
      </c>
      <c r="L2208" s="444">
        <f t="shared" ca="1" si="142"/>
        <v>-2675187511.7316914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-2675187511.7316914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-11146614.632215381</v>
      </c>
      <c r="L2209" s="444">
        <f t="shared" ca="1" si="142"/>
        <v>-2686334126.3639069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-2686334126.3639069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-11193058.859849611</v>
      </c>
      <c r="L2210" s="444">
        <f t="shared" ca="1" si="142"/>
        <v>-2697527185.2237563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-2697527185.2237563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-11239696.605098985</v>
      </c>
      <c r="L2211" s="444">
        <f t="shared" ca="1" si="142"/>
        <v>-2708766881.8288555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-2708766881.8288555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-11286528.674286898</v>
      </c>
      <c r="L2212" s="444">
        <f t="shared" ca="1" si="142"/>
        <v>-2720053410.5031424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-2720053410.5031424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-11333555.877096426</v>
      </c>
      <c r="L2213" s="444">
        <f t="shared" ca="1" si="142"/>
        <v>-2731386966.380239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-2731386966.380239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-11380779.026584329</v>
      </c>
      <c r="L2214" s="444">
        <f t="shared" ca="1" si="142"/>
        <v>-2742767745.4068232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-2742767745.4068232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-11428198.939195096</v>
      </c>
      <c r="L2215" s="444">
        <f t="shared" ca="1" si="142"/>
        <v>-2754195944.3460183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-2754195944.3460183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-11475816.434775077</v>
      </c>
      <c r="L2216" s="444">
        <f t="shared" ca="1" si="142"/>
        <v>-2765671760.7807932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-2765671760.7807932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-11523632.336586637</v>
      </c>
      <c r="L2217" s="444">
        <f t="shared" ca="1" si="142"/>
        <v>-2777195393.1173797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-2777195393.1173797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-11571647.471322415</v>
      </c>
      <c r="L2218" s="444">
        <f t="shared" ca="1" si="142"/>
        <v>-2788767040.5887022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-2788767040.5887022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-11619862.669119593</v>
      </c>
      <c r="L2219" s="444">
        <f t="shared" ca="1" si="142"/>
        <v>-2800386903.2578216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-2800386903.2578216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-11668278.763574256</v>
      </c>
      <c r="L2220" s="444">
        <f t="shared" ca="1" si="142"/>
        <v>-2812055182.0213957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-2812055182.0213957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-11716896.591755815</v>
      </c>
      <c r="L2221" s="444">
        <f t="shared" ca="1" si="142"/>
        <v>-2823772078.6131516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-2823772078.6131516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-11765716.994221464</v>
      </c>
      <c r="L2222" s="444">
        <f t="shared" ca="1" si="142"/>
        <v>-2835537795.6073732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-2835537795.6073732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-11814740.815030722</v>
      </c>
      <c r="L2223" s="444">
        <f t="shared" ca="1" si="142"/>
        <v>-2847352536.4224038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-2847352536.4224038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-11863968.901760016</v>
      </c>
      <c r="L2224" s="444">
        <f t="shared" ca="1" si="142"/>
        <v>-2859216505.3241639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-2859216505.3241639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-11913402.10551735</v>
      </c>
      <c r="L2225" s="444">
        <f t="shared" ca="1" si="142"/>
        <v>-2871129907.4296813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-2871129907.4296813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-11963041.280957006</v>
      </c>
      <c r="L2226" s="444">
        <f t="shared" ca="1" si="142"/>
        <v>-2883092948.7106385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-2883092948.7106385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-12012887.286294326</v>
      </c>
      <c r="L2227" s="444">
        <f t="shared" ca="1" si="142"/>
        <v>-2895105835.996933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-2895105835.996933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-12062940.983320555</v>
      </c>
      <c r="L2228" s="444">
        <f t="shared" ca="1" si="142"/>
        <v>-2907168776.9802537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-2907168776.9802537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-12113203.237417724</v>
      </c>
      <c r="L2229" s="444">
        <f t="shared" ca="1" si="142"/>
        <v>-2919281980.2176714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-2919281980.2176714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-12163674.917573631</v>
      </c>
      <c r="L2230" s="444">
        <f t="shared" ca="1" si="142"/>
        <v>-2931445655.1352448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-2931445655.1352448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-12214356.896396853</v>
      </c>
      <c r="L2231" s="444">
        <f t="shared" ca="1" si="142"/>
        <v>-2943660012.0316415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-2943660012.0316415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-12265250.050131839</v>
      </c>
      <c r="L2232" s="444">
        <f t="shared" ca="1" si="142"/>
        <v>-2955925262.0817733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-2955925262.0817733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-12316355.258674055</v>
      </c>
      <c r="L2233" s="444">
        <f t="shared" ca="1" si="142"/>
        <v>-2968241617.3404474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-2968241617.3404474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-12367673.405585198</v>
      </c>
      <c r="L2234" s="444">
        <f t="shared" ca="1" si="142"/>
        <v>-2980609290.7460327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-2980609290.7460327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-12419205.37810847</v>
      </c>
      <c r="L2235" s="444">
        <f t="shared" ca="1" si="142"/>
        <v>-2993028496.1241412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-2993028496.1241412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-12470952.067183921</v>
      </c>
      <c r="L2236" s="444">
        <f t="shared" ca="1" si="142"/>
        <v>-3005499448.1913252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-3005499448.1913252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-12522914.367463855</v>
      </c>
      <c r="L2237" s="444">
        <f t="shared" ca="1" si="142"/>
        <v>-3018022362.5587893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-3018022362.5587893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-12575093.177328289</v>
      </c>
      <c r="L2238" s="444">
        <f t="shared" ca="1" si="142"/>
        <v>-3030597455.7361174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-3030597455.7361174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-12627489.398900488</v>
      </c>
      <c r="L2239" s="444">
        <f t="shared" ca="1" si="142"/>
        <v>-3043224945.1350179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-3043224945.1350179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-12680103.938062575</v>
      </c>
      <c r="L2240" s="444">
        <f t="shared" ca="1" si="142"/>
        <v>-3055905049.0730805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-3055905049.0730805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-12732937.704471169</v>
      </c>
      <c r="L2241" s="444">
        <f t="shared" ca="1" si="142"/>
        <v>-3068637986.7775517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-3068637986.7775517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-12785991.611573132</v>
      </c>
      <c r="L2242" s="444">
        <f t="shared" ca="1" si="142"/>
        <v>-3081423978.3891249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-3081423978.3891249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-12839266.576621354</v>
      </c>
      <c r="L2243" s="444">
        <f t="shared" ca="1" si="142"/>
        <v>-3094263244.9657464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-3094263244.9657464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-12892763.520690611</v>
      </c>
      <c r="L2244" s="444">
        <f t="shared" ca="1" si="142"/>
        <v>-3107156008.4864368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-3107156008.4864368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-12946483.368693486</v>
      </c>
      <c r="L2245" s="444">
        <f t="shared" ca="1" si="142"/>
        <v>-3120102491.8551302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-3120102491.8551302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-13000427.049396375</v>
      </c>
      <c r="L2246" s="444">
        <f t="shared" ca="1" si="142"/>
        <v>-3133102918.9045267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-3133102918.9045267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-13054595.495435528</v>
      </c>
      <c r="L2247" s="444">
        <f t="shared" ca="1" si="142"/>
        <v>-3146157514.3999624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-3146157514.3999624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-13108989.643333176</v>
      </c>
      <c r="L2248" s="444">
        <f t="shared" ca="1" si="142"/>
        <v>-3159266504.0432954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-3159266504.0432954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-13163610.433513731</v>
      </c>
      <c r="L2249" s="444">
        <f t="shared" ca="1" si="142"/>
        <v>-3172430114.476809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-3172430114.476809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-13218458.810320038</v>
      </c>
      <c r="L2250" s="444">
        <f t="shared" ca="1" si="142"/>
        <v>-3185648573.2871289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-3185648573.2871289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-13273535.722029705</v>
      </c>
      <c r="L2251" s="444">
        <f t="shared" ca="1" si="142"/>
        <v>-3198922109.0091586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-3198922109.0091586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-13328842.120871494</v>
      </c>
      <c r="L2252" s="444">
        <f t="shared" ca="1" si="142"/>
        <v>-3212250951.1300302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-3212250951.1300302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-13384378.963041792</v>
      </c>
      <c r="L2253" s="444">
        <f t="shared" ca="1" si="142"/>
        <v>-3225635330.0930719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-3225635330.0930719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-13440147.208721133</v>
      </c>
      <c r="L2254" s="444">
        <f t="shared" ca="1" si="142"/>
        <v>-3239075477.3017931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-3239075477.3017931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-13496147.822090805</v>
      </c>
      <c r="L2255" s="444">
        <f t="shared" ca="1" si="142"/>
        <v>-3252571625.1238837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-3252571625.1238837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-13552381.771349516</v>
      </c>
      <c r="L2256" s="444">
        <f t="shared" ca="1" si="142"/>
        <v>-3266124006.8952332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-3266124006.8952332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-13608850.028730137</v>
      </c>
      <c r="L2257" s="444">
        <f t="shared" ca="1" si="142"/>
        <v>-3279732856.9239631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-3279732856.9239631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-13665553.570516512</v>
      </c>
      <c r="L2258" s="444">
        <f t="shared" ca="1" si="142"/>
        <v>-3293398410.4944797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-3293398410.4944797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-13722493.377060331</v>
      </c>
      <c r="L2259" s="444">
        <f t="shared" ca="1" si="142"/>
        <v>-3307120903.8715401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-3307120903.8715401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-13779670.432798084</v>
      </c>
      <c r="L2260" s="444">
        <f t="shared" ca="1" si="142"/>
        <v>-3320900574.304338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-3320900574.304338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-13837085.726268075</v>
      </c>
      <c r="L2261" s="444">
        <f t="shared" ca="1" si="142"/>
        <v>-3334737660.0306063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-3334737660.0306063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-13894740.250127526</v>
      </c>
      <c r="L2262" s="444">
        <f t="shared" ca="1" si="142"/>
        <v>-3348632400.2807336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-3348632400.2807336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-13952635.001169723</v>
      </c>
      <c r="L2263" s="444">
        <f t="shared" ca="1" si="142"/>
        <v>-3362585035.2819033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-3362585035.2819033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-14010770.980341265</v>
      </c>
      <c r="L2264" s="444">
        <f t="shared" ca="1" si="142"/>
        <v>-3376595806.2622447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-3376595806.2622447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-14069149.19275935</v>
      </c>
      <c r="L2265" s="444">
        <f t="shared" ca="1" si="142"/>
        <v>-3390664955.4550042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-3390664955.4550042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-14127770.647729184</v>
      </c>
      <c r="L2266" s="444">
        <f t="shared" ca="1" si="142"/>
        <v>-3404792726.1027336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-3404792726.1027336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-14186636.358761391</v>
      </c>
      <c r="L2267" s="444">
        <f t="shared" ca="1" si="142"/>
        <v>-3418979362.4614949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-3418979362.4614949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-14245747.343589559</v>
      </c>
      <c r="L2268" s="444">
        <f t="shared" ca="1" si="142"/>
        <v>-3433225109.8050847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-3433225109.8050847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-14305104.624187853</v>
      </c>
      <c r="L2269" s="444">
        <f t="shared" ca="1" si="142"/>
        <v>-3447530214.4292727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-3447530214.4292727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-14364709.226788634</v>
      </c>
      <c r="L2270" s="444">
        <f t="shared" ca="1" si="142"/>
        <v>-3461894923.6560612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-3461894923.6560612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-14424562.181900255</v>
      </c>
      <c r="L2271" s="444">
        <f t="shared" ca="1" si="142"/>
        <v>-3476319485.8379612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-3476319485.8379612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-14484664.524324838</v>
      </c>
      <c r="L2272" s="444">
        <f t="shared" ca="1" si="142"/>
        <v>-3490804150.3622861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-3490804150.3622861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-14545017.293176191</v>
      </c>
      <c r="L2273" s="444">
        <f t="shared" ca="1" si="142"/>
        <v>-3505349167.6554623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-3505349167.6554623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-14605621.531897759</v>
      </c>
      <c r="L2274" s="444">
        <f t="shared" ca="1" si="142"/>
        <v>-3519954789.1873598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-3519954789.1873598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-14666478.288280664</v>
      </c>
      <c r="L2275" s="444">
        <f t="shared" ca="1" si="142"/>
        <v>-3534621267.4756403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-3534621267.4756403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-14727588.614481835</v>
      </c>
      <c r="L2276" s="444">
        <f t="shared" ca="1" si="142"/>
        <v>-3549348856.0901222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-3549348856.0901222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-14788953.567042178</v>
      </c>
      <c r="L2277" s="444">
        <f t="shared" ca="1" si="142"/>
        <v>-3564137809.6571646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-3564137809.6571646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-14850574.206904853</v>
      </c>
      <c r="L2278" s="444">
        <f t="shared" ca="1" si="142"/>
        <v>-3578988383.8640695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-3578988383.8640695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-14912451.599433623</v>
      </c>
      <c r="L2279" s="444">
        <f t="shared" ca="1" si="142"/>
        <v>-3593900835.4635029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-3593900835.4635029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-14974586.814431261</v>
      </c>
      <c r="L2280" s="444">
        <f t="shared" ca="1" si="142"/>
        <v>-3608875422.2779341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-3608875422.2779341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-15036980.926158058</v>
      </c>
      <c r="L2281" s="444">
        <f t="shared" ca="1" si="142"/>
        <v>-3623912403.204092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-3623912403.204092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-15099635.013350382</v>
      </c>
      <c r="L2282" s="444">
        <f t="shared" ca="1" si="142"/>
        <v>-3639012038.2174425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-3639012038.2174425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-15162550.159239342</v>
      </c>
      <c r="L2283" s="444">
        <f t="shared" ca="1" si="142"/>
        <v>-3654174588.3766818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-3654174588.3766818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-15225727.451569507</v>
      </c>
      <c r="L2284" s="444">
        <f t="shared" ca="1" si="142"/>
        <v>-3669400315.8282514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-3669400315.8282514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-15289167.982617714</v>
      </c>
      <c r="L2285" s="444">
        <f t="shared" ca="1" si="142"/>
        <v>-3684689483.8108692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-3684689483.8108692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-15352872.849211955</v>
      </c>
      <c r="L2286" s="444">
        <f t="shared" ca="1" si="142"/>
        <v>-3700042356.6600814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-3700042356.6600814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-15416843.152750339</v>
      </c>
      <c r="L2287" s="444">
        <f t="shared" ca="1" si="142"/>
        <v>-3715459199.8128319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-3715459199.8128319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-15481079.999220133</v>
      </c>
      <c r="L2288" s="444">
        <f t="shared" ca="1" si="142"/>
        <v>-3730940279.8120518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-3730940279.8120518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-15545584.499216884</v>
      </c>
      <c r="L2289" s="444">
        <f t="shared" ca="1" si="142"/>
        <v>-3746485864.3112688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-3746485864.3112688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-15610357.76796362</v>
      </c>
      <c r="L2290" s="444">
        <f t="shared" ca="1" si="142"/>
        <v>-3762096222.0792322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-3762096222.0792322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-15675400.925330134</v>
      </c>
      <c r="L2291" s="444">
        <f t="shared" ca="1" si="142"/>
        <v>-3777771623.0045624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-3777771623.0045624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-15740715.095852342</v>
      </c>
      <c r="L2292" s="444">
        <f t="shared" ca="1" si="142"/>
        <v>-3793512338.1004148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-3793512338.1004148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-15806301.408751728</v>
      </c>
      <c r="L2293" s="444">
        <f t="shared" ca="1" si="142"/>
        <v>-3809318639.5091667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-3809318639.5091667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-15872160.997954858</v>
      </c>
      <c r="L2294" s="444">
        <f t="shared" ca="1" si="142"/>
        <v>-3825190800.5071216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-3825190800.5071216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-15938295.002113007</v>
      </c>
      <c r="L2295" s="444">
        <f t="shared" ca="1" si="142"/>
        <v>-3841129095.5092344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-3841129095.5092344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-16004704.56462181</v>
      </c>
      <c r="L2296" s="444">
        <f t="shared" ca="1" si="142"/>
        <v>-3857133800.0738564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-3857133800.0738564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-16071390.833641067</v>
      </c>
      <c r="L2297" s="444">
        <f t="shared" ca="1" si="142"/>
        <v>-3873205190.9074974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-3873205190.9074974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-16138354.962114573</v>
      </c>
      <c r="L2298" s="444">
        <f t="shared" ca="1" si="142"/>
        <v>-3889343545.8696117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-3889343545.8696117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-16205598.107790047</v>
      </c>
      <c r="L2299" s="444">
        <f t="shared" ca="1" si="142"/>
        <v>-3905549143.9774017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-3905549143.9774017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-16273121.433239171</v>
      </c>
      <c r="L2300" s="444">
        <f t="shared" ca="1" si="142"/>
        <v>-3921822265.4106407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-3921822265.4106407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-16340926.10587767</v>
      </c>
      <c r="L2301" s="444">
        <f t="shared" ca="1" si="142"/>
        <v>-3938163191.5165186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-3938163191.5165186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-16409013.297985496</v>
      </c>
      <c r="L2302" s="444">
        <f t="shared" ca="1" si="142"/>
        <v>-3954572204.8145041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-3954572204.8145041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-16477384.186727101</v>
      </c>
      <c r="L2303" s="444">
        <f t="shared" ref="L2303:L2557" ca="1" si="147">I2303-J2303+K2303</f>
        <v>-3971049589.0012312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-3971049589.0012312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-16546039.954171797</v>
      </c>
      <c r="L2304" s="444">
        <f t="shared" ca="1" si="147"/>
        <v>-3987595628.9554029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-3987595628.9554029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-16614981.787314178</v>
      </c>
      <c r="L2305" s="444">
        <f t="shared" ca="1" si="147"/>
        <v>-4004210610.7427173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-4004210610.7427173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-16684210.878094655</v>
      </c>
      <c r="L2306" s="444">
        <f t="shared" ca="1" si="147"/>
        <v>-4020894821.6208119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-4020894821.6208119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-16753728.423420049</v>
      </c>
      <c r="L2307" s="444">
        <f t="shared" ca="1" si="147"/>
        <v>-4037648550.0442319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-4037648550.0442319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-16823535.625184298</v>
      </c>
      <c r="L2308" s="444">
        <f t="shared" ca="1" si="147"/>
        <v>-4054472085.6694164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-4054472085.6694164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-16893633.690289237</v>
      </c>
      <c r="L2309" s="444">
        <f t="shared" ca="1" si="147"/>
        <v>-4071365719.3597054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-4071365719.3597054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-16964023.830665436</v>
      </c>
      <c r="L2310" s="444">
        <f t="shared" ca="1" si="147"/>
        <v>-4088329743.190371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-4088329743.190371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-17034707.263293214</v>
      </c>
      <c r="L2311" s="444">
        <f t="shared" ca="1" si="147"/>
        <v>-4105364450.4536643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-4105364450.4536643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-17105685.2102236</v>
      </c>
      <c r="L2312" s="444">
        <f t="shared" ca="1" si="147"/>
        <v>-4122470135.663888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-4122470135.663888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-17176958.898599532</v>
      </c>
      <c r="L2313" s="444">
        <f t="shared" ca="1" si="147"/>
        <v>-4139647094.5624876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-4139647094.5624876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-17248529.560677029</v>
      </c>
      <c r="L2314" s="444">
        <f t="shared" ca="1" si="147"/>
        <v>-4156895624.1231647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-4156895624.1231647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-17320398.433846518</v>
      </c>
      <c r="L2315" s="444">
        <f t="shared" ca="1" si="147"/>
        <v>-4174216022.5570111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-4174216022.5570111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-17392566.760654211</v>
      </c>
      <c r="L2316" s="444">
        <f t="shared" ca="1" si="147"/>
        <v>-4191608589.3176651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-4191608589.3176651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-17465035.788823605</v>
      </c>
      <c r="L2317" s="444">
        <f t="shared" ca="1" si="147"/>
        <v>-4209073625.1064887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-4209073625.1064887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-17537806.771277037</v>
      </c>
      <c r="L2318" s="444">
        <f t="shared" ca="1" si="147"/>
        <v>-4226611431.8777657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-4226611431.8777657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-17610880.966157354</v>
      </c>
      <c r="L2319" s="444">
        <f t="shared" ca="1" si="147"/>
        <v>-4244222312.8439231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-4244222312.8439231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-17684259.636849679</v>
      </c>
      <c r="L2320" s="444">
        <f t="shared" ca="1" si="147"/>
        <v>-4261906572.480773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-4261906572.480773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-17757944.05200322</v>
      </c>
      <c r="L2321" s="444">
        <f t="shared" ca="1" si="147"/>
        <v>-4279664516.5327764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-4279664516.5327764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-17831935.485553235</v>
      </c>
      <c r="L2322" s="444">
        <f t="shared" ca="1" si="147"/>
        <v>-4297496452.0183296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-4297496452.0183296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-17906235.216743041</v>
      </c>
      <c r="L2323" s="444">
        <f t="shared" ca="1" si="147"/>
        <v>-4315402687.2350731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-4315402687.2350731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-17980844.530146137</v>
      </c>
      <c r="L2324" s="444">
        <f t="shared" ca="1" si="147"/>
        <v>-4333383531.7652197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-4333383531.7652197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-18055764.715688415</v>
      </c>
      <c r="L2325" s="444">
        <f t="shared" ca="1" si="147"/>
        <v>-4351439296.4809084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-4351439296.4809084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-18130997.068670452</v>
      </c>
      <c r="L2326" s="444">
        <f t="shared" ca="1" si="147"/>
        <v>-4369570293.5495787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-4369570293.5495787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-18206542.889789909</v>
      </c>
      <c r="L2327" s="444">
        <f t="shared" ca="1" si="147"/>
        <v>-4387776836.4393682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-4387776836.4393682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-18282403.485164035</v>
      </c>
      <c r="L2328" s="444">
        <f t="shared" ca="1" si="147"/>
        <v>-4406059239.9245319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-4406059239.9245319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-18358580.166352216</v>
      </c>
      <c r="L2329" s="444">
        <f t="shared" ca="1" si="147"/>
        <v>-4424417820.0908842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-4424417820.0908842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-18435074.250378683</v>
      </c>
      <c r="L2330" s="444">
        <f t="shared" ca="1" si="147"/>
        <v>-4442852894.3412628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-4442852894.3412628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-18511887.059755262</v>
      </c>
      <c r="L2331" s="444">
        <f t="shared" ca="1" si="147"/>
        <v>-4461364781.4010181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-4461364781.4010181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-18589019.922504243</v>
      </c>
      <c r="L2332" s="444">
        <f t="shared" ca="1" si="147"/>
        <v>-4479953801.3235226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-4479953801.3235226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-18666474.172181346</v>
      </c>
      <c r="L2333" s="444">
        <f t="shared" ca="1" si="147"/>
        <v>-4498620275.4957037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-4498620275.4957037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-18744251.147898763</v>
      </c>
      <c r="L2334" s="444">
        <f t="shared" ca="1" si="147"/>
        <v>-4517364526.6436024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-4517364526.6436024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-18822352.194348343</v>
      </c>
      <c r="L2335" s="444">
        <f t="shared" ca="1" si="147"/>
        <v>-4536186878.8379507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-4536186878.8379507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-18900778.661824793</v>
      </c>
      <c r="L2336" s="444">
        <f t="shared" ca="1" si="147"/>
        <v>-4555087657.4997759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-4555087657.4997759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-18979531.906249065</v>
      </c>
      <c r="L2337" s="444">
        <f t="shared" ca="1" si="147"/>
        <v>-4574067189.4060249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-4574067189.4060249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-19058613.289191771</v>
      </c>
      <c r="L2338" s="444">
        <f t="shared" ca="1" si="147"/>
        <v>-4593125802.6952171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-4593125802.6952171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-19138024.177896738</v>
      </c>
      <c r="L2339" s="444">
        <f t="shared" ca="1" si="147"/>
        <v>-4612263826.8731136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-4612263826.8731136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-19217765.94530464</v>
      </c>
      <c r="L2340" s="444">
        <f t="shared" ca="1" si="147"/>
        <v>-4631481592.8184185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-4631481592.8184185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-19297839.970076744</v>
      </c>
      <c r="L2341" s="444">
        <f t="shared" ca="1" si="147"/>
        <v>-4650779432.7884951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-4650779432.7884951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-19378247.63661873</v>
      </c>
      <c r="L2342" s="444">
        <f t="shared" ca="1" si="147"/>
        <v>-4670157680.4251137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-4670157680.4251137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-19458990.335104641</v>
      </c>
      <c r="L2343" s="444">
        <f t="shared" ca="1" si="147"/>
        <v>-4689616670.7602186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-4689616670.7602186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-19540069.461500909</v>
      </c>
      <c r="L2344" s="444">
        <f t="shared" ca="1" si="147"/>
        <v>-4709156740.2217197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-4709156740.2217197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-19621486.417590499</v>
      </c>
      <c r="L2345" s="444">
        <f t="shared" ca="1" si="147"/>
        <v>-4728778226.6393099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-4728778226.6393099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-19703242.610997126</v>
      </c>
      <c r="L2346" s="444">
        <f t="shared" ca="1" si="147"/>
        <v>-4748481469.2503071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-4748481469.2503071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-19785339.455209613</v>
      </c>
      <c r="L2347" s="444">
        <f t="shared" ca="1" si="147"/>
        <v>-4768266808.7055168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-4768266808.7055168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-19867778.36960632</v>
      </c>
      <c r="L2348" s="444">
        <f t="shared" ca="1" si="147"/>
        <v>-4788134587.0751228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-4788134587.0751228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-19950560.779479679</v>
      </c>
      <c r="L2349" s="444">
        <f t="shared" ca="1" si="147"/>
        <v>-4808085147.8546028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-4808085147.8546028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-20033688.116060846</v>
      </c>
      <c r="L2350" s="444">
        <f t="shared" ca="1" si="147"/>
        <v>-4828118835.970664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-4828118835.970664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-20117161.816544432</v>
      </c>
      <c r="L2351" s="444">
        <f t="shared" ca="1" si="147"/>
        <v>-4848235997.7872086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-4848235997.7872086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-20200983.324113369</v>
      </c>
      <c r="L2352" s="444">
        <f t="shared" ca="1" si="147"/>
        <v>-4868436981.1113224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-4868436981.1113224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-20285154.087963842</v>
      </c>
      <c r="L2353" s="444">
        <f t="shared" ca="1" si="147"/>
        <v>-4888722135.1992865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-4888722135.1992865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-20369675.56333036</v>
      </c>
      <c r="L2354" s="444">
        <f t="shared" ca="1" si="147"/>
        <v>-4909091810.7626171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-4909091810.7626171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-20454549.211510904</v>
      </c>
      <c r="L2355" s="444">
        <f t="shared" ca="1" si="147"/>
        <v>-4929546359.9741278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-4929546359.9741278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-20539776.499892198</v>
      </c>
      <c r="L2356" s="444">
        <f t="shared" ca="1" si="147"/>
        <v>-4950086136.47402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-4950086136.47402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-20625358.901975084</v>
      </c>
      <c r="L2357" s="444">
        <f t="shared" ca="1" si="147"/>
        <v>-4970711495.3759947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-4970711495.3759947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-20711297.897399977</v>
      </c>
      <c r="L2358" s="444">
        <f t="shared" ca="1" si="147"/>
        <v>-4991422793.2733946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-4991422793.2733946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-20797594.971972477</v>
      </c>
      <c r="L2359" s="444">
        <f t="shared" ca="1" si="147"/>
        <v>-5012220388.2453671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-5012220388.2453671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-20884251.617689028</v>
      </c>
      <c r="L2360" s="444">
        <f t="shared" ca="1" si="147"/>
        <v>-5033104639.8630562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-5033104639.8630562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-20971269.332762733</v>
      </c>
      <c r="L2361" s="444">
        <f t="shared" ca="1" si="147"/>
        <v>-5054075909.1958189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-5054075909.1958189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-21058649.621649247</v>
      </c>
      <c r="L2362" s="444">
        <f t="shared" ca="1" si="147"/>
        <v>-5075134558.8174677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-5075134558.8174677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-21146393.995072782</v>
      </c>
      <c r="L2363" s="444">
        <f t="shared" ca="1" si="147"/>
        <v>-5096280952.8125401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-5096280952.8125401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-21234503.97005225</v>
      </c>
      <c r="L2364" s="444">
        <f t="shared" ca="1" si="147"/>
        <v>-5117515456.7825928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-5117515456.7825928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-21322981.069927469</v>
      </c>
      <c r="L2365" s="444">
        <f t="shared" ca="1" si="147"/>
        <v>-5138838437.85252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-5138838437.85252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-21411826.824385501</v>
      </c>
      <c r="L2366" s="444">
        <f t="shared" ca="1" si="147"/>
        <v>-5160250264.6769056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-5160250264.6769056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-21501042.769487105</v>
      </c>
      <c r="L2367" s="444">
        <f t="shared" ca="1" si="147"/>
        <v>-5181751307.446393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-5181751307.446393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-21590630.447693303</v>
      </c>
      <c r="L2368" s="444">
        <f t="shared" ca="1" si="147"/>
        <v>-5203341937.8940859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-5203341937.8940859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-21680591.407892026</v>
      </c>
      <c r="L2369" s="444">
        <f t="shared" ca="1" si="147"/>
        <v>-5225022529.3019781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-5225022529.3019781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-21770927.205424909</v>
      </c>
      <c r="L2370" s="444">
        <f t="shared" ca="1" si="147"/>
        <v>-5246793456.5074034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-5246793456.5074034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-21861639.402114179</v>
      </c>
      <c r="L2371" s="444">
        <f t="shared" ca="1" si="147"/>
        <v>-5268655095.9095173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-5268655095.9095173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-21952729.566289656</v>
      </c>
      <c r="L2372" s="444">
        <f t="shared" ca="1" si="147"/>
        <v>-5290607825.4758072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-5290607825.4758072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-22044199.272815865</v>
      </c>
      <c r="L2373" s="444">
        <f t="shared" ca="1" si="147"/>
        <v>-5312652024.7486229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-5312652024.7486229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-22136050.103119262</v>
      </c>
      <c r="L2374" s="444">
        <f t="shared" ca="1" si="147"/>
        <v>-5334788074.8517418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-5334788074.8517418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-22228283.64521559</v>
      </c>
      <c r="L2375" s="444">
        <f t="shared" ca="1" si="147"/>
        <v>-5357016358.4969578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-5357016358.4969578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-22320901.493737325</v>
      </c>
      <c r="L2376" s="444">
        <f t="shared" ca="1" si="147"/>
        <v>-5379337259.990695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-5379337259.990695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-22413905.249961227</v>
      </c>
      <c r="L2377" s="444">
        <f t="shared" ca="1" si="147"/>
        <v>-5401751165.2406559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-5401751165.2406559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-22507296.521836065</v>
      </c>
      <c r="L2378" s="444">
        <f t="shared" ca="1" si="147"/>
        <v>-5424258461.7624922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-5424258461.7624922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-22601076.924010385</v>
      </c>
      <c r="L2379" s="444">
        <f t="shared" ca="1" si="147"/>
        <v>-5446859538.6865025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-5446859538.6865025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-22695248.077860426</v>
      </c>
      <c r="L2380" s="444">
        <f t="shared" ca="1" si="147"/>
        <v>-5469554786.7643633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-5469554786.7643633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-22789811.611518182</v>
      </c>
      <c r="L2381" s="444">
        <f t="shared" ca="1" si="147"/>
        <v>-5492344598.3758812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-5492344598.3758812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-22884769.159899503</v>
      </c>
      <c r="L2382" s="444">
        <f t="shared" ca="1" si="147"/>
        <v>-5515229367.5357809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-5515229367.5357809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-22980122.364732422</v>
      </c>
      <c r="L2383" s="444">
        <f t="shared" ca="1" si="147"/>
        <v>-5538209489.9005136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-5538209489.9005136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-23075872.874585472</v>
      </c>
      <c r="L2384" s="444">
        <f t="shared" ca="1" si="147"/>
        <v>-5561285362.7750988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-5561285362.7750988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-23172022.344896246</v>
      </c>
      <c r="L2385" s="444">
        <f t="shared" ca="1" si="147"/>
        <v>-5584457385.1199951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-5584457385.1199951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-23268572.437999979</v>
      </c>
      <c r="L2386" s="444">
        <f t="shared" ca="1" si="147"/>
        <v>-5607725957.5579948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-5607725957.5579948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-23365524.823158313</v>
      </c>
      <c r="L2387" s="444">
        <f t="shared" ca="1" si="147"/>
        <v>-5631091482.3811531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-5631091482.3811531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-23462881.176588137</v>
      </c>
      <c r="L2388" s="444">
        <f t="shared" ca="1" si="147"/>
        <v>-5654554363.5577412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-5654554363.5577412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-23560643.181490589</v>
      </c>
      <c r="L2389" s="444">
        <f t="shared" ca="1" si="147"/>
        <v>-5678115006.7392321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-5678115006.7392321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-23658812.528080132</v>
      </c>
      <c r="L2390" s="444">
        <f t="shared" ca="1" si="147"/>
        <v>-5701773819.267312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-5701773819.267312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-23757390.9136138</v>
      </c>
      <c r="L2391" s="444">
        <f t="shared" ca="1" si="147"/>
        <v>-5725531210.1809263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-5725531210.1809263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-23856380.042420525</v>
      </c>
      <c r="L2392" s="444">
        <f t="shared" ca="1" si="147"/>
        <v>-5749387590.2233467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-5749387590.2233467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-23955781.625930611</v>
      </c>
      <c r="L2393" s="444">
        <f t="shared" ca="1" si="147"/>
        <v>-5773343371.8492775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-5773343371.8492775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-24055597.382705323</v>
      </c>
      <c r="L2394" s="444">
        <f t="shared" ca="1" si="147"/>
        <v>-5797398969.2319832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-5797398969.2319832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-24155829.038466595</v>
      </c>
      <c r="L2395" s="444">
        <f t="shared" ca="1" si="147"/>
        <v>-5821554798.2704496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-5821554798.2704496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-24256478.326126873</v>
      </c>
      <c r="L2396" s="444">
        <f t="shared" ca="1" si="147"/>
        <v>-5845811276.5965767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-5845811276.5965767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-24357546.985819068</v>
      </c>
      <c r="L2397" s="444">
        <f t="shared" ca="1" si="147"/>
        <v>-5870168823.5823956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-5870168823.5823956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-24459036.76492665</v>
      </c>
      <c r="L2398" s="444">
        <f t="shared" ca="1" si="147"/>
        <v>-5894627860.3473225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-5894627860.3473225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-24560949.418113843</v>
      </c>
      <c r="L2399" s="444">
        <f t="shared" ca="1" si="147"/>
        <v>-5919188809.7654362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-5919188809.7654362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-24663286.707355984</v>
      </c>
      <c r="L2400" s="444">
        <f t="shared" ca="1" si="147"/>
        <v>-5943852096.4727926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-5943852096.4727926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-24766050.401969969</v>
      </c>
      <c r="L2401" s="444">
        <f t="shared" ca="1" si="147"/>
        <v>-5968618146.8747625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-5968618146.8747625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-24869242.278644845</v>
      </c>
      <c r="L2402" s="444">
        <f t="shared" ca="1" si="147"/>
        <v>-5993487389.1534071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-5993487389.1534071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-24972864.12147253</v>
      </c>
      <c r="L2403" s="444">
        <f t="shared" ca="1" si="147"/>
        <v>-6018460253.2748795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-6018460253.2748795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-25076917.721978664</v>
      </c>
      <c r="L2404" s="444">
        <f t="shared" ca="1" si="147"/>
        <v>-6043537170.9968586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-6043537170.9968586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-25181404.879153576</v>
      </c>
      <c r="L2405" s="444">
        <f t="shared" ca="1" si="147"/>
        <v>-6068718575.8760118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-6068718575.8760118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-25286327.399483383</v>
      </c>
      <c r="L2406" s="444">
        <f t="shared" ca="1" si="147"/>
        <v>-6094004903.2754955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-6094004903.2754955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-25391687.096981231</v>
      </c>
      <c r="L2407" s="444">
        <f t="shared" ca="1" si="147"/>
        <v>-6119396590.3724766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-6119396590.3724766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-25497485.793218654</v>
      </c>
      <c r="L2408" s="444">
        <f t="shared" ca="1" si="147"/>
        <v>-6144894076.1656952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-6144894076.1656952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-25603725.317357063</v>
      </c>
      <c r="L2409" s="444">
        <f t="shared" ca="1" si="147"/>
        <v>-6170497801.4830523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-6170497801.4830523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-25710407.506179385</v>
      </c>
      <c r="L2410" s="444">
        <f t="shared" ca="1" si="147"/>
        <v>-6196208208.9892321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-6196208208.9892321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-25817534.204121798</v>
      </c>
      <c r="L2411" s="444">
        <f t="shared" ca="1" si="147"/>
        <v>-6222025743.1933537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-6222025743.1933537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-25925107.263305642</v>
      </c>
      <c r="L2412" s="444">
        <f t="shared" ca="1" si="147"/>
        <v>-6247950850.4566593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-6247950850.4566593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-26033128.543569412</v>
      </c>
      <c r="L2413" s="444">
        <f t="shared" ca="1" si="147"/>
        <v>-6273983979.0002289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-6273983979.0002289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-26141599.912500955</v>
      </c>
      <c r="L2414" s="444">
        <f t="shared" ca="1" si="147"/>
        <v>-6300125578.9127302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-6300125578.9127302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-26250523.245469708</v>
      </c>
      <c r="L2415" s="444">
        <f t="shared" ca="1" si="147"/>
        <v>-6326376102.1582003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-6326376102.1582003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-26359900.425659169</v>
      </c>
      <c r="L2416" s="444">
        <f t="shared" ca="1" si="147"/>
        <v>-6352736002.5838594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-6352736002.5838594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-26469733.344099414</v>
      </c>
      <c r="L2417" s="444">
        <f t="shared" ca="1" si="147"/>
        <v>-6379205735.9279585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-6379205735.9279585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-26580023.899699826</v>
      </c>
      <c r="L2418" s="444">
        <f t="shared" ca="1" si="147"/>
        <v>-6405785759.8276587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-6405785759.8276587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-26690773.999281909</v>
      </c>
      <c r="L2419" s="444">
        <f t="shared" ca="1" si="147"/>
        <v>-6432476533.8269405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-6432476533.8269405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-26801985.557612251</v>
      </c>
      <c r="L2420" s="444">
        <f t="shared" ca="1" si="147"/>
        <v>-6459278519.384553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-6459278519.384553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-26913660.497435637</v>
      </c>
      <c r="L2421" s="444">
        <f t="shared" ca="1" si="147"/>
        <v>-6486192179.8819885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-6486192179.8819885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-27025800.749508284</v>
      </c>
      <c r="L2422" s="444">
        <f t="shared" ca="1" si="147"/>
        <v>-6513217980.6314964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-6513217980.6314964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-27138408.252631236</v>
      </c>
      <c r="L2423" s="444">
        <f t="shared" ca="1" si="147"/>
        <v>-6540356388.8841276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-6540356388.8841276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-27251484.953683864</v>
      </c>
      <c r="L2424" s="444">
        <f t="shared" ca="1" si="147"/>
        <v>-6567607873.8378115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-6567607873.8378115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-27365032.807657547</v>
      </c>
      <c r="L2425" s="444">
        <f t="shared" ca="1" si="147"/>
        <v>-6594972906.6454687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-6594972906.6454687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-27479053.777689453</v>
      </c>
      <c r="L2426" s="444">
        <f t="shared" ca="1" si="147"/>
        <v>-6622451960.4231577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-6622451960.4231577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-27593549.83509649</v>
      </c>
      <c r="L2427" s="444">
        <f t="shared" ca="1" si="147"/>
        <v>-6650045510.2582541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-6650045510.2582541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-27708522.95940939</v>
      </c>
      <c r="L2428" s="444">
        <f t="shared" ca="1" si="147"/>
        <v>-6677754033.2176638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-6677754033.2176638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-27823975.138406932</v>
      </c>
      <c r="L2429" s="444">
        <f t="shared" ca="1" si="147"/>
        <v>-6705578008.3560705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-6705578008.3560705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-27939908.368150298</v>
      </c>
      <c r="L2430" s="444">
        <f t="shared" ca="1" si="147"/>
        <v>-6733517916.7242212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-6733517916.7242212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-28056324.653017584</v>
      </c>
      <c r="L2431" s="444">
        <f t="shared" ca="1" si="147"/>
        <v>-6761574241.3772392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-6761574241.3772392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-28173226.005738501</v>
      </c>
      <c r="L2432" s="444">
        <f t="shared" ca="1" si="147"/>
        <v>-6789747467.3829775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-6789747467.3829775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-28290614.447429068</v>
      </c>
      <c r="L2433" s="444">
        <f t="shared" ca="1" si="147"/>
        <v>-6818038081.8304062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-6818038081.8304062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-28408492.007626694</v>
      </c>
      <c r="L2434" s="444">
        <f t="shared" ca="1" si="147"/>
        <v>-6846446573.8380327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-6846446573.8380327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-28526860.724325135</v>
      </c>
      <c r="L2435" s="444">
        <f t="shared" ca="1" si="147"/>
        <v>-6874973434.5623579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-6874973434.5623579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-28645722.644009829</v>
      </c>
      <c r="L2436" s="444">
        <f t="shared" ca="1" si="147"/>
        <v>-6903619157.2063675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-6903619157.2063675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-28765079.821693193</v>
      </c>
      <c r="L2437" s="444">
        <f t="shared" ca="1" si="147"/>
        <v>-6932384237.0280609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-6932384237.0280609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-28884934.320950259</v>
      </c>
      <c r="L2438" s="444">
        <f t="shared" ca="1" si="147"/>
        <v>-6961269171.3490114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-6961269171.3490114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-29005288.21395421</v>
      </c>
      <c r="L2439" s="444">
        <f t="shared" ca="1" si="147"/>
        <v>-6990274459.5629654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-6990274459.5629654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-29126143.581512354</v>
      </c>
      <c r="L2440" s="444">
        <f t="shared" ca="1" si="147"/>
        <v>-7019400603.1444778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-7019400603.1444778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-29247502.513101995</v>
      </c>
      <c r="L2441" s="444">
        <f t="shared" ca="1" si="147"/>
        <v>-7048648105.6575794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-7048648105.6575794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-29369367.106906582</v>
      </c>
      <c r="L2442" s="444">
        <f t="shared" ca="1" si="147"/>
        <v>-7078017472.7644863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-7078017472.7644863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-29491739.469852027</v>
      </c>
      <c r="L2443" s="444">
        <f t="shared" ca="1" si="147"/>
        <v>-7107509212.2343388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-7107509212.2343388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-29614621.717643078</v>
      </c>
      <c r="L2444" s="444">
        <f t="shared" ca="1" si="147"/>
        <v>-7137123833.9519815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-7137123833.9519815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-29738015.974799924</v>
      </c>
      <c r="L2445" s="444">
        <f t="shared" ca="1" si="147"/>
        <v>-7166861849.9267817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-7166861849.9267817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-29861924.374694925</v>
      </c>
      <c r="L2446" s="444">
        <f t="shared" ca="1" si="147"/>
        <v>-7196723774.3014765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-7196723774.3014765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-29986349.059589487</v>
      </c>
      <c r="L2447" s="444">
        <f t="shared" ca="1" si="147"/>
        <v>-7226710123.3610659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-7226710123.3610659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-30111292.180671107</v>
      </c>
      <c r="L2448" s="444">
        <f t="shared" ca="1" si="147"/>
        <v>-7256821415.5417366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-7256821415.5417366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-30236755.898090567</v>
      </c>
      <c r="L2449" s="444">
        <f t="shared" ca="1" si="147"/>
        <v>-7287058171.439827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-7287058171.439827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-30362742.380999282</v>
      </c>
      <c r="L2450" s="444">
        <f t="shared" ca="1" si="147"/>
        <v>-7317420913.8208265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-7317420913.8208265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-30489253.807586778</v>
      </c>
      <c r="L2451" s="444">
        <f t="shared" ca="1" si="147"/>
        <v>-7347910167.6284132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-7347910167.6284132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-30616292.365118388</v>
      </c>
      <c r="L2452" s="444">
        <f t="shared" ca="1" si="147"/>
        <v>-7378526459.9935312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-7378526459.9935312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-30743860.249973048</v>
      </c>
      <c r="L2453" s="444">
        <f t="shared" ca="1" si="147"/>
        <v>-7409270320.2435045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-7409270320.2435045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-30871959.667681269</v>
      </c>
      <c r="L2454" s="444">
        <f t="shared" ca="1" si="147"/>
        <v>-7440142279.9111862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-7440142279.9111862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-31000592.83296328</v>
      </c>
      <c r="L2455" s="444">
        <f t="shared" ca="1" si="147"/>
        <v>-7471142872.7441492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-7471142872.7441492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-31129761.969767287</v>
      </c>
      <c r="L2456" s="444">
        <f t="shared" ca="1" si="147"/>
        <v>-7502272634.7139168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-7502272634.7139168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-31259469.311307982</v>
      </c>
      <c r="L2457" s="444">
        <f t="shared" ca="1" si="147"/>
        <v>-7533532104.0252247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-7533532104.0252247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-31389717.100105103</v>
      </c>
      <c r="L2458" s="444">
        <f t="shared" ca="1" si="147"/>
        <v>-7564921821.12533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-7564921821.12533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-31520507.588022202</v>
      </c>
      <c r="L2459" s="444">
        <f t="shared" ca="1" si="147"/>
        <v>-7596442328.7133522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-7596442328.7133522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-31651843.036305632</v>
      </c>
      <c r="L2460" s="444">
        <f t="shared" ca="1" si="147"/>
        <v>-7628094171.7496576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-7628094171.7496576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-31783725.715623572</v>
      </c>
      <c r="L2461" s="444">
        <f t="shared" ca="1" si="147"/>
        <v>-7659877897.4652815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-7659877897.4652815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-31916157.906105343</v>
      </c>
      <c r="L2462" s="444">
        <f t="shared" ca="1" si="147"/>
        <v>-7691794055.3713865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-7691794055.3713865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-32049141.89738078</v>
      </c>
      <c r="L2463" s="444">
        <f t="shared" ca="1" si="147"/>
        <v>-7723843197.2687674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-7723843197.2687674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-32182679.988619864</v>
      </c>
      <c r="L2464" s="444">
        <f t="shared" ca="1" si="147"/>
        <v>-7756025877.2573872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-7756025877.2573872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-32316774.488572448</v>
      </c>
      <c r="L2465" s="444">
        <f t="shared" ca="1" si="147"/>
        <v>-7788342651.7459593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-7788342651.7459593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-32451427.715608165</v>
      </c>
      <c r="L2466" s="444">
        <f t="shared" ca="1" si="147"/>
        <v>-7820794079.4615679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-7820794079.4615679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-32586641.99775653</v>
      </c>
      <c r="L2467" s="444">
        <f t="shared" ca="1" si="147"/>
        <v>-7853380721.4593248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-7853380721.4593248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-32722419.672747187</v>
      </c>
      <c r="L2468" s="444">
        <f t="shared" ca="1" si="147"/>
        <v>-7886103141.1320724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-7886103141.1320724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-32858763.088050302</v>
      </c>
      <c r="L2469" s="444">
        <f t="shared" ca="1" si="147"/>
        <v>-7918961904.2201223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-7918961904.2201223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-32995674.600917172</v>
      </c>
      <c r="L2470" s="444">
        <f t="shared" ca="1" si="147"/>
        <v>-7951957578.8210392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-7951957578.8210392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-33133156.578420993</v>
      </c>
      <c r="L2471" s="444">
        <f t="shared" ca="1" si="147"/>
        <v>-7985090735.3994598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-7985090735.3994598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-33271211.397497755</v>
      </c>
      <c r="L2472" s="444">
        <f t="shared" ca="1" si="147"/>
        <v>-8018361946.796958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-8018361946.796958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-33409841.444987323</v>
      </c>
      <c r="L2473" s="444">
        <f t="shared" ca="1" si="147"/>
        <v>-8051771788.2419453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-8051771788.2419453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-33549049.117674775</v>
      </c>
      <c r="L2474" s="444">
        <f t="shared" ca="1" si="147"/>
        <v>-8085320837.3596201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-8085320837.3596201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-33688836.822331749</v>
      </c>
      <c r="L2475" s="444">
        <f t="shared" ca="1" si="147"/>
        <v>-8119009674.1819515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-8119009674.1819515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-33829206.975758128</v>
      </c>
      <c r="L2476" s="444">
        <f t="shared" ca="1" si="147"/>
        <v>-8152838881.1577101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-8152838881.1577101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-33970162.004823789</v>
      </c>
      <c r="L2477" s="444">
        <f t="shared" ca="1" si="147"/>
        <v>-8186809043.1625338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-8186809043.1625338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-34111704.346510559</v>
      </c>
      <c r="L2478" s="444">
        <f t="shared" ca="1" si="147"/>
        <v>-8220920747.5090446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-8220920747.5090446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-34253836.447954349</v>
      </c>
      <c r="L2479" s="444">
        <f t="shared" ca="1" si="147"/>
        <v>-8255174583.9569988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-8255174583.9569988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-34396560.766487494</v>
      </c>
      <c r="L2480" s="444">
        <f t="shared" ca="1" si="147"/>
        <v>-8289571144.7234859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-8289571144.7234859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-34539879.769681185</v>
      </c>
      <c r="L2481" s="444">
        <f t="shared" ca="1" si="147"/>
        <v>-8324111024.4931669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-8324111024.4931669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-34683795.935388193</v>
      </c>
      <c r="L2482" s="444">
        <f t="shared" ca="1" si="147"/>
        <v>-8358794820.4285555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-8358794820.4285555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-34828311.751785651</v>
      </c>
      <c r="L2483" s="444">
        <f t="shared" ca="1" si="147"/>
        <v>-8393623132.1803408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-8393623132.1803408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-34973429.71741809</v>
      </c>
      <c r="L2484" s="444">
        <f t="shared" ca="1" si="147"/>
        <v>-8428596561.8977585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-8428596561.8977585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-35119152.341240659</v>
      </c>
      <c r="L2485" s="444">
        <f t="shared" ca="1" si="147"/>
        <v>-8463715714.2389994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-8463715714.2389994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-35265482.142662495</v>
      </c>
      <c r="L2486" s="444">
        <f t="shared" ca="1" si="147"/>
        <v>-8498981196.3816614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-8498981196.3816614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-35412421.651590258</v>
      </c>
      <c r="L2487" s="444">
        <f t="shared" ca="1" si="147"/>
        <v>-8534393618.0332518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-8534393618.0332518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-35559973.408471875</v>
      </c>
      <c r="L2488" s="444">
        <f t="shared" ca="1" si="147"/>
        <v>-8569953591.4417238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-8569953591.4417238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-35708139.964340515</v>
      </c>
      <c r="L2489" s="444">
        <f t="shared" ca="1" si="147"/>
        <v>-8605661731.406065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-8605661731.406065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-35856923.8808586</v>
      </c>
      <c r="L2490" s="444">
        <f t="shared" ca="1" si="147"/>
        <v>-8641518655.2869244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-8641518655.2869244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-36006327.730362184</v>
      </c>
      <c r="L2491" s="444">
        <f t="shared" ca="1" si="147"/>
        <v>-8677524983.0172863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-8677524983.0172863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-36156354.095905356</v>
      </c>
      <c r="L2492" s="444">
        <f t="shared" ca="1" si="147"/>
        <v>-8713681337.1131916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-8713681337.1131916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-36307005.571304962</v>
      </c>
      <c r="L2493" s="444">
        <f t="shared" ca="1" si="147"/>
        <v>-8749988342.6844959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-8749988342.6844959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-36458284.7611854</v>
      </c>
      <c r="L2494" s="444">
        <f t="shared" ca="1" si="147"/>
        <v>-8786446627.4456806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-8786446627.4456806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-36610194.281023666</v>
      </c>
      <c r="L2495" s="444">
        <f t="shared" ca="1" si="147"/>
        <v>-8823056821.7267036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-8823056821.7267036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-36762736.757194601</v>
      </c>
      <c r="L2496" s="444">
        <f t="shared" ca="1" si="147"/>
        <v>-8859819558.4838982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-8859819558.4838982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-36915914.827016242</v>
      </c>
      <c r="L2497" s="444">
        <f t="shared" ca="1" si="147"/>
        <v>-8896735473.310915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-8896735473.310915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-37069731.13879548</v>
      </c>
      <c r="L2498" s="444">
        <f t="shared" ca="1" si="147"/>
        <v>-8933805204.4497108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-8933805204.4497108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-37224188.351873793</v>
      </c>
      <c r="L2499" s="444">
        <f t="shared" ca="1" si="147"/>
        <v>-8971029392.8015842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-8971029392.8015842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-37379289.136673264</v>
      </c>
      <c r="L2500" s="444">
        <f t="shared" ca="1" si="147"/>
        <v>-9008408681.9382572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-9008408681.9382572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-37535036.174742736</v>
      </c>
      <c r="L2501" s="444">
        <f t="shared" ca="1" si="147"/>
        <v>-9045943718.1130009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-9045943718.1130009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-37691432.158804171</v>
      </c>
      <c r="L2502" s="444">
        <f t="shared" ca="1" si="147"/>
        <v>-9083635150.2718048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-9083635150.2718048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-37848479.79279919</v>
      </c>
      <c r="L2503" s="444">
        <f t="shared" ca="1" si="147"/>
        <v>-9121483630.0646038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-9121483630.0646038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-38006181.791935846</v>
      </c>
      <c r="L2504" s="444">
        <f t="shared" ca="1" si="147"/>
        <v>-9159489811.8565388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-9159489811.8565388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-38164540.88273558</v>
      </c>
      <c r="L2505" s="444">
        <f t="shared" ca="1" si="147"/>
        <v>-9197654352.739275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-9197654352.739275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-38323559.803080313</v>
      </c>
      <c r="L2506" s="444">
        <f t="shared" ca="1" si="147"/>
        <v>-9235977912.5423546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-9235977912.5423546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-38483241.30225981</v>
      </c>
      <c r="L2507" s="444">
        <f t="shared" ca="1" si="147"/>
        <v>-9274461153.844614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-9274461153.844614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-38643588.141019225</v>
      </c>
      <c r="L2508" s="444">
        <f t="shared" ca="1" si="147"/>
        <v>-9313104741.9856339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-9313104741.9856339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-38804603.091606811</v>
      </c>
      <c r="L2509" s="444">
        <f t="shared" ca="1" si="147"/>
        <v>-9351909345.07724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-9351909345.07724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-38966288.937821835</v>
      </c>
      <c r="L2510" s="444">
        <f t="shared" ca="1" si="147"/>
        <v>-9390875634.0150623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-9390875634.0150623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-39128648.475062758</v>
      </c>
      <c r="L2511" s="444">
        <f t="shared" ca="1" si="147"/>
        <v>-9430004282.4901257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-9430004282.4901257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-39291684.510375522</v>
      </c>
      <c r="L2512" s="444">
        <f t="shared" ca="1" si="147"/>
        <v>-9469295967.0005016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-9469295967.0005016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-39455399.862502091</v>
      </c>
      <c r="L2513" s="444">
        <f t="shared" ca="1" si="147"/>
        <v>-9508751366.8630028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-9508751366.8630028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-39619797.361929178</v>
      </c>
      <c r="L2514" s="444">
        <f t="shared" ca="1" si="147"/>
        <v>-9548371164.2249317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-9548371164.2249317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-39784879.850937217</v>
      </c>
      <c r="L2515" s="444">
        <f t="shared" ca="1" si="147"/>
        <v>-9588156044.0758686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-9588156044.0758686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-39950650.183649451</v>
      </c>
      <c r="L2516" s="444">
        <f t="shared" ca="1" si="147"/>
        <v>-9628106694.2595177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-9628106694.2595177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-40117111.226081327</v>
      </c>
      <c r="L2517" s="444">
        <f t="shared" ca="1" si="147"/>
        <v>-9668223805.4855995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-9668223805.4855995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-40284265.856189996</v>
      </c>
      <c r="L2518" s="444">
        <f t="shared" ca="1" si="147"/>
        <v>-9708508071.3417892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-9708508071.3417892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-40452116.963924125</v>
      </c>
      <c r="L2519" s="444">
        <f t="shared" ca="1" si="147"/>
        <v>-9748960188.3057137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-9748960188.3057137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-40620667.451273806</v>
      </c>
      <c r="L2520" s="444">
        <f t="shared" ca="1" si="147"/>
        <v>-9789580855.7569866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-9789580855.7569866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-40789920.232320778</v>
      </c>
      <c r="L2521" s="444">
        <f t="shared" ca="1" si="147"/>
        <v>-9830370775.9893074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-9830370775.9893074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-40959878.23328878</v>
      </c>
      <c r="L2522" s="444">
        <f t="shared" ca="1" si="147"/>
        <v>-9871330654.2225971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-9871330654.2225971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-41130544.392594151</v>
      </c>
      <c r="L2523" s="444">
        <f t="shared" ca="1" si="147"/>
        <v>-9912461198.6151905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-9912461198.6151905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-41301921.660896629</v>
      </c>
      <c r="L2524" s="444">
        <f t="shared" ca="1" si="147"/>
        <v>-9953763120.2760868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-9953763120.2760868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-41474013.001150362</v>
      </c>
      <c r="L2525" s="444">
        <f t="shared" ca="1" si="147"/>
        <v>-9995237133.2772369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-9995237133.2772369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-41646821.388655156</v>
      </c>
      <c r="L2526" s="444">
        <f t="shared" ca="1" si="147"/>
        <v>-10036883954.665892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-10036883954.665892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-41820349.811107881</v>
      </c>
      <c r="L2527" s="444">
        <f t="shared" ca="1" si="147"/>
        <v>-10078704304.476999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-10078704304.476999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-41994601.26865416</v>
      </c>
      <c r="L2528" s="444">
        <f t="shared" ca="1" si="147"/>
        <v>-10120698905.745653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-10120698905.745653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-42169578.77394022</v>
      </c>
      <c r="L2529" s="444">
        <f t="shared" ca="1" si="147"/>
        <v>-10162868484.519594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-10162868484.519594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-42345285.352164976</v>
      </c>
      <c r="L2530" s="444">
        <f t="shared" ca="1" si="147"/>
        <v>-10205213769.871759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-10205213769.871759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-42521724.041132331</v>
      </c>
      <c r="L2531" s="444">
        <f t="shared" ca="1" si="147"/>
        <v>-10247735493.912891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-10247735493.912891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-42698897.891303711</v>
      </c>
      <c r="L2532" s="444">
        <f t="shared" ca="1" si="147"/>
        <v>-10290434391.804195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-10290434391.804195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-42876809.965850815</v>
      </c>
      <c r="L2533" s="444">
        <f t="shared" ca="1" si="147"/>
        <v>-10333311201.770046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-10333311201.770046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-43055463.340708524</v>
      </c>
      <c r="L2534" s="444">
        <f t="shared" ca="1" si="147"/>
        <v>-10376366665.110754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-10376366665.110754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-43234861.104628138</v>
      </c>
      <c r="L2535" s="444">
        <f t="shared" ca="1" si="147"/>
        <v>-10419601526.215382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-10419601526.215382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-43415006.359230757</v>
      </c>
      <c r="L2536" s="444">
        <f t="shared" ca="1" si="147"/>
        <v>-10463016532.574612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-10463016532.574612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-43595902.219060883</v>
      </c>
      <c r="L2537" s="444">
        <f t="shared" ca="1" si="147"/>
        <v>-10506612434.793673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-10506612434.793673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-43777551.8116403</v>
      </c>
      <c r="L2538" s="444">
        <f t="shared" ca="1" si="147"/>
        <v>-10550389986.605312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-10550389986.605312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-43959958.277522132</v>
      </c>
      <c r="L2539" s="444">
        <f t="shared" ca="1" si="147"/>
        <v>-10594349944.882835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-10594349944.882835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-44143124.770345144</v>
      </c>
      <c r="L2540" s="444">
        <f t="shared" ca="1" si="147"/>
        <v>-10638493069.653181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-10638493069.653181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-44327054.456888251</v>
      </c>
      <c r="L2541" s="444">
        <f t="shared" ca="1" si="147"/>
        <v>-10682820124.110069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-10682820124.110069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-44511750.517125286</v>
      </c>
      <c r="L2542" s="444">
        <f t="shared" ca="1" si="147"/>
        <v>-10727331874.627195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-10727331874.627195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-44697216.144279979</v>
      </c>
      <c r="L2543" s="444">
        <f t="shared" ca="1" si="147"/>
        <v>-10772029090.771475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-10772029090.771475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-44883454.544881143</v>
      </c>
      <c r="L2544" s="444">
        <f t="shared" ca="1" si="147"/>
        <v>-10816912545.316357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-10816912545.316357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-45070468.938818149</v>
      </c>
      <c r="L2545" s="444">
        <f t="shared" ca="1" si="147"/>
        <v>-10861983014.255175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-10861983014.255175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-45258262.559396558</v>
      </c>
      <c r="L2546" s="444">
        <f t="shared" ca="1" si="147"/>
        <v>-10907241276.814571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-10907241276.814571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-45446838.653394043</v>
      </c>
      <c r="L2547" s="444">
        <f t="shared" ca="1" si="147"/>
        <v>-10952688115.467966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-10952688115.467966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-45636200.481116526</v>
      </c>
      <c r="L2548" s="444">
        <f t="shared" ca="1" si="147"/>
        <v>-10998324315.949083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-10998324315.949083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-45826351.316454515</v>
      </c>
      <c r="L2549" s="444">
        <f t="shared" ca="1" si="147"/>
        <v>-11044150667.265537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-11044150667.265537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-46017294.446939737</v>
      </c>
      <c r="L2550" s="444">
        <f t="shared" ca="1" si="147"/>
        <v>-11090167961.712477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-11090167961.712477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-46209033.173801988</v>
      </c>
      <c r="L2551" s="444">
        <f t="shared" ca="1" si="147"/>
        <v>-11136376994.886278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-11136376994.886278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-46401570.812026158</v>
      </c>
      <c r="L2552" s="444">
        <f t="shared" ca="1" si="147"/>
        <v>-11182778565.698305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-11182778565.698305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-46594910.690409601</v>
      </c>
      <c r="L2553" s="444">
        <f t="shared" ca="1" si="147"/>
        <v>-11229373476.388714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-11229373476.388714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-46789056.151619643</v>
      </c>
      <c r="L2554" s="444">
        <f t="shared" ca="1" si="147"/>
        <v>-11276162532.540333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-11276162532.540333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-46984010.552251384</v>
      </c>
      <c r="L2555" s="444">
        <f t="shared" ca="1" si="147"/>
        <v>-11323146543.092585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-11323146543.092585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-47179777.262885772</v>
      </c>
      <c r="L2556" s="444">
        <f t="shared" ca="1" si="147"/>
        <v>-11370326320.355471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-11370326320.355471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-47376359.668147795</v>
      </c>
      <c r="L2557" s="444">
        <f t="shared" ca="1" si="147"/>
        <v>-11417702680.023619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-11417702680.023619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-47573761.166765079</v>
      </c>
      <c r="L2558" s="444">
        <f t="shared" ref="L2558:L2812" ca="1" si="152">I2558-J2558+K2558</f>
        <v>-11465276441.190384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-11465276441.190384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-47771985.171626598</v>
      </c>
      <c r="L2559" s="444">
        <f t="shared" ca="1" si="152"/>
        <v>-11513048426.362011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-11513048426.362011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-47971035.109841712</v>
      </c>
      <c r="L2560" s="444">
        <f t="shared" ca="1" si="152"/>
        <v>-11561019461.471853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-11561019461.471853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-48170914.422799386</v>
      </c>
      <c r="L2561" s="444">
        <f t="shared" ca="1" si="152"/>
        <v>-11609190375.894653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-11609190375.894653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-48371626.566227719</v>
      </c>
      <c r="L2562" s="444">
        <f t="shared" ca="1" si="152"/>
        <v>-11657562002.46088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-11657562002.46088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-48573175.010253668</v>
      </c>
      <c r="L2563" s="444">
        <f t="shared" ca="1" si="152"/>
        <v>-11706135177.471134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-11706135177.471134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-48775563.239463061</v>
      </c>
      <c r="L2564" s="444">
        <f t="shared" ca="1" si="152"/>
        <v>-11754910740.710598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-11754910740.710598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-48978794.752960823</v>
      </c>
      <c r="L2565" s="444">
        <f t="shared" ca="1" si="152"/>
        <v>-11803889535.463558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-11803889535.463558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-49182873.064431489</v>
      </c>
      <c r="L2566" s="444">
        <f t="shared" ca="1" si="152"/>
        <v>-11853072408.52799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-11853072408.52799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-49387801.702199958</v>
      </c>
      <c r="L2567" s="444">
        <f t="shared" ca="1" si="152"/>
        <v>-11902460210.23019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-11902460210.23019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-49593584.209292457</v>
      </c>
      <c r="L2568" s="444">
        <f t="shared" ca="1" si="152"/>
        <v>-11952053794.439484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-11952053794.439484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-49800224.143497847</v>
      </c>
      <c r="L2569" s="444">
        <f t="shared" ca="1" si="152"/>
        <v>-12001854018.582981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-12001854018.582981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-50007725.077429086</v>
      </c>
      <c r="L2570" s="444">
        <f t="shared" ca="1" si="152"/>
        <v>-12051861743.66041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-12051861743.66041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-50216090.598585039</v>
      </c>
      <c r="L2571" s="444">
        <f t="shared" ca="1" si="152"/>
        <v>-12102077834.258995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-12102077834.258995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-50425324.309412479</v>
      </c>
      <c r="L2572" s="444">
        <f t="shared" ca="1" si="152"/>
        <v>-12152503158.568407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-12152503158.568407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-50635429.827368364</v>
      </c>
      <c r="L2573" s="444">
        <f t="shared" ca="1" si="152"/>
        <v>-12203138588.395775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-12203138588.395775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-50846410.784982398</v>
      </c>
      <c r="L2574" s="444">
        <f t="shared" ca="1" si="152"/>
        <v>-12253984999.180758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-12253984999.180758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-51058270.829919823</v>
      </c>
      <c r="L2575" s="444">
        <f t="shared" ca="1" si="152"/>
        <v>-12305043270.010677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-12305043270.010677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-51271013.625044487</v>
      </c>
      <c r="L2576" s="444">
        <f t="shared" ca="1" si="152"/>
        <v>-12356314283.635721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-12356314283.635721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-51484642.848482169</v>
      </c>
      <c r="L2577" s="444">
        <f t="shared" ca="1" si="152"/>
        <v>-12407798926.484203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-12407798926.484203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-51699162.193684183</v>
      </c>
      <c r="L2578" s="444">
        <f t="shared" ca="1" si="152"/>
        <v>-12459498088.677887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-12459498088.677887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-51914575.369491197</v>
      </c>
      <c r="L2579" s="444">
        <f t="shared" ca="1" si="152"/>
        <v>-12511412664.047379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-12511412664.047379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-52130886.100197412</v>
      </c>
      <c r="L2580" s="444">
        <f t="shared" ca="1" si="152"/>
        <v>-12563543550.147575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-12563543550.147575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-52348098.125614896</v>
      </c>
      <c r="L2581" s="444">
        <f t="shared" ca="1" si="152"/>
        <v>-12615891648.27319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-12615891648.27319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-52566215.201138288</v>
      </c>
      <c r="L2582" s="444">
        <f t="shared" ca="1" si="152"/>
        <v>-12668457863.474327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-12668457863.474327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-52785241.097809695</v>
      </c>
      <c r="L2583" s="444">
        <f t="shared" ca="1" si="152"/>
        <v>-12721243104.572136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-12721243104.572136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-53005179.602383897</v>
      </c>
      <c r="L2584" s="444">
        <f t="shared" ca="1" si="152"/>
        <v>-12774248284.17452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-12774248284.17452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-53226034.517393835</v>
      </c>
      <c r="L2585" s="444">
        <f t="shared" ca="1" si="152"/>
        <v>-12827474318.691914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-12827474318.691914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-53447809.661216304</v>
      </c>
      <c r="L2586" s="444">
        <f t="shared" ca="1" si="152"/>
        <v>-12880922128.35313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-12880922128.35313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-53670508.868138045</v>
      </c>
      <c r="L2587" s="444">
        <f t="shared" ca="1" si="152"/>
        <v>-12934592637.221268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-12934592637.221268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-53894135.988421947</v>
      </c>
      <c r="L2588" s="444">
        <f t="shared" ca="1" si="152"/>
        <v>-12988486773.20969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-12988486773.20969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-54118694.88837371</v>
      </c>
      <c r="L2589" s="444">
        <f t="shared" ca="1" si="152"/>
        <v>-13042605468.098064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-13042605468.098064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-54344189.4504086</v>
      </c>
      <c r="L2590" s="444">
        <f t="shared" ca="1" si="152"/>
        <v>-13096949657.548473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-13096949657.548473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-54570623.573118635</v>
      </c>
      <c r="L2591" s="444">
        <f t="shared" ca="1" si="152"/>
        <v>-13151520281.121592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-13151520281.121592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-54798001.171339966</v>
      </c>
      <c r="L2592" s="444">
        <f t="shared" ca="1" si="152"/>
        <v>-13206318282.292931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-13206318282.292931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-55026326.176220544</v>
      </c>
      <c r="L2593" s="444">
        <f t="shared" ca="1" si="152"/>
        <v>-13261344608.469151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-13261344608.469151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-55255602.535288125</v>
      </c>
      <c r="L2594" s="444">
        <f t="shared" ca="1" si="152"/>
        <v>-13316600211.004438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-13316600211.004438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-55485834.212518491</v>
      </c>
      <c r="L2595" s="444">
        <f t="shared" ca="1" si="152"/>
        <v>-13372086045.216957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-13372086045.216957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-55717025.188403986</v>
      </c>
      <c r="L2596" s="444">
        <f t="shared" ca="1" si="152"/>
        <v>-13427803070.405361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-13427803070.405361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-55949179.46002233</v>
      </c>
      <c r="L2597" s="444">
        <f t="shared" ca="1" si="152"/>
        <v>-13483752249.865383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-13483752249.865383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-56182301.04110577</v>
      </c>
      <c r="L2598" s="444">
        <f t="shared" ca="1" si="152"/>
        <v>-13539934550.906488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-13539934550.906488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-56416393.96211037</v>
      </c>
      <c r="L2599" s="444">
        <f t="shared" ca="1" si="152"/>
        <v>-13596350944.868599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-13596350944.868599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-56651462.27028583</v>
      </c>
      <c r="L2600" s="444">
        <f t="shared" ca="1" si="152"/>
        <v>-13653002407.138885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-13653002407.138885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-56887510.029745355</v>
      </c>
      <c r="L2601" s="444">
        <f t="shared" ca="1" si="152"/>
        <v>-13709889917.168631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-13709889917.168631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-57124541.32153596</v>
      </c>
      <c r="L2602" s="444">
        <f t="shared" ca="1" si="152"/>
        <v>-13767014458.490166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-13767014458.490166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-57362560.24370902</v>
      </c>
      <c r="L2603" s="444">
        <f t="shared" ca="1" si="152"/>
        <v>-13824377018.733875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-13824377018.733875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-57601570.911391146</v>
      </c>
      <c r="L2604" s="444">
        <f t="shared" ca="1" si="152"/>
        <v>-13881978589.645266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-13881978589.645266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-57841577.456855267</v>
      </c>
      <c r="L2605" s="444">
        <f t="shared" ca="1" si="152"/>
        <v>-13939820167.102121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-13939820167.102121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-58082584.029592164</v>
      </c>
      <c r="L2606" s="444">
        <f t="shared" ca="1" si="152"/>
        <v>-13997902751.131714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-13997902751.131714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-58324594.796382137</v>
      </c>
      <c r="L2607" s="444">
        <f t="shared" ca="1" si="152"/>
        <v>-14056227345.928097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-14056227345.928097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-58567613.94136706</v>
      </c>
      <c r="L2608" s="444">
        <f t="shared" ca="1" si="152"/>
        <v>-14114794959.869463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-14114794959.869463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-58811645.666122772</v>
      </c>
      <c r="L2609" s="444">
        <f t="shared" ca="1" si="152"/>
        <v>-14173606605.535585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-14173606605.535585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-59056694.189731598</v>
      </c>
      <c r="L2610" s="444">
        <f t="shared" ca="1" si="152"/>
        <v>-14232663299.725317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-14232663299.725317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-59302763.748855487</v>
      </c>
      <c r="L2611" s="444">
        <f t="shared" ca="1" si="152"/>
        <v>-14291966063.474173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-14291966063.474173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-59549858.597809061</v>
      </c>
      <c r="L2612" s="444">
        <f t="shared" ca="1" si="152"/>
        <v>-14351515922.071981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-14351515922.071981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-59797983.008633256</v>
      </c>
      <c r="L2613" s="444">
        <f t="shared" ca="1" si="152"/>
        <v>-14411313905.080614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-14411313905.080614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-60047141.27116923</v>
      </c>
      <c r="L2614" s="444">
        <f t="shared" ca="1" si="152"/>
        <v>-14471361046.351784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-14471361046.351784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-60297337.69313243</v>
      </c>
      <c r="L2615" s="444">
        <f t="shared" ca="1" si="152"/>
        <v>-14531658384.044916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-14531658384.044916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-60548576.600187145</v>
      </c>
      <c r="L2616" s="444">
        <f t="shared" ca="1" si="152"/>
        <v>-14592206960.645103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-14592206960.645103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-60800862.336021267</v>
      </c>
      <c r="L2617" s="444">
        <f t="shared" ca="1" si="152"/>
        <v>-14653007822.981125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-14653007822.981125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-61054199.262421355</v>
      </c>
      <c r="L2618" s="444">
        <f t="shared" ca="1" si="152"/>
        <v>-14714062022.243546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-14714062022.243546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-61308591.759348102</v>
      </c>
      <c r="L2619" s="444">
        <f t="shared" ca="1" si="152"/>
        <v>-14775370614.002893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-14775370614.002893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-61564044.225012057</v>
      </c>
      <c r="L2620" s="444">
        <f t="shared" ca="1" si="152"/>
        <v>-14836934658.227905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-14836934658.227905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-61820561.075949602</v>
      </c>
      <c r="L2621" s="444">
        <f t="shared" ca="1" si="152"/>
        <v>-14898755219.303854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-14898755219.303854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-62078146.747099392</v>
      </c>
      <c r="L2622" s="444">
        <f t="shared" ca="1" si="152"/>
        <v>-14960833366.050953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-14960833366.050953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-62336805.69187896</v>
      </c>
      <c r="L2623" s="444">
        <f t="shared" ca="1" si="152"/>
        <v>-15023170171.742832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-15023170171.742832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-62596542.38226179</v>
      </c>
      <c r="L2624" s="444">
        <f t="shared" ca="1" si="152"/>
        <v>-15085766714.125093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-15085766714.125093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-62857361.30885455</v>
      </c>
      <c r="L2625" s="444">
        <f t="shared" ca="1" si="152"/>
        <v>-15148624075.433949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-15148624075.433949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-63119266.980974786</v>
      </c>
      <c r="L2626" s="444">
        <f t="shared" ca="1" si="152"/>
        <v>-15211743342.414923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-15211743342.414923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-63382263.926728845</v>
      </c>
      <c r="L2627" s="444">
        <f t="shared" ca="1" si="152"/>
        <v>-15275125606.341652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-15275125606.341652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-63646356.693090208</v>
      </c>
      <c r="L2628" s="444">
        <f t="shared" ca="1" si="152"/>
        <v>-15338771963.034742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-15338771963.034742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-63911549.845978104</v>
      </c>
      <c r="L2629" s="444">
        <f t="shared" ca="1" si="152"/>
        <v>-15402683512.88072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-15402683512.88072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-64177847.970336333</v>
      </c>
      <c r="L2630" s="444">
        <f t="shared" ca="1" si="152"/>
        <v>-15466861360.851057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-15466861360.851057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-64445255.670212731</v>
      </c>
      <c r="L2631" s="444">
        <f t="shared" ca="1" si="152"/>
        <v>-15531306616.521269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-15531306616.521269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-64713777.568838619</v>
      </c>
      <c r="L2632" s="444">
        <f t="shared" ca="1" si="152"/>
        <v>-15596020394.090107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-15596020394.090107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-64983418.30870878</v>
      </c>
      <c r="L2633" s="444">
        <f t="shared" ca="1" si="152"/>
        <v>-15661003812.398815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-15661003812.398815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-65254182.55166173</v>
      </c>
      <c r="L2634" s="444">
        <f t="shared" ca="1" si="152"/>
        <v>-15726257994.950478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-15726257994.950478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-65526074.97896032</v>
      </c>
      <c r="L2635" s="444">
        <f t="shared" ca="1" si="152"/>
        <v>-15791784069.929438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-15791784069.929438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-65799100.291372657</v>
      </c>
      <c r="L2636" s="444">
        <f t="shared" ca="1" si="152"/>
        <v>-15857583170.22081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-15857583170.22081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-66073263.209253371</v>
      </c>
      <c r="L2637" s="444">
        <f t="shared" ca="1" si="152"/>
        <v>-15923656433.430063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-15923656433.430063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-66348568.47262527</v>
      </c>
      <c r="L2638" s="444">
        <f t="shared" ca="1" si="152"/>
        <v>-15990005001.902689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-15990005001.902689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-66625020.841261208</v>
      </c>
      <c r="L2639" s="444">
        <f t="shared" ca="1" si="152"/>
        <v>-16056630022.74395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-16056630022.74395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-66902625.09476646</v>
      </c>
      <c r="L2640" s="444">
        <f t="shared" ca="1" si="152"/>
        <v>-16123532647.838717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-16123532647.838717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-67181386.032661319</v>
      </c>
      <c r="L2641" s="444">
        <f t="shared" ca="1" si="152"/>
        <v>-16190714033.871378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-16190714033.871378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-67461308.474464059</v>
      </c>
      <c r="L2642" s="444">
        <f t="shared" ca="1" si="152"/>
        <v>-16258175342.345842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-16258175342.345842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-67742397.259774342</v>
      </c>
      <c r="L2643" s="444">
        <f t="shared" ca="1" si="152"/>
        <v>-16325917739.605618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-16325917739.605618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-68024657.248356745</v>
      </c>
      <c r="L2644" s="444">
        <f t="shared" ca="1" si="152"/>
        <v>-16393942396.853973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-16393942396.853973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-68308093.320224881</v>
      </c>
      <c r="L2645" s="444">
        <f t="shared" ca="1" si="152"/>
        <v>-16462250490.174198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-16462250490.174198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-68592710.375725821</v>
      </c>
      <c r="L2646" s="444">
        <f t="shared" ca="1" si="152"/>
        <v>-16530843200.549925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-16530843200.549925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-68878513.33562468</v>
      </c>
      <c r="L2647" s="444">
        <f t="shared" ca="1" si="152"/>
        <v>-16599721713.88555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-16599721713.88555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-69165507.141189784</v>
      </c>
      <c r="L2648" s="444">
        <f t="shared" ca="1" si="152"/>
        <v>-16668887221.026739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-16668887221.026739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-69453696.754278064</v>
      </c>
      <c r="L2649" s="444">
        <f t="shared" ca="1" si="152"/>
        <v>-16738340917.781017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-16738340917.781017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-69743087.157420903</v>
      </c>
      <c r="L2650" s="444">
        <f t="shared" ca="1" si="152"/>
        <v>-16808084004.938438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-16808084004.938438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-70033683.353910148</v>
      </c>
      <c r="L2651" s="444">
        <f t="shared" ca="1" si="152"/>
        <v>-16878117688.292349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-16878117688.292349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-70325490.367884785</v>
      </c>
      <c r="L2652" s="444">
        <f t="shared" ca="1" si="152"/>
        <v>-16948443178.660234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-16948443178.660234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-70618513.244417638</v>
      </c>
      <c r="L2653" s="444">
        <f t="shared" ca="1" si="152"/>
        <v>-17019061691.904652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-17019061691.904652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-70912757.049602717</v>
      </c>
      <c r="L2654" s="444">
        <f t="shared" ca="1" si="152"/>
        <v>-17089974448.954254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-17089974448.954254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-71208226.870642722</v>
      </c>
      <c r="L2655" s="444">
        <f t="shared" ca="1" si="152"/>
        <v>-17161182675.824898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-17161182675.824898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-71504927.815937072</v>
      </c>
      <c r="L2656" s="444">
        <f t="shared" ca="1" si="152"/>
        <v>-17232687603.640835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-17232687603.640835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-71802865.015170142</v>
      </c>
      <c r="L2657" s="444">
        <f t="shared" ca="1" si="152"/>
        <v>-17304490468.656006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-17304490468.656006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-72102043.619400024</v>
      </c>
      <c r="L2658" s="444">
        <f t="shared" ca="1" si="152"/>
        <v>-17376592512.275406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-17376592512.275406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-72402468.801147521</v>
      </c>
      <c r="L2659" s="444">
        <f t="shared" ca="1" si="152"/>
        <v>-17448994981.076553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-17448994981.076553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-72704145.754485637</v>
      </c>
      <c r="L2660" s="444">
        <f t="shared" ca="1" si="152"/>
        <v>-17521699126.831039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-17521699126.831039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-73007079.695129335</v>
      </c>
      <c r="L2661" s="444">
        <f t="shared" ca="1" si="152"/>
        <v>-17594706206.526169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-17594706206.526169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-73311275.860525697</v>
      </c>
      <c r="L2662" s="444">
        <f t="shared" ca="1" si="152"/>
        <v>-17668017482.386696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-17668017482.386696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-73616739.509944558</v>
      </c>
      <c r="L2663" s="444">
        <f t="shared" ca="1" si="152"/>
        <v>-17741634221.896641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-17741634221.896641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-73923475.924569339</v>
      </c>
      <c r="L2664" s="444">
        <f t="shared" ca="1" si="152"/>
        <v>-17815557697.821209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-17815557697.821209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-74231490.407588363</v>
      </c>
      <c r="L2665" s="444">
        <f t="shared" ca="1" si="152"/>
        <v>-17889789188.228798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-17889789188.228798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-74540788.284286663</v>
      </c>
      <c r="L2666" s="444">
        <f t="shared" ca="1" si="152"/>
        <v>-17964329976.513084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-17964329976.513084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-74851374.902137846</v>
      </c>
      <c r="L2667" s="444">
        <f t="shared" ca="1" si="152"/>
        <v>-18039181351.415222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-18039181351.415222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-75163255.630896762</v>
      </c>
      <c r="L2668" s="444">
        <f t="shared" ca="1" si="152"/>
        <v>-18114344607.04612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-18114344607.04612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-75476435.862692162</v>
      </c>
      <c r="L2669" s="444">
        <f t="shared" ca="1" si="152"/>
        <v>-18189821042.908813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-18189821042.908813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-75790921.012120053</v>
      </c>
      <c r="L2670" s="444">
        <f t="shared" ca="1" si="152"/>
        <v>-18265611963.920933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-18265611963.920933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-76106716.516337216</v>
      </c>
      <c r="L2671" s="444">
        <f t="shared" ca="1" si="152"/>
        <v>-18341718680.437271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-18341718680.437271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-76423827.835155293</v>
      </c>
      <c r="L2672" s="444">
        <f t="shared" ca="1" si="152"/>
        <v>-18418142508.272427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-18418142508.272427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-76742260.451135114</v>
      </c>
      <c r="L2673" s="444">
        <f t="shared" ca="1" si="152"/>
        <v>-18494884768.72356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-18494884768.72356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-77062019.869681507</v>
      </c>
      <c r="L2674" s="444">
        <f t="shared" ca="1" si="152"/>
        <v>-18571946788.593243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-18571946788.593243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-77383111.619138509</v>
      </c>
      <c r="L2675" s="444">
        <f t="shared" ca="1" si="152"/>
        <v>-18649329900.212379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-18649329900.212379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-77705541.25088492</v>
      </c>
      <c r="L2676" s="444">
        <f t="shared" ca="1" si="152"/>
        <v>-18727035441.463264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-18727035441.463264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-78029314.339430273</v>
      </c>
      <c r="L2677" s="444">
        <f t="shared" ca="1" si="152"/>
        <v>-18805064755.802696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-18805064755.802696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-78354436.482511237</v>
      </c>
      <c r="L2678" s="444">
        <f t="shared" ca="1" si="152"/>
        <v>-18883419192.285206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-18883419192.285206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-78680913.30118835</v>
      </c>
      <c r="L2679" s="444">
        <f t="shared" ca="1" si="152"/>
        <v>-18962100105.586395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-18962100105.586395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-79008750.439943314</v>
      </c>
      <c r="L2680" s="444">
        <f t="shared" ca="1" si="152"/>
        <v>-19041108856.026337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-19041108856.026337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-79337953.566776395</v>
      </c>
      <c r="L2681" s="444">
        <f t="shared" ca="1" si="152"/>
        <v>-19120446809.593113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-19120446809.593113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-79668528.373304635</v>
      </c>
      <c r="L2682" s="444">
        <f t="shared" ca="1" si="152"/>
        <v>-19200115337.966419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-19200115337.966419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-80000480.574860081</v>
      </c>
      <c r="L2683" s="444">
        <f t="shared" ca="1" si="152"/>
        <v>-19280115818.541279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-19280115818.541279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-80333815.910588667</v>
      </c>
      <c r="L2684" s="444">
        <f t="shared" ca="1" si="152"/>
        <v>-19360449634.451866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-19360449634.451866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-80668540.143549442</v>
      </c>
      <c r="L2685" s="444">
        <f t="shared" ca="1" si="152"/>
        <v>-19441118174.595417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-19441118174.595417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-81004659.060814232</v>
      </c>
      <c r="L2686" s="444">
        <f t="shared" ca="1" si="152"/>
        <v>-19522122833.656231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-19522122833.656231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-81342178.473567635</v>
      </c>
      <c r="L2687" s="444">
        <f t="shared" ca="1" si="152"/>
        <v>-19603465012.129799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-19603465012.129799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-81681104.217207491</v>
      </c>
      <c r="L2688" s="444">
        <f t="shared" ca="1" si="152"/>
        <v>-19685146116.347008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-19685146116.347008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-82021442.151445866</v>
      </c>
      <c r="L2689" s="444">
        <f t="shared" ca="1" si="152"/>
        <v>-19767167558.498455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-19767167558.498455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-82363198.160410225</v>
      </c>
      <c r="L2690" s="444">
        <f t="shared" ca="1" si="152"/>
        <v>-19849530756.658867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-19849530756.658867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-82706378.152745277</v>
      </c>
      <c r="L2691" s="444">
        <f t="shared" ca="1" si="152"/>
        <v>-19932237134.811611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-19932237134.811611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-83050988.061715052</v>
      </c>
      <c r="L2692" s="444">
        <f t="shared" ca="1" si="152"/>
        <v>-20015288122.873325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-20015288122.873325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-83397033.845305517</v>
      </c>
      <c r="L2693" s="444">
        <f t="shared" ca="1" si="152"/>
        <v>-20098685156.718632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-20098685156.718632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-83744521.486327633</v>
      </c>
      <c r="L2694" s="444">
        <f t="shared" ca="1" si="152"/>
        <v>-20182429678.20496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-20182429678.20496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-84093456.99252066</v>
      </c>
      <c r="L2695" s="444">
        <f t="shared" ca="1" si="152"/>
        <v>-20266523135.197479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-20266523135.197479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-84443846.396656156</v>
      </c>
      <c r="L2696" s="444">
        <f t="shared" ca="1" si="152"/>
        <v>-20350966981.594135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-20350966981.594135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-84795695.756642222</v>
      </c>
      <c r="L2697" s="444">
        <f t="shared" ca="1" si="152"/>
        <v>-20435762677.350777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-20435762677.350777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-85149011.155628234</v>
      </c>
      <c r="L2698" s="444">
        <f t="shared" ca="1" si="152"/>
        <v>-20520911688.506405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-20520911688.506405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-85503798.702110022</v>
      </c>
      <c r="L2699" s="444">
        <f t="shared" ca="1" si="152"/>
        <v>-20606415487.208515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-20606415487.208515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-85860064.530035481</v>
      </c>
      <c r="L2700" s="444">
        <f t="shared" ca="1" si="152"/>
        <v>-20692275551.738552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-20692275551.738552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-86217814.798910633</v>
      </c>
      <c r="L2701" s="444">
        <f t="shared" ca="1" si="152"/>
        <v>-20778493366.537464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-20778493366.537464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-86577055.693906099</v>
      </c>
      <c r="L2702" s="444">
        <f t="shared" ca="1" si="152"/>
        <v>-20865070422.231369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-20865070422.231369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-86937793.425964043</v>
      </c>
      <c r="L2703" s="444">
        <f t="shared" ca="1" si="152"/>
        <v>-20952008215.657333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-20952008215.657333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-87300034.23190555</v>
      </c>
      <c r="L2704" s="444">
        <f t="shared" ca="1" si="152"/>
        <v>-21039308249.88924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-21039308249.88924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-87663784.374538496</v>
      </c>
      <c r="L2705" s="444">
        <f t="shared" ca="1" si="152"/>
        <v>-21126972034.263779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-21126972034.263779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-88029050.142765746</v>
      </c>
      <c r="L2706" s="444">
        <f t="shared" ca="1" si="152"/>
        <v>-21215001084.406544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-21215001084.406544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-88395837.851693928</v>
      </c>
      <c r="L2707" s="444">
        <f t="shared" ca="1" si="152"/>
        <v>-21303396922.258236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-21303396922.258236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-88764153.842742652</v>
      </c>
      <c r="L2708" s="444">
        <f t="shared" ca="1" si="152"/>
        <v>-21392161076.100979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-21392161076.100979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-89134004.483754084</v>
      </c>
      <c r="L2709" s="444">
        <f t="shared" ca="1" si="152"/>
        <v>-21481295080.584732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-21481295080.584732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-89505396.169103056</v>
      </c>
      <c r="L2710" s="444">
        <f t="shared" ca="1" si="152"/>
        <v>-21570800476.753834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-21570800476.753834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-89878335.319807634</v>
      </c>
      <c r="L2711" s="444">
        <f t="shared" ca="1" si="152"/>
        <v>-21660678812.073643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-21660678812.073643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-90252828.38364017</v>
      </c>
      <c r="L2712" s="444">
        <f t="shared" ca="1" si="152"/>
        <v>-21750931640.457283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-21750931640.457283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-90628881.83523868</v>
      </c>
      <c r="L2713" s="444">
        <f t="shared" ca="1" si="152"/>
        <v>-21841560522.292522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-21841560522.292522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-91006502.176218837</v>
      </c>
      <c r="L2714" s="444">
        <f t="shared" ca="1" si="152"/>
        <v>-21932567024.468742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-21932567024.468742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-91385695.935286433</v>
      </c>
      <c r="L2715" s="444">
        <f t="shared" ca="1" si="152"/>
        <v>-22023952720.40403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-22023952720.40403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-91766469.66835013</v>
      </c>
      <c r="L2716" s="444">
        <f t="shared" ca="1" si="152"/>
        <v>-22115719190.07238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-22115719190.07238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-92148829.958634913</v>
      </c>
      <c r="L2717" s="444">
        <f t="shared" ca="1" si="152"/>
        <v>-22207868020.031013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-22207868020.031013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-92532783.416795895</v>
      </c>
      <c r="L2718" s="444">
        <f t="shared" ca="1" si="152"/>
        <v>-22300400803.447811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-22300400803.447811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-92918336.681032538</v>
      </c>
      <c r="L2719" s="444">
        <f t="shared" ca="1" si="152"/>
        <v>-22393319140.128845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-22393319140.128845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-93305496.417203516</v>
      </c>
      <c r="L2720" s="444">
        <f t="shared" ca="1" si="152"/>
        <v>-22486624636.546047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-22486624636.546047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-93694269.318941861</v>
      </c>
      <c r="L2721" s="444">
        <f t="shared" ca="1" si="152"/>
        <v>-22580318905.86499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-22580318905.86499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-94084662.107770786</v>
      </c>
      <c r="L2722" s="444">
        <f t="shared" ca="1" si="152"/>
        <v>-22674403567.972759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-22674403567.972759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-94476681.533219829</v>
      </c>
      <c r="L2723" s="444">
        <f t="shared" ca="1" si="152"/>
        <v>-22768880249.505978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-22768880249.505978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-94870334.372941568</v>
      </c>
      <c r="L2724" s="444">
        <f t="shared" ca="1" si="152"/>
        <v>-22863750583.878918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-22863750583.878918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-95265627.432828829</v>
      </c>
      <c r="L2725" s="444">
        <f t="shared" ca="1" si="152"/>
        <v>-22959016211.311745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-22959016211.311745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-95662567.547132269</v>
      </c>
      <c r="L2726" s="444">
        <f t="shared" ca="1" si="152"/>
        <v>-23054678778.858875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-23054678778.858875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-96061161.578578651</v>
      </c>
      <c r="L2727" s="444">
        <f t="shared" ca="1" si="152"/>
        <v>-23150739940.437454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-23150739940.437454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-96461416.418489397</v>
      </c>
      <c r="L2728" s="444">
        <f t="shared" ca="1" si="152"/>
        <v>-23247201356.855942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-23247201356.855942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-96863338.986899763</v>
      </c>
      <c r="L2729" s="444">
        <f t="shared" ca="1" si="152"/>
        <v>-23344064695.842842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-23344064695.842842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-97266936.232678503</v>
      </c>
      <c r="L2730" s="444">
        <f t="shared" ca="1" si="152"/>
        <v>-23441331632.07552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-23441331632.07552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-97672215.133647993</v>
      </c>
      <c r="L2731" s="444">
        <f t="shared" ca="1" si="152"/>
        <v>-23539003847.209167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-23539003847.209167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-98079182.696704865</v>
      </c>
      <c r="L2732" s="444">
        <f t="shared" ca="1" si="152"/>
        <v>-23637083029.905872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-23637083029.905872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-98487845.95794113</v>
      </c>
      <c r="L2733" s="444">
        <f t="shared" ca="1" si="152"/>
        <v>-23735570875.863815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-23735570875.863815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-98898211.982765898</v>
      </c>
      <c r="L2734" s="444">
        <f t="shared" ca="1" si="152"/>
        <v>-23834469087.846581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-23834469087.846581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-99310287.866027415</v>
      </c>
      <c r="L2735" s="444">
        <f t="shared" ca="1" si="152"/>
        <v>-23933779375.712608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-23933779375.712608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-99724080.732135862</v>
      </c>
      <c r="L2736" s="444">
        <f t="shared" ca="1" si="152"/>
        <v>-24033503456.444744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-24033503456.444744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-100139597.73518643</v>
      </c>
      <c r="L2737" s="444">
        <f t="shared" ca="1" si="152"/>
        <v>-24133643054.179932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-24133643054.179932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-100556846.05908304</v>
      </c>
      <c r="L2738" s="444">
        <f t="shared" ca="1" si="152"/>
        <v>-24234199900.239014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-24234199900.239014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-100975832.91766256</v>
      </c>
      <c r="L2739" s="444">
        <f t="shared" ca="1" si="152"/>
        <v>-24335175733.156677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-24335175733.156677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-101396565.55481949</v>
      </c>
      <c r="L2740" s="444">
        <f t="shared" ca="1" si="152"/>
        <v>-24436572298.711498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-24436572298.711498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-101819051.24463125</v>
      </c>
      <c r="L2741" s="444">
        <f t="shared" ca="1" si="152"/>
        <v>-24538391349.956131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-24538391349.956131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-102243297.29148388</v>
      </c>
      <c r="L2742" s="444">
        <f t="shared" ca="1" si="152"/>
        <v>-24640634647.247616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-24640634647.247616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-102669311.0301984</v>
      </c>
      <c r="L2743" s="444">
        <f t="shared" ca="1" si="152"/>
        <v>-24743303958.277813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-24743303958.277813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-103097099.82615755</v>
      </c>
      <c r="L2744" s="444">
        <f t="shared" ca="1" si="152"/>
        <v>-24846401058.10397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-24846401058.10397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-103526671.07543321</v>
      </c>
      <c r="L2745" s="444">
        <f t="shared" ca="1" si="152"/>
        <v>-24949927729.179401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-24949927729.179401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-103958032.20491417</v>
      </c>
      <c r="L2746" s="444">
        <f t="shared" ca="1" si="152"/>
        <v>-25053885761.384315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-25053885761.384315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-104391190.67243464</v>
      </c>
      <c r="L2747" s="444">
        <f t="shared" ca="1" si="152"/>
        <v>-25158276952.056751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-25158276952.056751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-104826153.96690314</v>
      </c>
      <c r="L2748" s="444">
        <f t="shared" ca="1" si="152"/>
        <v>-25263103106.023655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-25263103106.023655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-105262929.60843189</v>
      </c>
      <c r="L2749" s="444">
        <f t="shared" ca="1" si="152"/>
        <v>-25368366035.632088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-25368366035.632088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-105701525.14846703</v>
      </c>
      <c r="L2750" s="444">
        <f t="shared" ca="1" si="152"/>
        <v>-25474067560.780556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-25474067560.780556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-106141948.16991898</v>
      </c>
      <c r="L2751" s="444">
        <f t="shared" ca="1" si="152"/>
        <v>-25580209508.950474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-25580209508.950474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-106584206.28729364</v>
      </c>
      <c r="L2752" s="444">
        <f t="shared" ca="1" si="152"/>
        <v>-25686793715.237766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-25686793715.237766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-107028307.14682403</v>
      </c>
      <c r="L2753" s="444">
        <f t="shared" ca="1" si="152"/>
        <v>-25793822022.38459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-25793822022.38459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-107474258.42660245</v>
      </c>
      <c r="L2754" s="444">
        <f t="shared" ca="1" si="152"/>
        <v>-25901296280.811192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-25901296280.811192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-107922067.8367133</v>
      </c>
      <c r="L2755" s="444">
        <f t="shared" ca="1" si="152"/>
        <v>-26009218348.647903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-26009218348.647903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-108371743.11936626</v>
      </c>
      <c r="L2756" s="444">
        <f t="shared" ca="1" si="152"/>
        <v>-26117590091.767269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-26117590091.767269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-108823292.04903029</v>
      </c>
      <c r="L2757" s="444">
        <f t="shared" ca="1" si="152"/>
        <v>-26226413383.816299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-26226413383.816299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-109276722.43256791</v>
      </c>
      <c r="L2758" s="444">
        <f t="shared" ca="1" si="152"/>
        <v>-26335690106.248867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-26335690106.248867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-109732042.10937028</v>
      </c>
      <c r="L2759" s="444">
        <f t="shared" ca="1" si="152"/>
        <v>-26445422148.358238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-26445422148.358238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-110189258.95149265</v>
      </c>
      <c r="L2760" s="444">
        <f t="shared" ca="1" si="152"/>
        <v>-26555611407.309731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-26555611407.309731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-110648380.86379054</v>
      </c>
      <c r="L2761" s="444">
        <f t="shared" ca="1" si="152"/>
        <v>-26666259788.173523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-26666259788.173523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-111109415.78405635</v>
      </c>
      <c r="L2762" s="444">
        <f t="shared" ca="1" si="152"/>
        <v>-26777369203.957581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-26777369203.957581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-111572371.68315658</v>
      </c>
      <c r="L2763" s="444">
        <f t="shared" ca="1" si="152"/>
        <v>-26888941575.640736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-26888941575.640736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-112037256.56516974</v>
      </c>
      <c r="L2764" s="444">
        <f t="shared" ca="1" si="152"/>
        <v>-27000978832.205906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-27000978832.205906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-112504078.4675246</v>
      </c>
      <c r="L2765" s="444">
        <f t="shared" ca="1" si="152"/>
        <v>-27113482910.673431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-27113482910.673431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-112972845.46113931</v>
      </c>
      <c r="L2766" s="444">
        <f t="shared" ca="1" si="152"/>
        <v>-27226455756.134571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-27226455756.134571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-113443565.65056071</v>
      </c>
      <c r="L2767" s="444">
        <f t="shared" ca="1" si="152"/>
        <v>-27339899321.785133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-27339899321.785133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-113916247.17410472</v>
      </c>
      <c r="L2768" s="444">
        <f t="shared" ca="1" si="152"/>
        <v>-27453815568.95924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-27453815568.95924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-114390898.20399685</v>
      </c>
      <c r="L2769" s="444">
        <f t="shared" ca="1" si="152"/>
        <v>-27568206467.163239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-27568206467.163239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-114867526.94651349</v>
      </c>
      <c r="L2770" s="444">
        <f t="shared" ca="1" si="152"/>
        <v>-27683073994.109753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-27683073994.109753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-115346141.64212397</v>
      </c>
      <c r="L2771" s="444">
        <f t="shared" ca="1" si="152"/>
        <v>-27798420135.751877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-27798420135.751877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-115826750.56563282</v>
      </c>
      <c r="L2772" s="444">
        <f t="shared" ca="1" si="152"/>
        <v>-27914246886.317509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-27914246886.317509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-116309362.02632295</v>
      </c>
      <c r="L2773" s="444">
        <f t="shared" ca="1" si="152"/>
        <v>-28030556248.34383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-28030556248.34383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-116793984.36809929</v>
      </c>
      <c r="L2774" s="444">
        <f t="shared" ca="1" si="152"/>
        <v>-28147350232.711929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-28147350232.711929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-117280625.96963306</v>
      </c>
      <c r="L2775" s="444">
        <f t="shared" ca="1" si="152"/>
        <v>-28264630858.681561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-28264630858.681561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-117769295.24450649</v>
      </c>
      <c r="L2776" s="444">
        <f t="shared" ca="1" si="152"/>
        <v>-28382400153.926067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-28382400153.926067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-118260000.64135861</v>
      </c>
      <c r="L2777" s="444">
        <f t="shared" ca="1" si="152"/>
        <v>-28500660154.567425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-28500660154.567425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-118752750.64403093</v>
      </c>
      <c r="L2778" s="444">
        <f t="shared" ca="1" si="152"/>
        <v>-28619412905.211456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-28619412905.211456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-119247553.7717144</v>
      </c>
      <c r="L2779" s="444">
        <f t="shared" ca="1" si="152"/>
        <v>-28738660458.98317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-28738660458.98317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-119744418.57909654</v>
      </c>
      <c r="L2780" s="444">
        <f t="shared" ca="1" si="152"/>
        <v>-28858404877.562267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-28858404877.562267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-120243353.65650943</v>
      </c>
      <c r="L2781" s="444">
        <f t="shared" ca="1" si="152"/>
        <v>-28978648231.218777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-28978648231.218777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-120744367.63007821</v>
      </c>
      <c r="L2782" s="444">
        <f t="shared" ca="1" si="152"/>
        <v>-29099392598.848854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-29099392598.848854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-121247469.16187023</v>
      </c>
      <c r="L2783" s="444">
        <f t="shared" ca="1" si="152"/>
        <v>-29220640068.010723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-29220640068.010723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-121752666.95004469</v>
      </c>
      <c r="L2784" s="444">
        <f t="shared" ca="1" si="152"/>
        <v>-29342392734.96077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-29342392734.96077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-122259969.72900321</v>
      </c>
      <c r="L2785" s="444">
        <f t="shared" ca="1" si="152"/>
        <v>-29464652704.689774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-29464652704.689774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-122769386.26954074</v>
      </c>
      <c r="L2786" s="444">
        <f t="shared" ca="1" si="152"/>
        <v>-29587422090.959312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-29587422090.959312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-123280925.37899715</v>
      </c>
      <c r="L2787" s="444">
        <f t="shared" ca="1" si="152"/>
        <v>-29710703016.33831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-29710703016.33831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-123794595.90140963</v>
      </c>
      <c r="L2788" s="444">
        <f t="shared" ca="1" si="152"/>
        <v>-29834497612.239719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-29834497612.239719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-124310406.71766548</v>
      </c>
      <c r="L2789" s="444">
        <f t="shared" ca="1" si="152"/>
        <v>-29958808018.957386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-29958808018.957386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-124828366.74565578</v>
      </c>
      <c r="L2790" s="444">
        <f t="shared" ca="1" si="152"/>
        <v>-30083636385.703041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-30083636385.703041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-125348484.94042933</v>
      </c>
      <c r="L2791" s="444">
        <f t="shared" ca="1" si="152"/>
        <v>-30208984870.643471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-30208984870.643471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-125870770.29434778</v>
      </c>
      <c r="L2792" s="444">
        <f t="shared" ca="1" si="152"/>
        <v>-30334855640.93782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-30334855640.93782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-126395231.83724092</v>
      </c>
      <c r="L2793" s="444">
        <f t="shared" ca="1" si="152"/>
        <v>-30461250872.775063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-30461250872.775063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-126921878.63656276</v>
      </c>
      <c r="L2794" s="444">
        <f t="shared" ca="1" si="152"/>
        <v>-30588172751.411625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-30588172751.411625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-127450719.79754846</v>
      </c>
      <c r="L2795" s="444">
        <f t="shared" ca="1" si="152"/>
        <v>-30715623471.209175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-30715623471.209175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-127981764.46337156</v>
      </c>
      <c r="L2796" s="444">
        <f t="shared" ca="1" si="152"/>
        <v>-30843605235.672546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-30843605235.672546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-128515021.81530227</v>
      </c>
      <c r="L2797" s="444">
        <f t="shared" ca="1" si="152"/>
        <v>-30972120257.48785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-30972120257.48785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-129050501.07286604</v>
      </c>
      <c r="L2798" s="444">
        <f t="shared" ca="1" si="152"/>
        <v>-31101170758.560715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-31101170758.560715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-129588211.49400298</v>
      </c>
      <c r="L2799" s="444">
        <f t="shared" ca="1" si="152"/>
        <v>-31230758970.054718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-31230758970.054718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-130128162.37522799</v>
      </c>
      <c r="L2800" s="444">
        <f t="shared" ca="1" si="152"/>
        <v>-31360887132.429947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-31360887132.429947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-130670363.05179146</v>
      </c>
      <c r="L2801" s="444">
        <f t="shared" ca="1" si="152"/>
        <v>-31491557495.481739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-31491557495.481739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-131214822.89784059</v>
      </c>
      <c r="L2802" s="444">
        <f t="shared" ca="1" si="152"/>
        <v>-31622772318.379581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-31622772318.379581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-131761551.32658158</v>
      </c>
      <c r="L2803" s="444">
        <f t="shared" ca="1" si="152"/>
        <v>-31754533869.706161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-31754533869.706161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-132310557.79044232</v>
      </c>
      <c r="L2804" s="444">
        <f t="shared" ca="1" si="152"/>
        <v>-31886844427.496605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-31886844427.496605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-132861851.78123583</v>
      </c>
      <c r="L2805" s="444">
        <f t="shared" ca="1" si="152"/>
        <v>-32019706279.27784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-32019706279.27784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-133415442.83032434</v>
      </c>
      <c r="L2806" s="444">
        <f t="shared" ca="1" si="152"/>
        <v>-32153121722.108166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-32153121722.108166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-133971340.50878404</v>
      </c>
      <c r="L2807" s="444">
        <f t="shared" ca="1" si="152"/>
        <v>-32287093062.616951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-32287093062.616951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-134529554.42757064</v>
      </c>
      <c r="L2808" s="444">
        <f t="shared" ca="1" si="152"/>
        <v>-32421622617.044521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-32421622617.044521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-135090094.2376855</v>
      </c>
      <c r="L2809" s="444">
        <f t="shared" ca="1" si="152"/>
        <v>-32556712711.282207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-32556712711.282207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-135652969.63034251</v>
      </c>
      <c r="L2810" s="444">
        <f t="shared" ca="1" si="152"/>
        <v>-32692365680.912552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-32692365680.912552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-136218190.33713564</v>
      </c>
      <c r="L2811" s="444">
        <f t="shared" ca="1" si="152"/>
        <v>-32828583871.249687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-32828583871.249687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-136785766.13020703</v>
      </c>
      <c r="L2812" s="444">
        <f t="shared" ca="1" si="152"/>
        <v>-32965369637.379894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-32965369637.379894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-137355706.82241622</v>
      </c>
      <c r="L2813" s="444">
        <f t="shared" ref="L2813:L3067" ca="1" si="157">I2813-J2813+K2813</f>
        <v>-33102725344.202309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-33102725344.202309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-137928022.26750961</v>
      </c>
      <c r="L2814" s="444">
        <f t="shared" ca="1" si="157"/>
        <v>-33240653366.469818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-33240653366.469818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-138502722.36029091</v>
      </c>
      <c r="L2815" s="444">
        <f t="shared" ca="1" si="157"/>
        <v>-33379156088.830109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-33379156088.830109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-139079817.03679213</v>
      </c>
      <c r="L2816" s="444">
        <f t="shared" ca="1" si="157"/>
        <v>-33518235905.866901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-33518235905.866901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-139659316.27444541</v>
      </c>
      <c r="L2817" s="444">
        <f t="shared" ca="1" si="157"/>
        <v>-33657895222.141346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-33657895222.141346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-140241230.09225559</v>
      </c>
      <c r="L2818" s="444">
        <f t="shared" ca="1" si="157"/>
        <v>-33798136452.233601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-33798136452.233601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-140825568.55097333</v>
      </c>
      <c r="L2819" s="444">
        <f t="shared" ca="1" si="157"/>
        <v>-33938962020.784573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-33938962020.784573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-141412341.75326905</v>
      </c>
      <c r="L2820" s="444">
        <f t="shared" ca="1" si="157"/>
        <v>-34080374362.537842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-34080374362.537842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-142001559.84390768</v>
      </c>
      <c r="L2821" s="444">
        <f t="shared" ca="1" si="157"/>
        <v>-34222375922.381748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-34222375922.381748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-142593233.00992393</v>
      </c>
      <c r="L2822" s="444">
        <f t="shared" ca="1" si="157"/>
        <v>-34364969155.39167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-34364969155.39167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-143187371.48079863</v>
      </c>
      <c r="L2823" s="444">
        <f t="shared" ca="1" si="157"/>
        <v>-34508156526.872467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-34508156526.872467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-143783985.52863526</v>
      </c>
      <c r="L2824" s="444">
        <f t="shared" ca="1" si="157"/>
        <v>-34651940512.4011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-34651940512.4011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-144383085.46833792</v>
      </c>
      <c r="L2825" s="444">
        <f t="shared" ca="1" si="157"/>
        <v>-34796323597.869438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-34796323597.869438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-144984681.65778932</v>
      </c>
      <c r="L2826" s="444">
        <f t="shared" ca="1" si="157"/>
        <v>-34941308279.527229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-34941308279.527229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-145588784.49803013</v>
      </c>
      <c r="L2827" s="444">
        <f t="shared" ca="1" si="157"/>
        <v>-35086897064.025261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-35086897064.025261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-146195404.4334386</v>
      </c>
      <c r="L2828" s="444">
        <f t="shared" ca="1" si="157"/>
        <v>-35233092468.458702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-35233092468.458702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-146804551.95191127</v>
      </c>
      <c r="L2829" s="444">
        <f t="shared" ca="1" si="157"/>
        <v>-35379897020.410614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-35379897020.410614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-147416237.58504423</v>
      </c>
      <c r="L2830" s="444">
        <f t="shared" ca="1" si="157"/>
        <v>-35527313257.995659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-35527313257.995659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-148030471.90831524</v>
      </c>
      <c r="L2831" s="444">
        <f t="shared" ca="1" si="157"/>
        <v>-35675343729.903976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-35675343729.903976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-148647265.54126656</v>
      </c>
      <c r="L2832" s="444">
        <f t="shared" ca="1" si="157"/>
        <v>-35823990995.445244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-35823990995.445244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-149266629.14768851</v>
      </c>
      <c r="L2833" s="444">
        <f t="shared" ca="1" si="157"/>
        <v>-35973257624.592934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-35973257624.592934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-149888573.43580389</v>
      </c>
      <c r="L2834" s="444">
        <f t="shared" ca="1" si="157"/>
        <v>-36123146198.02874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-36123146198.02874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-150513109.15845308</v>
      </c>
      <c r="L2835" s="444">
        <f t="shared" ca="1" si="157"/>
        <v>-36273659307.187195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-36273659307.187195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-151140247.11327997</v>
      </c>
      <c r="L2836" s="444">
        <f t="shared" ca="1" si="157"/>
        <v>-36424799554.300476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-36424799554.300476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-151769998.14291865</v>
      </c>
      <c r="L2837" s="444">
        <f t="shared" ca="1" si="157"/>
        <v>-36576569552.443398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-36576569552.443398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-152402373.13518083</v>
      </c>
      <c r="L2838" s="444">
        <f t="shared" ca="1" si="157"/>
        <v>-36728971925.578575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-36728971925.578575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-153037383.02324405</v>
      </c>
      <c r="L2839" s="444">
        <f t="shared" ca="1" si="157"/>
        <v>-36882009308.601822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-36882009308.601822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-153675038.78584093</v>
      </c>
      <c r="L2840" s="444">
        <f t="shared" ca="1" si="157"/>
        <v>-37035684347.387665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-37035684347.387665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-154315351.44744861</v>
      </c>
      <c r="L2841" s="444">
        <f t="shared" ca="1" si="157"/>
        <v>-37189999698.835114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-37189999698.835114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-154958332.07847965</v>
      </c>
      <c r="L2842" s="444">
        <f t="shared" ca="1" si="157"/>
        <v>-37344958030.913589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-37344958030.913589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-155603991.79547328</v>
      </c>
      <c r="L2843" s="444">
        <f t="shared" ca="1" si="157"/>
        <v>-37500562022.709061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-37500562022.709061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-156252341.76128775</v>
      </c>
      <c r="L2844" s="444">
        <f t="shared" ca="1" si="157"/>
        <v>-37656814364.470352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-37656814364.470352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-156903393.18529314</v>
      </c>
      <c r="L2845" s="444">
        <f t="shared" ca="1" si="157"/>
        <v>-37813717757.655647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-37813717757.655647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-157557157.32356519</v>
      </c>
      <c r="L2846" s="444">
        <f t="shared" ca="1" si="157"/>
        <v>-37971274914.97921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-37971274914.97921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-158213645.47908005</v>
      </c>
      <c r="L2847" s="444">
        <f t="shared" ca="1" si="157"/>
        <v>-38129488560.45829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-38129488560.45829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-158872869.00190955</v>
      </c>
      <c r="L2848" s="444">
        <f t="shared" ca="1" si="157"/>
        <v>-38288361429.460197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-38288361429.460197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-159534839.28941748</v>
      </c>
      <c r="L2849" s="444">
        <f t="shared" ca="1" si="157"/>
        <v>-38447896268.749619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-38447896268.749619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-160199567.78645673</v>
      </c>
      <c r="L2850" s="444">
        <f t="shared" ca="1" si="157"/>
        <v>-38608095836.536072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-38608095836.536072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-160867065.98556697</v>
      </c>
      <c r="L2851" s="444">
        <f t="shared" ca="1" si="157"/>
        <v>-38768962902.521637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-38768962902.521637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-161537345.4271735</v>
      </c>
      <c r="L2852" s="444">
        <f t="shared" ca="1" si="157"/>
        <v>-38930500247.948807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-38930500247.948807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-162210417.69978669</v>
      </c>
      <c r="L2853" s="444">
        <f t="shared" ca="1" si="157"/>
        <v>-39092710665.64859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-39092710665.64859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-162886294.44020244</v>
      </c>
      <c r="L2854" s="444">
        <f t="shared" ca="1" si="157"/>
        <v>-39255596960.088791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-39255596960.088791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-163564987.33370328</v>
      </c>
      <c r="L2855" s="444">
        <f t="shared" ca="1" si="157"/>
        <v>-39419161947.422493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-39419161947.422493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-164246508.11426038</v>
      </c>
      <c r="L2856" s="444">
        <f t="shared" ca="1" si="157"/>
        <v>-39583408455.536751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-39583408455.536751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-164930868.56473646</v>
      </c>
      <c r="L2857" s="444">
        <f t="shared" ca="1" si="157"/>
        <v>-39748339324.101486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-39748339324.101486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-165618080.51708952</v>
      </c>
      <c r="L2858" s="444">
        <f t="shared" ca="1" si="157"/>
        <v>-39913957404.618576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-39913957404.618576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-166308155.85257739</v>
      </c>
      <c r="L2859" s="444">
        <f t="shared" ca="1" si="157"/>
        <v>-40080265560.471153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-40080265560.471153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-167001106.50196314</v>
      </c>
      <c r="L2860" s="444">
        <f t="shared" ca="1" si="157"/>
        <v>-40247266666.973114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-40247266666.973114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-167696944.4457213</v>
      </c>
      <c r="L2861" s="444">
        <f t="shared" ca="1" si="157"/>
        <v>-40414963611.418839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-40414963611.418839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-168395681.71424517</v>
      </c>
      <c r="L2862" s="444">
        <f t="shared" ca="1" si="157"/>
        <v>-40583359293.133087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-40583359293.133087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-169097330.38805452</v>
      </c>
      <c r="L2863" s="444">
        <f t="shared" ca="1" si="157"/>
        <v>-40752456623.521141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-40752456623.521141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-169801902.59800476</v>
      </c>
      <c r="L2864" s="444">
        <f t="shared" ca="1" si="157"/>
        <v>-40922258526.119148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-40922258526.119148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-170509410.52549645</v>
      </c>
      <c r="L2865" s="444">
        <f t="shared" ca="1" si="157"/>
        <v>-41092767936.644646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-41092767936.644646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-171219866.40268603</v>
      </c>
      <c r="L2866" s="444">
        <f t="shared" ca="1" si="157"/>
        <v>-41263987803.047333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-41263987803.047333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-171933282.51269722</v>
      </c>
      <c r="L2867" s="444">
        <f t="shared" ca="1" si="157"/>
        <v>-41435921085.560028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-41435921085.560028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-172649671.18983346</v>
      </c>
      <c r="L2868" s="444">
        <f t="shared" ca="1" si="157"/>
        <v>-41608570756.749863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-41608570756.749863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-173369044.81979108</v>
      </c>
      <c r="L2869" s="444">
        <f t="shared" ca="1" si="157"/>
        <v>-41781939801.569656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-41781939801.569656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-174091415.83987355</v>
      </c>
      <c r="L2870" s="444">
        <f t="shared" ca="1" si="157"/>
        <v>-41956031217.409531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-41956031217.409531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-174816796.73920637</v>
      </c>
      <c r="L2871" s="444">
        <f t="shared" ca="1" si="157"/>
        <v>-42130848014.148735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-42130848014.148735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-175545200.05895305</v>
      </c>
      <c r="L2872" s="444">
        <f t="shared" ca="1" si="157"/>
        <v>-42306393214.207687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-42306393214.207687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-176276638.39253202</v>
      </c>
      <c r="L2873" s="444">
        <f t="shared" ca="1" si="157"/>
        <v>-42482669852.60022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-42482669852.60022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-177011124.38583425</v>
      </c>
      <c r="L2874" s="444">
        <f t="shared" ca="1" si="157"/>
        <v>-42659680976.986053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-42659680976.986053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-177748670.7374419</v>
      </c>
      <c r="L2875" s="444">
        <f t="shared" ca="1" si="157"/>
        <v>-42837429647.723495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-42837429647.723495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-178489290.19884789</v>
      </c>
      <c r="L2876" s="444">
        <f t="shared" ca="1" si="157"/>
        <v>-43015918937.92234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-43015918937.92234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-179232995.57467642</v>
      </c>
      <c r="L2877" s="444">
        <f t="shared" ca="1" si="157"/>
        <v>-43195151933.497017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-43195151933.497017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-179979799.72290424</v>
      </c>
      <c r="L2878" s="444">
        <f t="shared" ca="1" si="157"/>
        <v>-43375131733.219925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-43375131733.219925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-180729715.55508301</v>
      </c>
      <c r="L2879" s="444">
        <f t="shared" ca="1" si="157"/>
        <v>-43555861448.775009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-43555861448.775009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-181482756.03656253</v>
      </c>
      <c r="L2880" s="444">
        <f t="shared" ca="1" si="157"/>
        <v>-43737344204.811569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-43737344204.811569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-182238934.18671486</v>
      </c>
      <c r="L2881" s="444">
        <f t="shared" ca="1" si="157"/>
        <v>-43919583138.998283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-43919583138.998283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-182998263.0791595</v>
      </c>
      <c r="L2882" s="444">
        <f t="shared" ca="1" si="157"/>
        <v>-44102581402.077446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-44102581402.077446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-183760755.84198937</v>
      </c>
      <c r="L2883" s="444">
        <f t="shared" ca="1" si="157"/>
        <v>-44286342157.919434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-44286342157.919434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-184526425.65799764</v>
      </c>
      <c r="L2884" s="444">
        <f t="shared" ca="1" si="157"/>
        <v>-44470868583.577431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-44470868583.577431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-185295285.76490596</v>
      </c>
      <c r="L2885" s="444">
        <f t="shared" ca="1" si="157"/>
        <v>-44656163869.342339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-44656163869.342339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-186067349.45559308</v>
      </c>
      <c r="L2886" s="444">
        <f t="shared" ca="1" si="157"/>
        <v>-44842231218.797928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-44842231218.797928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-186842630.07832471</v>
      </c>
      <c r="L2887" s="444">
        <f t="shared" ca="1" si="157"/>
        <v>-45029073848.876251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-45029073848.876251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-187621141.03698438</v>
      </c>
      <c r="L2888" s="444">
        <f t="shared" ca="1" si="157"/>
        <v>-45216694989.913239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-45216694989.913239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-188402895.79130515</v>
      </c>
      <c r="L2889" s="444">
        <f t="shared" ca="1" si="157"/>
        <v>-45405097885.704544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-45405097885.704544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-189187907.85710227</v>
      </c>
      <c r="L2890" s="444">
        <f t="shared" ca="1" si="157"/>
        <v>-45594285793.561646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-45594285793.561646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-189976190.80650684</v>
      </c>
      <c r="L2891" s="444">
        <f t="shared" ca="1" si="157"/>
        <v>-45784261984.368149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-45784261984.368149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-190767758.26820061</v>
      </c>
      <c r="L2892" s="444">
        <f t="shared" ca="1" si="157"/>
        <v>-45975029742.636353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-45975029742.636353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-191562623.92765146</v>
      </c>
      <c r="L2893" s="444">
        <f t="shared" ca="1" si="157"/>
        <v>-46166592366.564003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-46166592366.564003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-192360801.52735001</v>
      </c>
      <c r="L2894" s="444">
        <f t="shared" ca="1" si="157"/>
        <v>-46358953168.091354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-46358953168.091354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-193162304.86704731</v>
      </c>
      <c r="L2895" s="444">
        <f t="shared" ca="1" si="157"/>
        <v>-46552115472.958405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-46552115472.958405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-193967147.80399334</v>
      </c>
      <c r="L2896" s="444">
        <f t="shared" ca="1" si="157"/>
        <v>-46746082620.762398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-46746082620.762398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-194775344.25317666</v>
      </c>
      <c r="L2897" s="444">
        <f t="shared" ca="1" si="157"/>
        <v>-46940857965.015572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-46940857965.015572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-195586908.18756488</v>
      </c>
      <c r="L2898" s="444">
        <f t="shared" ca="1" si="157"/>
        <v>-47136444873.20314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-47136444873.20314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-196401853.6383464</v>
      </c>
      <c r="L2899" s="444">
        <f t="shared" ca="1" si="157"/>
        <v>-47332846726.841484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-47332846726.841484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-197220194.69517285</v>
      </c>
      <c r="L2900" s="444">
        <f t="shared" ca="1" si="157"/>
        <v>-47530066921.536659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-47530066921.536659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-198041945.50640273</v>
      </c>
      <c r="L2901" s="444">
        <f t="shared" ca="1" si="157"/>
        <v>-47728108867.04306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-47728108867.04306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-198867120.27934608</v>
      </c>
      <c r="L2902" s="444">
        <f t="shared" ca="1" si="157"/>
        <v>-47926975987.322403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-47926975987.322403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-199695733.28051001</v>
      </c>
      <c r="L2903" s="444">
        <f t="shared" ca="1" si="157"/>
        <v>-48126671720.602913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-48126671720.602913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-200527798.83584547</v>
      </c>
      <c r="L2904" s="444">
        <f t="shared" ca="1" si="157"/>
        <v>-48327199519.438759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-48327199519.438759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-201363331.33099481</v>
      </c>
      <c r="L2905" s="444">
        <f t="shared" ca="1" si="157"/>
        <v>-48528562850.769753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-48528562850.769753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-202202345.21154064</v>
      </c>
      <c r="L2906" s="444">
        <f t="shared" ca="1" si="157"/>
        <v>-48730765195.981293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-48730765195.981293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-203044854.98325539</v>
      </c>
      <c r="L2907" s="444">
        <f t="shared" ca="1" si="157"/>
        <v>-48933810050.964546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-48933810050.964546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-203890875.21235228</v>
      </c>
      <c r="L2908" s="444">
        <f t="shared" ca="1" si="157"/>
        <v>-49137700926.176895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-49137700926.176895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-204740420.52573705</v>
      </c>
      <c r="L2909" s="444">
        <f t="shared" ca="1" si="157"/>
        <v>-49342441346.702629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-49342441346.702629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-205593505.61126095</v>
      </c>
      <c r="L2910" s="444">
        <f t="shared" ca="1" si="157"/>
        <v>-49548034852.313889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-49548034852.313889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-206450145.21797454</v>
      </c>
      <c r="L2911" s="444">
        <f t="shared" ca="1" si="157"/>
        <v>-49754484997.53186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-49754484997.53186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-207310354.15638274</v>
      </c>
      <c r="L2912" s="444">
        <f t="shared" ca="1" si="157"/>
        <v>-49961795351.68824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-49961795351.68824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-208174147.29870099</v>
      </c>
      <c r="L2913" s="444">
        <f t="shared" ca="1" si="157"/>
        <v>-50169969498.986938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-50169969498.986938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-209041539.57911223</v>
      </c>
      <c r="L2914" s="444">
        <f t="shared" ca="1" si="157"/>
        <v>-50379011038.566048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-50379011038.566048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-209912545.9940252</v>
      </c>
      <c r="L2915" s="444">
        <f t="shared" ca="1" si="157"/>
        <v>-50588923584.560074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-50588923584.560074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-210787181.60233364</v>
      </c>
      <c r="L2916" s="444">
        <f t="shared" ca="1" si="157"/>
        <v>-50799710766.162407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-50799710766.162407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-211665461.5256767</v>
      </c>
      <c r="L2917" s="444">
        <f t="shared" ca="1" si="157"/>
        <v>-51011376227.68808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-51011376227.68808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-212547400.94870034</v>
      </c>
      <c r="L2918" s="444">
        <f t="shared" ca="1" si="157"/>
        <v>-51223923628.63678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-51223923628.63678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-213433015.11931992</v>
      </c>
      <c r="L2919" s="444">
        <f t="shared" ca="1" si="157"/>
        <v>-51437356643.756104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-51437356643.756104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-214322319.34898376</v>
      </c>
      <c r="L2920" s="444">
        <f t="shared" ca="1" si="157"/>
        <v>-51651678963.105087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-51651678963.105087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-215215329.01293787</v>
      </c>
      <c r="L2921" s="444">
        <f t="shared" ca="1" si="157"/>
        <v>-51866894292.118027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-51866894292.118027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-216112059.55049178</v>
      </c>
      <c r="L2922" s="444">
        <f t="shared" ca="1" si="157"/>
        <v>-52083006351.668518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-52083006351.668518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-217012526.46528548</v>
      </c>
      <c r="L2923" s="444">
        <f t="shared" ca="1" si="157"/>
        <v>-52300018878.133804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-52300018878.133804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-217916745.3255575</v>
      </c>
      <c r="L2924" s="444">
        <f t="shared" ca="1" si="157"/>
        <v>-52517935623.459358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-52517935623.459358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-218824731.76441398</v>
      </c>
      <c r="L2925" s="444">
        <f t="shared" ca="1" si="157"/>
        <v>-52736760355.22377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-52736760355.22377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-219736501.48009905</v>
      </c>
      <c r="L2926" s="444">
        <f t="shared" ca="1" si="157"/>
        <v>-52956496856.703873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-52956496856.703873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-220652070.23626614</v>
      </c>
      <c r="L2927" s="444">
        <f t="shared" ca="1" si="157"/>
        <v>-53177148926.94014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-53177148926.94014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-221571453.86225057</v>
      </c>
      <c r="L2928" s="444">
        <f t="shared" ca="1" si="157"/>
        <v>-53398720380.802391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-53398720380.802391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-222494668.25334328</v>
      </c>
      <c r="L2929" s="444">
        <f t="shared" ca="1" si="157"/>
        <v>-53621215049.055733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-53621215049.055733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-223421729.37106556</v>
      </c>
      <c r="L2930" s="444">
        <f t="shared" ca="1" si="157"/>
        <v>-53844636778.426796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-53844636778.426796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-224352653.24344495</v>
      </c>
      <c r="L2931" s="444">
        <f t="shared" ca="1" si="157"/>
        <v>-54068989431.670242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-54068989431.670242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-225287455.96529269</v>
      </c>
      <c r="L2932" s="444">
        <f t="shared" ca="1" si="157"/>
        <v>-54294276887.635536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-54294276887.635536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-226226153.69848141</v>
      </c>
      <c r="L2933" s="444">
        <f t="shared" ca="1" si="157"/>
        <v>-54520503041.334015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-54520503041.334015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-227168762.67222509</v>
      </c>
      <c r="L2934" s="444">
        <f t="shared" ca="1" si="157"/>
        <v>-54747671804.006241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-54747671804.006241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-228115299.18335932</v>
      </c>
      <c r="L2935" s="444">
        <f t="shared" ca="1" si="157"/>
        <v>-54975787103.189598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-54975787103.189598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-229065779.59662333</v>
      </c>
      <c r="L2936" s="444">
        <f t="shared" ca="1" si="157"/>
        <v>-55204852882.786224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-55204852882.786224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-230020220.34494263</v>
      </c>
      <c r="L2937" s="444">
        <f t="shared" ca="1" si="157"/>
        <v>-55434873103.131165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-55434873103.131165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-230978637.92971316</v>
      </c>
      <c r="L2938" s="444">
        <f t="shared" ca="1" si="157"/>
        <v>-55665851741.060875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-55665851741.060875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-231941048.92108697</v>
      </c>
      <c r="L2939" s="444">
        <f t="shared" ca="1" si="157"/>
        <v>-55897792789.981964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-55897792789.981964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-232907469.95825815</v>
      </c>
      <c r="L2940" s="444">
        <f t="shared" ca="1" si="157"/>
        <v>-56130700259.940224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-56130700259.940224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-233877917.74975088</v>
      </c>
      <c r="L2941" s="444">
        <f t="shared" ca="1" si="157"/>
        <v>-56364578177.689972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-56364578177.689972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-234852409.07370824</v>
      </c>
      <c r="L2942" s="444">
        <f t="shared" ca="1" si="157"/>
        <v>-56599430586.76368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-56599430586.76368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-235830960.778182</v>
      </c>
      <c r="L2943" s="444">
        <f t="shared" ca="1" si="157"/>
        <v>-56835261547.541862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-56835261547.541862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-236813589.78142443</v>
      </c>
      <c r="L2944" s="444">
        <f t="shared" ca="1" si="157"/>
        <v>-57072075137.323288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-57072075137.323288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-237800313.07218039</v>
      </c>
      <c r="L2945" s="444">
        <f t="shared" ca="1" si="157"/>
        <v>-57309875450.39547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-57309875450.39547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-238791147.70998114</v>
      </c>
      <c r="L2946" s="444">
        <f t="shared" ca="1" si="157"/>
        <v>-57548666598.105453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-57548666598.105453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-239786110.82543939</v>
      </c>
      <c r="L2947" s="444">
        <f t="shared" ca="1" si="157"/>
        <v>-57788452708.930893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-57788452708.930893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-240785219.62054536</v>
      </c>
      <c r="L2948" s="444">
        <f t="shared" ca="1" si="157"/>
        <v>-58029237928.551437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-58029237928.551437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-241788491.36896431</v>
      </c>
      <c r="L2949" s="444">
        <f t="shared" ca="1" si="157"/>
        <v>-58271026419.920403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-58271026419.920403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-242795943.41633502</v>
      </c>
      <c r="L2950" s="444">
        <f t="shared" ca="1" si="157"/>
        <v>-58513822363.336739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-58513822363.336739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-243807593.18056974</v>
      </c>
      <c r="L2951" s="444">
        <f t="shared" ca="1" si="157"/>
        <v>-58757629956.517311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-58757629956.517311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-244823458.15215546</v>
      </c>
      <c r="L2952" s="444">
        <f t="shared" ca="1" si="157"/>
        <v>-59002453414.669464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-59002453414.669464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-245843555.89445609</v>
      </c>
      <c r="L2953" s="444">
        <f t="shared" ca="1" si="157"/>
        <v>-59248296970.563919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-59248296970.563919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-246867904.04401633</v>
      </c>
      <c r="L2954" s="444">
        <f t="shared" ca="1" si="157"/>
        <v>-59495164874.607933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-59495164874.607933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-247896520.31086642</v>
      </c>
      <c r="L2955" s="444">
        <f t="shared" ca="1" si="157"/>
        <v>-59743061394.9188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-59743061394.9188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-248929422.47882837</v>
      </c>
      <c r="L2956" s="444">
        <f t="shared" ca="1" si="157"/>
        <v>-59991990817.397629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-59991990817.397629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-249966628.40582347</v>
      </c>
      <c r="L2957" s="444">
        <f t="shared" ca="1" si="157"/>
        <v>-60241957445.803452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-60241957445.803452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-251008156.02418107</v>
      </c>
      <c r="L2958" s="444">
        <f t="shared" ca="1" si="157"/>
        <v>-60492965601.827629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-60492965601.827629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-252054023.34094846</v>
      </c>
      <c r="L2959" s="444">
        <f t="shared" ca="1" si="157"/>
        <v>-60745019625.168579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-60745019625.168579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-253104248.43820241</v>
      </c>
      <c r="L2960" s="444">
        <f t="shared" ca="1" si="157"/>
        <v>-60998123873.606781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-60998123873.606781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-254158849.47336155</v>
      </c>
      <c r="L2961" s="444">
        <f t="shared" ca="1" si="157"/>
        <v>-61252282723.080139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-61252282723.080139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-255217844.67950055</v>
      </c>
      <c r="L2962" s="444">
        <f t="shared" ca="1" si="157"/>
        <v>-61507500567.759636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-61507500567.759636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-256281252.36566517</v>
      </c>
      <c r="L2963" s="444">
        <f t="shared" ca="1" si="157"/>
        <v>-61763781820.125298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-61763781820.125298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-257349090.91718873</v>
      </c>
      <c r="L2964" s="444">
        <f t="shared" ca="1" si="157"/>
        <v>-62021130911.042488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-62021130911.042488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-258421378.79601038</v>
      </c>
      <c r="L2965" s="444">
        <f t="shared" ca="1" si="157"/>
        <v>-62279552289.838501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-62279552289.838501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-259498134.54099378</v>
      </c>
      <c r="L2966" s="444">
        <f t="shared" ca="1" si="157"/>
        <v>-62539050424.379494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-62539050424.379494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-260579376.76824787</v>
      </c>
      <c r="L2967" s="444">
        <f t="shared" ca="1" si="157"/>
        <v>-62799629801.147743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-62799629801.147743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-261665124.17144892</v>
      </c>
      <c r="L2968" s="444">
        <f t="shared" ca="1" si="157"/>
        <v>-63061294925.319191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-63061294925.319191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-262755395.5221633</v>
      </c>
      <c r="L2969" s="444">
        <f t="shared" ca="1" si="157"/>
        <v>-63324050320.841354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-63324050320.841354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-263850209.6701723</v>
      </c>
      <c r="L2970" s="444">
        <f t="shared" ca="1" si="157"/>
        <v>-63587900530.511528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-63587900530.511528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-264949585.54379806</v>
      </c>
      <c r="L2971" s="444">
        <f t="shared" ca="1" si="157"/>
        <v>-63852850116.055328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-63852850116.055328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-266053542.15023053</v>
      </c>
      <c r="L2972" s="444">
        <f t="shared" ca="1" si="157"/>
        <v>-64118903658.205559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-64118903658.205559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-267162098.57585648</v>
      </c>
      <c r="L2973" s="444">
        <f t="shared" ca="1" si="157"/>
        <v>-64386065756.781418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-64386065756.781418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-268275273.98658919</v>
      </c>
      <c r="L2974" s="444">
        <f t="shared" ca="1" si="157"/>
        <v>-64654341030.768005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-64654341030.768005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-269393087.62819999</v>
      </c>
      <c r="L2975" s="444">
        <f t="shared" ca="1" si="157"/>
        <v>-64923734118.396202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-64923734118.396202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-270515558.82665086</v>
      </c>
      <c r="L2976" s="444">
        <f t="shared" ca="1" si="157"/>
        <v>-65194249677.222855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-65194249677.222855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-271642706.98842853</v>
      </c>
      <c r="L2977" s="444">
        <f t="shared" ca="1" si="157"/>
        <v>-65465892384.211281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-65465892384.211281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-272774551.60088032</v>
      </c>
      <c r="L2978" s="444">
        <f t="shared" ca="1" si="157"/>
        <v>-65738666935.812164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-65738666935.812164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-273911112.23255062</v>
      </c>
      <c r="L2979" s="444">
        <f t="shared" ca="1" si="157"/>
        <v>-66012578048.044716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-66012578048.044716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-275052408.53351969</v>
      </c>
      <c r="L2980" s="444">
        <f t="shared" ca="1" si="157"/>
        <v>-66287630456.578232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-66287630456.578232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-276198460.23574263</v>
      </c>
      <c r="L2981" s="444">
        <f t="shared" ca="1" si="157"/>
        <v>-66563828916.813972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-66563828916.813972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-277349287.15339154</v>
      </c>
      <c r="L2982" s="444">
        <f t="shared" ca="1" si="157"/>
        <v>-66841178203.967361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-66841178203.967361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-278504909.18319738</v>
      </c>
      <c r="L2983" s="444">
        <f t="shared" ca="1" si="157"/>
        <v>-67119683113.150558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-67119683113.150558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-279665346.30479401</v>
      </c>
      <c r="L2984" s="444">
        <f t="shared" ca="1" si="157"/>
        <v>-67399348459.455353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-67399348459.455353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-280830618.58106399</v>
      </c>
      <c r="L2985" s="444">
        <f t="shared" ca="1" si="157"/>
        <v>-67680179078.036415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-67680179078.036415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-282000746.15848511</v>
      </c>
      <c r="L2986" s="444">
        <f t="shared" ca="1" si="157"/>
        <v>-67962179824.194901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-67962179824.194901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-283175749.26747876</v>
      </c>
      <c r="L2987" s="444">
        <f t="shared" ca="1" si="157"/>
        <v>-68245355573.462379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-68245355573.462379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-284355648.22275996</v>
      </c>
      <c r="L2988" s="444">
        <f t="shared" ca="1" si="157"/>
        <v>-68529711221.685143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-68529711221.685143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-285540463.42368811</v>
      </c>
      <c r="L2989" s="444">
        <f t="shared" ca="1" si="157"/>
        <v>-68815251685.108826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-68815251685.108826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-286730215.3546201</v>
      </c>
      <c r="L2990" s="444">
        <f t="shared" ca="1" si="157"/>
        <v>-69101981900.46344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-69101981900.46344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-287924924.58526433</v>
      </c>
      <c r="L2991" s="444">
        <f t="shared" ca="1" si="157"/>
        <v>-69389906825.048706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-69389906825.048706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-289124611.77103627</v>
      </c>
      <c r="L2992" s="444">
        <f t="shared" ca="1" si="157"/>
        <v>-69679031436.819748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-69679031436.819748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-290329297.65341562</v>
      </c>
      <c r="L2993" s="444">
        <f t="shared" ca="1" si="157"/>
        <v>-69969360734.47316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-69969360734.47316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-291539003.06030482</v>
      </c>
      <c r="L2994" s="444">
        <f t="shared" ca="1" si="157"/>
        <v>-70260899737.533463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-70260899737.533463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-292753748.90638942</v>
      </c>
      <c r="L2995" s="444">
        <f t="shared" ca="1" si="157"/>
        <v>-70553653486.43985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-70553653486.43985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-293973556.19349939</v>
      </c>
      <c r="L2996" s="444">
        <f t="shared" ca="1" si="157"/>
        <v>-70847627042.633347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-70847627042.633347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-295198446.01097226</v>
      </c>
      <c r="L2997" s="444">
        <f t="shared" ca="1" si="157"/>
        <v>-71142825488.644318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-71142825488.644318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-296428439.53601801</v>
      </c>
      <c r="L2998" s="444">
        <f t="shared" ca="1" si="157"/>
        <v>-71439253928.180328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-71439253928.180328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-297663558.03408468</v>
      </c>
      <c r="L2999" s="444">
        <f t="shared" ca="1" si="157"/>
        <v>-71736917486.214417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-71736917486.214417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-298903822.8592267</v>
      </c>
      <c r="L3000" s="444">
        <f t="shared" ca="1" si="157"/>
        <v>-72035821309.073639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-72035821309.073639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-300149255.4544735</v>
      </c>
      <c r="L3001" s="444">
        <f t="shared" ca="1" si="157"/>
        <v>-72335970564.528107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-72335970564.528107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-301399877.35220045</v>
      </c>
      <c r="L3002" s="444">
        <f t="shared" ca="1" si="157"/>
        <v>-72637370441.88031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-72637370441.88031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-302655710.1745013</v>
      </c>
      <c r="L3003" s="444">
        <f t="shared" ca="1" si="157"/>
        <v>-72940026152.05481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-72940026152.05481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-303916775.63356173</v>
      </c>
      <c r="L3004" s="444">
        <f t="shared" ca="1" si="157"/>
        <v>-73243942927.68837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-73243942927.68837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-305183095.53203487</v>
      </c>
      <c r="L3005" s="444">
        <f t="shared" ca="1" si="157"/>
        <v>-73549126023.220398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-73549126023.220398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-306454691.76341832</v>
      </c>
      <c r="L3006" s="444">
        <f t="shared" ca="1" si="157"/>
        <v>-73855580714.98381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-73855580714.98381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-307731586.31243253</v>
      </c>
      <c r="L3007" s="444">
        <f t="shared" ca="1" si="157"/>
        <v>-74163312301.296249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-74163312301.296249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-309013801.25540102</v>
      </c>
      <c r="L3008" s="444">
        <f t="shared" ca="1" si="157"/>
        <v>-74472326102.551651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-74472326102.551651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-310301358.76063186</v>
      </c>
      <c r="L3009" s="444">
        <f t="shared" ca="1" si="157"/>
        <v>-74782627461.312286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-74782627461.312286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-311594281.08880121</v>
      </c>
      <c r="L3010" s="444">
        <f t="shared" ca="1" si="157"/>
        <v>-75094221742.401093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-75094221742.401093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-312892590.59333789</v>
      </c>
      <c r="L3011" s="444">
        <f t="shared" ca="1" si="157"/>
        <v>-75407114332.994431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-75407114332.994431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-314196309.72081012</v>
      </c>
      <c r="L3012" s="444">
        <f t="shared" ca="1" si="157"/>
        <v>-75721310642.71524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-75721310642.71524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-315505461.0113135</v>
      </c>
      <c r="L3013" s="444">
        <f t="shared" ca="1" si="157"/>
        <v>-76036816103.726547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-76036816103.726547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-316820067.09886062</v>
      </c>
      <c r="L3014" s="444">
        <f t="shared" ca="1" si="157"/>
        <v>-76353636170.825409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-76353636170.825409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-318140150.71177256</v>
      </c>
      <c r="L3015" s="444">
        <f t="shared" ca="1" si="157"/>
        <v>-76671776321.537186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-76671776321.537186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-319465734.67307162</v>
      </c>
      <c r="L3016" s="444">
        <f t="shared" ca="1" si="157"/>
        <v>-76991242056.210251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-76991242056.210251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-320796841.90087605</v>
      </c>
      <c r="L3017" s="444">
        <f t="shared" ca="1" si="157"/>
        <v>-77312038898.11113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-77312038898.11113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-322133495.40879637</v>
      </c>
      <c r="L3018" s="444">
        <f t="shared" ca="1" si="157"/>
        <v>-77634172393.519928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-77634172393.519928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-323475718.30633301</v>
      </c>
      <c r="L3019" s="444">
        <f t="shared" ca="1" si="157"/>
        <v>-77957648111.826263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-77957648111.826263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-324823533.79927611</v>
      </c>
      <c r="L3020" s="444">
        <f t="shared" ca="1" si="157"/>
        <v>-78282471645.625534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-78282471645.625534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-326176965.19010639</v>
      </c>
      <c r="L3021" s="444">
        <f t="shared" ca="1" si="157"/>
        <v>-78608648610.815643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-78608648610.815643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-327536035.87839854</v>
      </c>
      <c r="L3022" s="444">
        <f t="shared" ca="1" si="157"/>
        <v>-78936184646.694046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-78936184646.694046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-328900769.36122519</v>
      </c>
      <c r="L3023" s="444">
        <f t="shared" ca="1" si="157"/>
        <v>-79265085416.055267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-79265085416.055267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-330271189.2335636</v>
      </c>
      <c r="L3024" s="444">
        <f t="shared" ca="1" si="157"/>
        <v>-79595356605.288834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-79595356605.288834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-331647319.18870348</v>
      </c>
      <c r="L3025" s="444">
        <f t="shared" ca="1" si="157"/>
        <v>-79927003924.477539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-79927003924.477539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-333029183.01865643</v>
      </c>
      <c r="L3026" s="444">
        <f t="shared" ca="1" si="157"/>
        <v>-80260033107.496201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-80260033107.496201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-334416804.61456752</v>
      </c>
      <c r="L3027" s="444">
        <f t="shared" ca="1" si="157"/>
        <v>-80594449912.110764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-80594449912.110764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-335810207.96712816</v>
      </c>
      <c r="L3028" s="444">
        <f t="shared" ca="1" si="157"/>
        <v>-80930260120.077896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-80930260120.077896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-337209417.16699123</v>
      </c>
      <c r="L3029" s="444">
        <f t="shared" ca="1" si="157"/>
        <v>-81267469537.244888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-81267469537.244888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-338614456.40518701</v>
      </c>
      <c r="L3030" s="444">
        <f t="shared" ca="1" si="157"/>
        <v>-81606083993.65007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-81606083993.65007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-340025349.97354198</v>
      </c>
      <c r="L3031" s="444">
        <f t="shared" ca="1" si="157"/>
        <v>-81946109343.623611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-81946109343.623611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-341442122.26509839</v>
      </c>
      <c r="L3032" s="444">
        <f t="shared" ca="1" si="157"/>
        <v>-82287551465.888702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-82287551465.888702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-342864797.77453625</v>
      </c>
      <c r="L3033" s="444">
        <f t="shared" ca="1" si="157"/>
        <v>-82630416263.663239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-82630416263.663239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-344293401.09859681</v>
      </c>
      <c r="L3034" s="444">
        <f t="shared" ca="1" si="157"/>
        <v>-82974709664.761841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-82974709664.761841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-345727956.93650764</v>
      </c>
      <c r="L3035" s="444">
        <f t="shared" ca="1" si="157"/>
        <v>-83320437621.698349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-83320437621.698349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-347168490.09040976</v>
      </c>
      <c r="L3036" s="444">
        <f t="shared" ca="1" si="157"/>
        <v>-83667606111.788757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-83667606111.788757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-348615025.46578646</v>
      </c>
      <c r="L3037" s="444">
        <f t="shared" ca="1" si="157"/>
        <v>-84016221137.254547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-84016221137.254547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-350067588.07189393</v>
      </c>
      <c r="L3038" s="444">
        <f t="shared" ca="1" si="157"/>
        <v>-84366288725.326447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-84366288725.326447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-351526203.02219355</v>
      </c>
      <c r="L3039" s="444">
        <f t="shared" ca="1" si="157"/>
        <v>-84717814928.348633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-84717814928.348633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-352990895.53478599</v>
      </c>
      <c r="L3040" s="444">
        <f t="shared" ca="1" si="157"/>
        <v>-85070805823.883423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-85070805823.883423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-354461690.93284762</v>
      </c>
      <c r="L3041" s="444">
        <f t="shared" ca="1" si="157"/>
        <v>-85425267514.816269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-85425267514.816269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-355938614.64506781</v>
      </c>
      <c r="L3042" s="444">
        <f t="shared" ca="1" si="157"/>
        <v>-85781206129.461334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-85781206129.461334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-357421692.2060889</v>
      </c>
      <c r="L3043" s="444">
        <f t="shared" ca="1" si="157"/>
        <v>-86138627821.667419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-86138627821.667419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-358910949.25694758</v>
      </c>
      <c r="L3044" s="444">
        <f t="shared" ca="1" si="157"/>
        <v>-86497538770.924362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-86497538770.924362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-360406411.54551816</v>
      </c>
      <c r="L3045" s="444">
        <f t="shared" ca="1" si="157"/>
        <v>-86857945182.469879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-86857945182.469879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-361908104.92695785</v>
      </c>
      <c r="L3046" s="444">
        <f t="shared" ca="1" si="157"/>
        <v>-87219853287.396835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-87219853287.396835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-363416055.3641535</v>
      </c>
      <c r="L3047" s="444">
        <f t="shared" ca="1" si="157"/>
        <v>-87583269342.760986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-87583269342.760986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-364930288.9281708</v>
      </c>
      <c r="L3048" s="444">
        <f t="shared" ca="1" si="157"/>
        <v>-87948199631.689163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-87948199631.689163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-366450831.79870486</v>
      </c>
      <c r="L3049" s="444">
        <f t="shared" ca="1" si="157"/>
        <v>-88314650463.487869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-88314650463.487869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-367977710.2645328</v>
      </c>
      <c r="L3050" s="444">
        <f t="shared" ca="1" si="157"/>
        <v>-88682628173.752396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-88682628173.752396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-369510950.72396833</v>
      </c>
      <c r="L3051" s="444">
        <f t="shared" ca="1" si="157"/>
        <v>-89052139124.476364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-89052139124.476364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-371050579.68531817</v>
      </c>
      <c r="L3052" s="444">
        <f t="shared" ca="1" si="157"/>
        <v>-89423189704.161682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-89423189704.161682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-372596623.76734036</v>
      </c>
      <c r="L3053" s="444">
        <f t="shared" ca="1" si="157"/>
        <v>-89795786327.929016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-89795786327.929016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-374149109.69970423</v>
      </c>
      <c r="L3054" s="444">
        <f t="shared" ca="1" si="157"/>
        <v>-90169935437.628723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-90169935437.628723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-375708064.32345301</v>
      </c>
      <c r="L3055" s="444">
        <f t="shared" ca="1" si="157"/>
        <v>-90545643501.952179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-90545643501.952179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-377273514.59146738</v>
      </c>
      <c r="L3056" s="444">
        <f t="shared" ca="1" si="157"/>
        <v>-90922917016.54364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-90922917016.54364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-378845487.56893182</v>
      </c>
      <c r="L3057" s="444">
        <f t="shared" ca="1" si="157"/>
        <v>-91301762504.112579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-91301762504.112579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-380424010.43380243</v>
      </c>
      <c r="L3058" s="444">
        <f t="shared" ca="1" si="157"/>
        <v>-91682186514.546387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-91682186514.546387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-382009110.47727662</v>
      </c>
      <c r="L3059" s="444">
        <f t="shared" ca="1" si="157"/>
        <v>-92064195625.023666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-92064195625.023666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-383600815.10426527</v>
      </c>
      <c r="L3060" s="444">
        <f t="shared" ca="1" si="157"/>
        <v>-92447796440.12793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-92447796440.12793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-385199151.83386636</v>
      </c>
      <c r="L3061" s="444">
        <f t="shared" ca="1" si="157"/>
        <v>-92832995591.961792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-92832995591.961792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-386804148.29984081</v>
      </c>
      <c r="L3062" s="444">
        <f t="shared" ca="1" si="157"/>
        <v>-93219799740.261627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-93219799740.261627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-388415832.25109011</v>
      </c>
      <c r="L3063" s="444">
        <f t="shared" ca="1" si="157"/>
        <v>-93608215572.512711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-93608215572.512711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-390034231.5521363</v>
      </c>
      <c r="L3064" s="444">
        <f t="shared" ca="1" si="157"/>
        <v>-93998249804.06485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-93998249804.06485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-391659374.18360353</v>
      </c>
      <c r="L3065" s="444">
        <f t="shared" ca="1" si="157"/>
        <v>-94389909178.248459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-94389909178.248459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-393291288.24270189</v>
      </c>
      <c r="L3066" s="444">
        <f t="shared" ca="1" si="157"/>
        <v>-94783200466.491165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-94783200466.491165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-394930001.94371319</v>
      </c>
      <c r="L3067" s="444">
        <f t="shared" ca="1" si="157"/>
        <v>-95178130468.434875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-95178130468.434875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-396575543.61847866</v>
      </c>
      <c r="L3068" s="444">
        <f t="shared" ref="L3068:L3322" ca="1" si="162">I3068-J3068+K3068</f>
        <v>-95574706012.05336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-95574706012.05336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-398227941.71688902</v>
      </c>
      <c r="L3069" s="444">
        <f t="shared" ca="1" si="162"/>
        <v>-95972933953.770248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-95972933953.770248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-399887224.80737603</v>
      </c>
      <c r="L3070" s="444">
        <f t="shared" ca="1" si="162"/>
        <v>-96372821178.577621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-96372821178.577621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-401553421.57740676</v>
      </c>
      <c r="L3071" s="444">
        <f t="shared" ca="1" si="162"/>
        <v>-96774374600.155029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-96774374600.155029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-403226560.83397931</v>
      </c>
      <c r="L3072" s="444">
        <f t="shared" ca="1" si="162"/>
        <v>-97177601160.989014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-97177601160.989014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-404906671.50412089</v>
      </c>
      <c r="L3073" s="444">
        <f t="shared" ca="1" si="162"/>
        <v>-97582507832.493134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-97582507832.493134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-406593782.63538808</v>
      </c>
      <c r="L3074" s="444">
        <f t="shared" ca="1" si="162"/>
        <v>-97989101615.128525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-97989101615.128525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-408287923.39636886</v>
      </c>
      <c r="L3075" s="444">
        <f t="shared" ca="1" si="162"/>
        <v>-98397389538.524887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-98397389538.524887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-409989123.077187</v>
      </c>
      <c r="L3076" s="444">
        <f t="shared" ca="1" si="162"/>
        <v>-98807378661.602081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-98807378661.602081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-411697411.09000868</v>
      </c>
      <c r="L3077" s="444">
        <f t="shared" ca="1" si="162"/>
        <v>-99219076072.692093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-99219076072.692093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-413412816.96955037</v>
      </c>
      <c r="L3078" s="444">
        <f t="shared" ca="1" si="162"/>
        <v>-99632488889.661636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-99632488889.661636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-415135370.37359017</v>
      </c>
      <c r="L3079" s="444">
        <f t="shared" ca="1" si="162"/>
        <v>-100047624260.03523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-100047624260.03523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-416865101.08348012</v>
      </c>
      <c r="L3080" s="444">
        <f t="shared" ca="1" si="162"/>
        <v>-100464489361.11871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-100464489361.11871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-418602039.00466132</v>
      </c>
      <c r="L3081" s="444">
        <f t="shared" ca="1" si="162"/>
        <v>-100883091400.12337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-100883091400.12337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-420346214.16718072</v>
      </c>
      <c r="L3082" s="444">
        <f t="shared" ca="1" si="162"/>
        <v>-101303437614.29054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-101303437614.29054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-422097656.72621059</v>
      </c>
      <c r="L3083" s="444">
        <f t="shared" ca="1" si="162"/>
        <v>-101725535271.01675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-101725535271.01675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-423856396.96256983</v>
      </c>
      <c r="L3084" s="444">
        <f t="shared" ca="1" si="162"/>
        <v>-102149391667.97932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-102149391667.97932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-425622465.28324717</v>
      </c>
      <c r="L3085" s="444">
        <f t="shared" ca="1" si="162"/>
        <v>-102575014133.26257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-102575014133.26257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-427395892.2219274</v>
      </c>
      <c r="L3086" s="444">
        <f t="shared" ca="1" si="162"/>
        <v>-103002410025.4845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-103002410025.4845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-429176708.43951875</v>
      </c>
      <c r="L3087" s="444">
        <f t="shared" ca="1" si="162"/>
        <v>-103431586733.92401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-103431586733.92401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-430964944.72468334</v>
      </c>
      <c r="L3088" s="444">
        <f t="shared" ca="1" si="162"/>
        <v>-103862551678.6487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-103862551678.6487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-432760631.99436957</v>
      </c>
      <c r="L3089" s="444">
        <f t="shared" ca="1" si="162"/>
        <v>-104295312310.64307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-104295312310.64307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-434563801.29434609</v>
      </c>
      <c r="L3090" s="444">
        <f t="shared" ca="1" si="162"/>
        <v>-104729876111.93741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-104729876111.93741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-436374483.79973918</v>
      </c>
      <c r="L3091" s="444">
        <f t="shared" ca="1" si="162"/>
        <v>-105166250595.73715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-105166250595.73715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-438192710.81557149</v>
      </c>
      <c r="L3092" s="444">
        <f t="shared" ca="1" si="162"/>
        <v>-105604443306.55272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-105604443306.55272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-440018513.77730298</v>
      </c>
      <c r="L3093" s="444">
        <f t="shared" ca="1" si="162"/>
        <v>-106044461820.33002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-106044461820.33002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-441851924.25137508</v>
      </c>
      <c r="L3094" s="444">
        <f t="shared" ca="1" si="162"/>
        <v>-106486313744.58139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-106486313744.58139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-443692973.93575579</v>
      </c>
      <c r="L3095" s="444">
        <f t="shared" ca="1" si="162"/>
        <v>-106930006718.51715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-106930006718.51715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-445541694.66048813</v>
      </c>
      <c r="L3096" s="444">
        <f t="shared" ca="1" si="162"/>
        <v>-107375548413.17764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-107375548413.17764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-447398118.38824016</v>
      </c>
      <c r="L3097" s="444">
        <f t="shared" ca="1" si="162"/>
        <v>-107822946531.56589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-107822946531.56589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-449262277.21485782</v>
      </c>
      <c r="L3098" s="444">
        <f t="shared" ca="1" si="162"/>
        <v>-108272208808.78075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-108272208808.78075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-451134203.36991978</v>
      </c>
      <c r="L3099" s="444">
        <f t="shared" ca="1" si="162"/>
        <v>-108723343012.15067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-108723343012.15067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-453013929.21729445</v>
      </c>
      <c r="L3100" s="444">
        <f t="shared" ca="1" si="162"/>
        <v>-109176356941.36797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-109176356941.36797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-454901487.25569987</v>
      </c>
      <c r="L3101" s="444">
        <f t="shared" ca="1" si="162"/>
        <v>-109631258428.62367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-109631258428.62367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-456796910.11926532</v>
      </c>
      <c r="L3102" s="444">
        <f t="shared" ca="1" si="162"/>
        <v>-110088055338.74294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-110088055338.74294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-458700230.57809556</v>
      </c>
      <c r="L3103" s="444">
        <f t="shared" ca="1" si="162"/>
        <v>-110546755569.32103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-110546755569.32103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-460611481.53883767</v>
      </c>
      <c r="L3104" s="444">
        <f t="shared" ca="1" si="162"/>
        <v>-111007367050.85986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-111007367050.85986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-462530696.0452494</v>
      </c>
      <c r="L3105" s="444">
        <f t="shared" ca="1" si="162"/>
        <v>-111469897746.90511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-111469897746.90511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-464457907.27877134</v>
      </c>
      <c r="L3106" s="444">
        <f t="shared" ca="1" si="162"/>
        <v>-111934355654.18388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-111934355654.18388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-466393148.55909956</v>
      </c>
      <c r="L3107" s="444">
        <f t="shared" ca="1" si="162"/>
        <v>-112400748802.74298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-112400748802.74298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-468336453.34476233</v>
      </c>
      <c r="L3108" s="444">
        <f t="shared" ca="1" si="162"/>
        <v>-112869085256.08774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-112869085256.08774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-470287855.2336989</v>
      </c>
      <c r="L3109" s="444">
        <f t="shared" ca="1" si="162"/>
        <v>-113339373111.32144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-113339373111.32144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-472247387.96383935</v>
      </c>
      <c r="L3110" s="444">
        <f t="shared" ca="1" si="162"/>
        <v>-113811620499.28528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-113811620499.28528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-474215085.41368866</v>
      </c>
      <c r="L3111" s="444">
        <f t="shared" ca="1" si="162"/>
        <v>-114285835584.69897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-114285835584.69897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-476190981.60291243</v>
      </c>
      <c r="L3112" s="444">
        <f t="shared" ca="1" si="162"/>
        <v>-114762026566.30188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-114762026566.30188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-478175110.6929245</v>
      </c>
      <c r="L3113" s="444">
        <f t="shared" ca="1" si="162"/>
        <v>-115240201676.99481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-115240201676.99481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-480167506.98747838</v>
      </c>
      <c r="L3114" s="444">
        <f t="shared" ca="1" si="162"/>
        <v>-115720369183.98228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-115720369183.98228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-482168204.93325949</v>
      </c>
      <c r="L3115" s="444">
        <f t="shared" ca="1" si="162"/>
        <v>-116202537388.91554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-116202537388.91554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-484177239.12048143</v>
      </c>
      <c r="L3116" s="444">
        <f t="shared" ca="1" si="162"/>
        <v>-116686714628.03603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-116686714628.03603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-486194644.28348345</v>
      </c>
      <c r="L3117" s="444">
        <f t="shared" ca="1" si="162"/>
        <v>-117172909272.3195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-117172909272.3195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-488220455.30133128</v>
      </c>
      <c r="L3118" s="444">
        <f t="shared" ca="1" si="162"/>
        <v>-117661129727.62083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-117661129727.62083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-490254707.19842011</v>
      </c>
      <c r="L3119" s="444">
        <f t="shared" ca="1" si="162"/>
        <v>-118151384434.81926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-118151384434.81926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-492297435.14508027</v>
      </c>
      <c r="L3120" s="444">
        <f t="shared" ca="1" si="162"/>
        <v>-118643681869.96434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-118643681869.96434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-494348674.45818472</v>
      </c>
      <c r="L3121" s="444">
        <f t="shared" ca="1" si="162"/>
        <v>-119138030544.42253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-119138030544.42253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-496408460.60176045</v>
      </c>
      <c r="L3122" s="444">
        <f t="shared" ca="1" si="162"/>
        <v>-119634439005.02429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-119634439005.02429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-498476829.18760115</v>
      </c>
      <c r="L3123" s="444">
        <f t="shared" ca="1" si="162"/>
        <v>-120132915834.2119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-120132915834.2119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-500553815.97588289</v>
      </c>
      <c r="L3124" s="444">
        <f t="shared" ca="1" si="162"/>
        <v>-120633469650.18777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-120633469650.18777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-502639456.87578237</v>
      </c>
      <c r="L3125" s="444">
        <f t="shared" ca="1" si="162"/>
        <v>-121136109107.06355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-121136109107.06355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-504733787.94609815</v>
      </c>
      <c r="L3126" s="444">
        <f t="shared" ca="1" si="162"/>
        <v>-121640842895.00964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-121640842895.00964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-506836845.39587349</v>
      </c>
      <c r="L3127" s="444">
        <f t="shared" ca="1" si="162"/>
        <v>-122147679740.40552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-122147679740.40552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-508948665.58502305</v>
      </c>
      <c r="L3128" s="444">
        <f t="shared" ca="1" si="162"/>
        <v>-122656628405.99054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-122656628405.99054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-511069285.02496052</v>
      </c>
      <c r="L3129" s="444">
        <f t="shared" ca="1" si="162"/>
        <v>-123167697691.0155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-123167697691.0155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-513198740.37923127</v>
      </c>
      <c r="L3130" s="444">
        <f t="shared" ca="1" si="162"/>
        <v>-123680896431.39473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-123680896431.39473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-515337068.46414471</v>
      </c>
      <c r="L3131" s="444">
        <f t="shared" ca="1" si="162"/>
        <v>-124196233499.85887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-124196233499.85887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-517484306.24941194</v>
      </c>
      <c r="L3132" s="444">
        <f t="shared" ca="1" si="162"/>
        <v>-124713717806.10828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-124713717806.10828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-519640490.8587845</v>
      </c>
      <c r="L3133" s="444">
        <f t="shared" ca="1" si="162"/>
        <v>-125233358296.96706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-125233358296.96706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-521805659.57069606</v>
      </c>
      <c r="L3134" s="444">
        <f t="shared" ca="1" si="162"/>
        <v>-125755163956.53775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-125755163956.53775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-523979849.8189072</v>
      </c>
      <c r="L3135" s="444">
        <f t="shared" ca="1" si="162"/>
        <v>-126279143806.35666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-126279143806.35666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-526163099.19315273</v>
      </c>
      <c r="L3136" s="444">
        <f t="shared" ca="1" si="162"/>
        <v>-126805306905.5498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-126805306905.5498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-528355445.43979079</v>
      </c>
      <c r="L3137" s="444">
        <f t="shared" ca="1" si="162"/>
        <v>-127333662350.98959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-127333662350.98959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-530556926.4624567</v>
      </c>
      <c r="L3138" s="444">
        <f t="shared" ca="1" si="162"/>
        <v>-127864219277.45206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-127864219277.45206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-532767580.32271689</v>
      </c>
      <c r="L3139" s="444">
        <f t="shared" ca="1" si="162"/>
        <v>-128396986857.77478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-128396986857.77478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-534987445.24072826</v>
      </c>
      <c r="L3140" s="444">
        <f t="shared" ca="1" si="162"/>
        <v>-128931974303.0155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-128931974303.0155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-537216559.59589791</v>
      </c>
      <c r="L3141" s="444">
        <f t="shared" ca="1" si="162"/>
        <v>-129469190862.6114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-129469190862.6114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-539454961.92754745</v>
      </c>
      <c r="L3142" s="444">
        <f t="shared" ca="1" si="162"/>
        <v>-130008645824.53896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-130008645824.53896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-541702690.93557906</v>
      </c>
      <c r="L3143" s="444">
        <f t="shared" ca="1" si="162"/>
        <v>-130550348515.47453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-130550348515.47453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-543959785.48114383</v>
      </c>
      <c r="L3144" s="444">
        <f t="shared" ca="1" si="162"/>
        <v>-131094308300.95567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-131094308300.95567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-546226284.58731532</v>
      </c>
      <c r="L3145" s="444">
        <f t="shared" ca="1" si="162"/>
        <v>-131640534585.54298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-131640534585.54298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-548502227.43976247</v>
      </c>
      <c r="L3146" s="444">
        <f t="shared" ca="1" si="162"/>
        <v>-132189036812.98274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-132189036812.98274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-550787653.38742805</v>
      </c>
      <c r="L3147" s="444">
        <f t="shared" ca="1" si="162"/>
        <v>-132739824466.37016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-132739824466.37016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-553082601.94320893</v>
      </c>
      <c r="L3148" s="444">
        <f t="shared" ca="1" si="162"/>
        <v>-133292907068.31337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-133292907068.31337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-555387112.784639</v>
      </c>
      <c r="L3149" s="444">
        <f t="shared" ca="1" si="162"/>
        <v>-133848294181.09801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-133848294181.09801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-557701225.75457501</v>
      </c>
      <c r="L3150" s="444">
        <f t="shared" ca="1" si="162"/>
        <v>-134405995406.85258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-134405995406.85258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-560024980.86188579</v>
      </c>
      <c r="L3151" s="444">
        <f t="shared" ca="1" si="162"/>
        <v>-134966020387.71448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-134966020387.71448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-562358418.28214371</v>
      </c>
      <c r="L3152" s="444">
        <f t="shared" ca="1" si="162"/>
        <v>-135528378805.99663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-135528378805.99663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-564701578.35831916</v>
      </c>
      <c r="L3153" s="444">
        <f t="shared" ca="1" si="162"/>
        <v>-136093080384.35495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-136093080384.35495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-567054501.60147893</v>
      </c>
      <c r="L3154" s="444">
        <f t="shared" ca="1" si="162"/>
        <v>-136660134885.95644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-136660134885.95644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-569417228.69148505</v>
      </c>
      <c r="L3155" s="444">
        <f t="shared" ca="1" si="162"/>
        <v>-137229552114.64792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-137229552114.64792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-571789800.47769964</v>
      </c>
      <c r="L3156" s="444">
        <f t="shared" ca="1" si="162"/>
        <v>-137801341915.12561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-137801341915.12561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-574172257.97969007</v>
      </c>
      <c r="L3157" s="444">
        <f t="shared" ca="1" si="162"/>
        <v>-138375514173.10529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-138375514173.10529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-576564642.38793874</v>
      </c>
      <c r="L3158" s="444">
        <f t="shared" ca="1" si="162"/>
        <v>-138952078815.49323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-138952078815.49323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-578966995.06455505</v>
      </c>
      <c r="L3159" s="444">
        <f t="shared" ca="1" si="162"/>
        <v>-139531045810.55777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-139531045810.55777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-581379357.54399073</v>
      </c>
      <c r="L3160" s="444">
        <f t="shared" ca="1" si="162"/>
        <v>-140112425168.10175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-140112425168.10175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-583801771.53375721</v>
      </c>
      <c r="L3161" s="444">
        <f t="shared" ca="1" si="162"/>
        <v>-140696226939.6355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-140696226939.6355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-586234278.9151479</v>
      </c>
      <c r="L3162" s="444">
        <f t="shared" ca="1" si="162"/>
        <v>-141282461218.55066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-141282461218.55066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-588676921.7439611</v>
      </c>
      <c r="L3163" s="444">
        <f t="shared" ca="1" si="162"/>
        <v>-141871138140.29462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-141871138140.29462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-591129742.25122762</v>
      </c>
      <c r="L3164" s="444">
        <f t="shared" ca="1" si="162"/>
        <v>-142462267882.54584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-142462267882.54584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-593592782.84394097</v>
      </c>
      <c r="L3165" s="444">
        <f t="shared" ca="1" si="162"/>
        <v>-143055860665.38977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-143055860665.38977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-596066086.10579073</v>
      </c>
      <c r="L3166" s="444">
        <f t="shared" ca="1" si="162"/>
        <v>-143651926751.49557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-143651926751.49557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-598549694.79789817</v>
      </c>
      <c r="L3167" s="444">
        <f t="shared" ca="1" si="162"/>
        <v>-144250476446.29349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-144250476446.29349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-601043651.8595562</v>
      </c>
      <c r="L3168" s="444">
        <f t="shared" ca="1" si="162"/>
        <v>-144851520098.15305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-144851520098.15305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-603548000.40897107</v>
      </c>
      <c r="L3169" s="444">
        <f t="shared" ca="1" si="162"/>
        <v>-145455068098.56201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-145455068098.56201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-606062783.74400842</v>
      </c>
      <c r="L3170" s="444">
        <f t="shared" ca="1" si="162"/>
        <v>-146061130882.30603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-146061130882.30603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-608588045.34294176</v>
      </c>
      <c r="L3171" s="444">
        <f t="shared" ca="1" si="162"/>
        <v>-146669718927.64899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-146669718927.64899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-611123828.8652041</v>
      </c>
      <c r="L3172" s="444">
        <f t="shared" ca="1" si="162"/>
        <v>-147280842756.51419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-147280842756.51419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-613670178.15214241</v>
      </c>
      <c r="L3173" s="444">
        <f t="shared" ca="1" si="162"/>
        <v>-147894512934.66632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-147894512934.66632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-616227137.22777629</v>
      </c>
      <c r="L3174" s="444">
        <f t="shared" ca="1" si="162"/>
        <v>-148510740071.8941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-148510740071.8941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-618794750.29955876</v>
      </c>
      <c r="L3175" s="444">
        <f t="shared" ca="1" si="162"/>
        <v>-149129534822.19366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-149129534822.19366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-621373061.75914025</v>
      </c>
      <c r="L3176" s="444">
        <f t="shared" ca="1" si="162"/>
        <v>-149750907883.95282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-149750907883.95282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-623962116.1831367</v>
      </c>
      <c r="L3177" s="444">
        <f t="shared" ca="1" si="162"/>
        <v>-150374870000.13596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-150374870000.13596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-626561958.33389986</v>
      </c>
      <c r="L3178" s="444">
        <f t="shared" ca="1" si="162"/>
        <v>-151001431958.46985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-151001431958.46985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-629172633.16029108</v>
      </c>
      <c r="L3179" s="444">
        <f t="shared" ca="1" si="162"/>
        <v>-151630604591.63013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-151630604591.63013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-631794185.79845881</v>
      </c>
      <c r="L3180" s="444">
        <f t="shared" ca="1" si="162"/>
        <v>-152262398777.42859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-152262398777.42859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-634426661.57261908</v>
      </c>
      <c r="L3181" s="444">
        <f t="shared" ca="1" si="162"/>
        <v>-152896825439.00122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-152896825439.00122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-637070105.9958384</v>
      </c>
      <c r="L3182" s="444">
        <f t="shared" ca="1" si="162"/>
        <v>-153533895544.99707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-153533895544.99707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-639724564.77082109</v>
      </c>
      <c r="L3183" s="444">
        <f t="shared" ca="1" si="162"/>
        <v>-154173620109.76788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-154173620109.76788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-642390083.79069948</v>
      </c>
      <c r="L3184" s="444">
        <f t="shared" ca="1" si="162"/>
        <v>-154816010193.55859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-154816010193.55859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-645066709.13982749</v>
      </c>
      <c r="L3185" s="444">
        <f t="shared" ca="1" si="162"/>
        <v>-155461076902.69843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-155461076902.69843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-647754487.09457672</v>
      </c>
      <c r="L3186" s="444">
        <f t="shared" ca="1" si="162"/>
        <v>-156108831389.793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-156108831389.793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-650453464.12413752</v>
      </c>
      <c r="L3187" s="444">
        <f t="shared" ca="1" si="162"/>
        <v>-156759284853.91714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-156759284853.91714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-653163686.89132142</v>
      </c>
      <c r="L3188" s="444">
        <f t="shared" ca="1" si="162"/>
        <v>-157412448540.80847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-157412448540.80847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-655885202.25336862</v>
      </c>
      <c r="L3189" s="444">
        <f t="shared" ca="1" si="162"/>
        <v>-158068333743.06183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-158068333743.06183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-658618057.26275766</v>
      </c>
      <c r="L3190" s="444">
        <f t="shared" ca="1" si="162"/>
        <v>-158726951800.32458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-158726951800.32458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-661362299.16801906</v>
      </c>
      <c r="L3191" s="444">
        <f t="shared" ca="1" si="162"/>
        <v>-159388314099.49261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-159388314099.49261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-664117975.41455257</v>
      </c>
      <c r="L3192" s="444">
        <f t="shared" ca="1" si="162"/>
        <v>-160052432074.90717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-160052432074.90717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-666885133.64544654</v>
      </c>
      <c r="L3193" s="444">
        <f t="shared" ca="1" si="162"/>
        <v>-160719317208.55261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-160719317208.55261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-669663821.70230258</v>
      </c>
      <c r="L3194" s="444">
        <f t="shared" ca="1" si="162"/>
        <v>-161388981030.25491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-161388981030.25491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-672454087.62606215</v>
      </c>
      <c r="L3195" s="444">
        <f t="shared" ca="1" si="162"/>
        <v>-162061435117.88098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-162061435117.88098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-675255979.65783739</v>
      </c>
      <c r="L3196" s="444">
        <f t="shared" ca="1" si="162"/>
        <v>-162736691097.53882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-162736691097.53882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-678069546.23974502</v>
      </c>
      <c r="L3197" s="444">
        <f t="shared" ca="1" si="162"/>
        <v>-163414760643.77856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-163414760643.77856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-680894836.01574397</v>
      </c>
      <c r="L3198" s="444">
        <f t="shared" ca="1" si="162"/>
        <v>-164095655479.79431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-164095655479.79431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-683731897.83247626</v>
      </c>
      <c r="L3199" s="444">
        <f t="shared" ca="1" si="162"/>
        <v>-164779387377.6268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-164779387377.6268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-686580780.74011171</v>
      </c>
      <c r="L3200" s="444">
        <f t="shared" ca="1" si="162"/>
        <v>-165465968158.36691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-165465968158.36691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-689441533.99319541</v>
      </c>
      <c r="L3201" s="444">
        <f t="shared" ca="1" si="162"/>
        <v>-166155409692.36011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-166155409692.36011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-692314207.05150044</v>
      </c>
      <c r="L3202" s="444">
        <f t="shared" ca="1" si="162"/>
        <v>-166847723899.41162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-166847723899.41162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-695198849.58088171</v>
      </c>
      <c r="L3203" s="444">
        <f t="shared" ca="1" si="162"/>
        <v>-167542922748.99249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-167542922748.99249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-698095511.45413542</v>
      </c>
      <c r="L3204" s="444">
        <f t="shared" ca="1" si="162"/>
        <v>-168241018260.44662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-168241018260.44662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-701004242.75186098</v>
      </c>
      <c r="L3205" s="444">
        <f t="shared" ca="1" si="162"/>
        <v>-168942022503.19849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-168942022503.19849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-703925093.763327</v>
      </c>
      <c r="L3206" s="444">
        <f t="shared" ca="1" si="162"/>
        <v>-169645947596.96182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-169645947596.96182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-706858114.98734093</v>
      </c>
      <c r="L3207" s="444">
        <f t="shared" ca="1" si="162"/>
        <v>-170352805711.94916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-170352805711.94916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-709803357.13312149</v>
      </c>
      <c r="L3208" s="444">
        <f t="shared" ca="1" si="162"/>
        <v>-171062609069.08228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-171062609069.08228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-712760871.12117612</v>
      </c>
      <c r="L3209" s="444">
        <f t="shared" ca="1" si="162"/>
        <v>-171775369940.20346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-171775369940.20346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-715730708.08418107</v>
      </c>
      <c r="L3210" s="444">
        <f t="shared" ca="1" si="162"/>
        <v>-172491100648.28763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-172491100648.28763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-718712919.36786509</v>
      </c>
      <c r="L3211" s="444">
        <f t="shared" ca="1" si="162"/>
        <v>-173209813567.65549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-173209813567.65549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-721707556.5318979</v>
      </c>
      <c r="L3212" s="444">
        <f t="shared" ca="1" si="162"/>
        <v>-173931521124.18738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-173931521124.18738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-724714671.35078073</v>
      </c>
      <c r="L3213" s="444">
        <f t="shared" ca="1" si="162"/>
        <v>-174656235795.53815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-174656235795.53815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-727734315.81474233</v>
      </c>
      <c r="L3214" s="444">
        <f t="shared" ca="1" si="162"/>
        <v>-175383970111.35287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-175383970111.35287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-730766542.13063693</v>
      </c>
      <c r="L3215" s="444">
        <f t="shared" ca="1" si="162"/>
        <v>-176114736653.48352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-176114736653.48352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-733811402.72284794</v>
      </c>
      <c r="L3216" s="444">
        <f t="shared" ca="1" si="162"/>
        <v>-176848548056.20636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-176848548056.20636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-736868950.23419321</v>
      </c>
      <c r="L3217" s="444">
        <f t="shared" ca="1" si="162"/>
        <v>-177585417006.44055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-177585417006.44055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-739939237.52683568</v>
      </c>
      <c r="L3218" s="444">
        <f t="shared" ca="1" si="162"/>
        <v>-178325356243.96738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-178325356243.96738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-743022317.68319738</v>
      </c>
      <c r="L3219" s="444">
        <f t="shared" ca="1" si="162"/>
        <v>-179068378561.65057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-179068378561.65057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-746118244.00687742</v>
      </c>
      <c r="L3220" s="444">
        <f t="shared" ca="1" si="162"/>
        <v>-179814496805.65744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-179814496805.65744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-749227070.02357268</v>
      </c>
      <c r="L3221" s="444">
        <f t="shared" ca="1" si="162"/>
        <v>-180563723875.681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-180563723875.681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-752348849.48200417</v>
      </c>
      <c r="L3222" s="444">
        <f t="shared" ca="1" si="162"/>
        <v>-181316072725.16299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-181316072725.16299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-755483636.35484576</v>
      </c>
      <c r="L3223" s="444">
        <f t="shared" ca="1" si="162"/>
        <v>-182071556361.51785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-182071556361.51785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-758631484.83965766</v>
      </c>
      <c r="L3224" s="444">
        <f t="shared" ca="1" si="162"/>
        <v>-182830187846.35751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-182830187846.35751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-761792449.35982299</v>
      </c>
      <c r="L3225" s="444">
        <f t="shared" ca="1" si="162"/>
        <v>-183591980295.71735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-183591980295.71735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-764966584.56548893</v>
      </c>
      <c r="L3226" s="444">
        <f t="shared" ca="1" si="162"/>
        <v>-184356946880.28284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-184356946880.28284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-768153945.33451176</v>
      </c>
      <c r="L3227" s="444">
        <f t="shared" ca="1" si="162"/>
        <v>-185125100825.61734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-185125100825.61734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-771354586.77340555</v>
      </c>
      <c r="L3228" s="444">
        <f t="shared" ca="1" si="162"/>
        <v>-185896455412.39075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-185896455412.39075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-774568564.21829474</v>
      </c>
      <c r="L3229" s="444">
        <f t="shared" ca="1" si="162"/>
        <v>-186671023976.60904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-186671023976.60904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-777795933.23587096</v>
      </c>
      <c r="L3230" s="444">
        <f t="shared" ca="1" si="162"/>
        <v>-187448819909.84491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-187448819909.84491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-781036749.62435377</v>
      </c>
      <c r="L3231" s="444">
        <f t="shared" ca="1" si="162"/>
        <v>-188229856659.46927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-188229856659.46927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-784291069.41445529</v>
      </c>
      <c r="L3232" s="444">
        <f t="shared" ca="1" si="162"/>
        <v>-189014147728.88373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-189014147728.88373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-787558948.87034881</v>
      </c>
      <c r="L3233" s="444">
        <f t="shared" ca="1" si="162"/>
        <v>-189801706677.75409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-189801706677.75409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-790840444.49064207</v>
      </c>
      <c r="L3234" s="444">
        <f t="shared" ca="1" si="162"/>
        <v>-190592547122.24472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-190592547122.24472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-794135613.00935304</v>
      </c>
      <c r="L3235" s="444">
        <f t="shared" ca="1" si="162"/>
        <v>-191386682735.25406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-191386682735.25406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-797444511.39689195</v>
      </c>
      <c r="L3236" s="444">
        <f t="shared" ca="1" si="162"/>
        <v>-192184127246.65094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-192184127246.65094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-800767196.8610456</v>
      </c>
      <c r="L3237" s="444">
        <f t="shared" ca="1" si="162"/>
        <v>-192984894443.51199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-192984894443.51199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-804103726.84796667</v>
      </c>
      <c r="L3238" s="444">
        <f t="shared" ca="1" si="162"/>
        <v>-193788998170.35995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-193788998170.35995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-807454159.04316652</v>
      </c>
      <c r="L3239" s="444">
        <f t="shared" ca="1" si="162"/>
        <v>-194596452329.40311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-194596452329.40311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-810818551.37251294</v>
      </c>
      <c r="L3240" s="444">
        <f t="shared" ca="1" si="162"/>
        <v>-195407270880.77563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-195407270880.77563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-814196962.00323176</v>
      </c>
      <c r="L3241" s="444">
        <f t="shared" ca="1" si="162"/>
        <v>-196221467842.77887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-196221467842.77887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-817589449.34491193</v>
      </c>
      <c r="L3242" s="444">
        <f t="shared" ca="1" si="162"/>
        <v>-197039057292.12378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-197039057292.12378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-820996072.05051577</v>
      </c>
      <c r="L3243" s="444">
        <f t="shared" ca="1" si="162"/>
        <v>-197860053364.17429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-197860053364.17429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-824416889.01739287</v>
      </c>
      <c r="L3244" s="444">
        <f t="shared" ca="1" si="162"/>
        <v>-198684470253.19168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-198684470253.19168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-827851959.38829863</v>
      </c>
      <c r="L3245" s="444">
        <f t="shared" ca="1" si="162"/>
        <v>-199512322212.57999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-199512322212.57999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-831301342.55241656</v>
      </c>
      <c r="L3246" s="444">
        <f t="shared" ca="1" si="162"/>
        <v>-200343623555.13242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-200343623555.13242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-834765098.14638507</v>
      </c>
      <c r="L3247" s="444">
        <f t="shared" ca="1" si="162"/>
        <v>-201178388653.27881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-201178388653.27881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-838243286.05532837</v>
      </c>
      <c r="L3248" s="444">
        <f t="shared" ca="1" si="162"/>
        <v>-202016631939.33414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-202016631939.33414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-841735966.41389227</v>
      </c>
      <c r="L3249" s="444">
        <f t="shared" ca="1" si="162"/>
        <v>-202858367905.74802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-202858367905.74802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-845243199.60728335</v>
      </c>
      <c r="L3250" s="444">
        <f t="shared" ca="1" si="162"/>
        <v>-203703611105.35529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-203703611105.35529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-848765046.27231371</v>
      </c>
      <c r="L3251" s="444">
        <f t="shared" ca="1" si="162"/>
        <v>-204552376151.62759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-204552376151.62759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-852301567.29844832</v>
      </c>
      <c r="L3252" s="444">
        <f t="shared" ca="1" si="162"/>
        <v>-205404677718.92606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-205404677718.92606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-855852823.82885861</v>
      </c>
      <c r="L3253" s="444">
        <f t="shared" ca="1" si="162"/>
        <v>-206260530542.75491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-206260530542.75491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-859418877.26147878</v>
      </c>
      <c r="L3254" s="444">
        <f t="shared" ca="1" si="162"/>
        <v>-207119949420.01639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-207119949420.01639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-862999789.25006831</v>
      </c>
      <c r="L3255" s="444">
        <f t="shared" ca="1" si="162"/>
        <v>-207982949209.26645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-207982949209.26645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-866595621.70527685</v>
      </c>
      <c r="L3256" s="444">
        <f t="shared" ca="1" si="162"/>
        <v>-208849544830.97174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-208849544830.97174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-870206436.79571557</v>
      </c>
      <c r="L3257" s="444">
        <f t="shared" ca="1" si="162"/>
        <v>-209719751267.76746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-209719751267.76746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-873832296.949031</v>
      </c>
      <c r="L3258" s="444">
        <f t="shared" ca="1" si="162"/>
        <v>-210593583564.71649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-210593583564.71649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-877473264.85298538</v>
      </c>
      <c r="L3259" s="444">
        <f t="shared" ca="1" si="162"/>
        <v>-211471056829.56949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-211471056829.56949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-881129403.45653951</v>
      </c>
      <c r="L3260" s="444">
        <f t="shared" ca="1" si="162"/>
        <v>-212352186233.02603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-212352186233.02603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-884800775.97094178</v>
      </c>
      <c r="L3261" s="444">
        <f t="shared" ca="1" si="162"/>
        <v>-213236987008.99698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-213236987008.99698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-888487445.87082076</v>
      </c>
      <c r="L3262" s="444">
        <f t="shared" ca="1" si="162"/>
        <v>-214125474454.8678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-214125474454.8678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-892189476.89528263</v>
      </c>
      <c r="L3263" s="444">
        <f t="shared" ca="1" si="162"/>
        <v>-215017663931.76309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-215017663931.76309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-895906933.0490129</v>
      </c>
      <c r="L3264" s="444">
        <f t="shared" ca="1" si="162"/>
        <v>-215913570864.8121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-215913570864.8121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-899639878.60338378</v>
      </c>
      <c r="L3265" s="444">
        <f t="shared" ca="1" si="162"/>
        <v>-216813210743.4155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-216813210743.4155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-903388378.09756458</v>
      </c>
      <c r="L3266" s="444">
        <f t="shared" ca="1" si="162"/>
        <v>-217716599121.51306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-217716599121.51306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-907152496.33963776</v>
      </c>
      <c r="L3267" s="444">
        <f t="shared" ca="1" si="162"/>
        <v>-218623751617.85269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-218623751617.85269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-910932298.40771949</v>
      </c>
      <c r="L3268" s="444">
        <f t="shared" ca="1" si="162"/>
        <v>-219534683916.26041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-219534683916.26041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-914727849.6510849</v>
      </c>
      <c r="L3269" s="444">
        <f t="shared" ca="1" si="162"/>
        <v>-220449411765.9115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-220449411765.9115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-918539215.69129789</v>
      </c>
      <c r="L3270" s="444">
        <f t="shared" ca="1" si="162"/>
        <v>-221367950981.60278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-221367950981.60278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-922366462.42334497</v>
      </c>
      <c r="L3271" s="444">
        <f t="shared" ca="1" si="162"/>
        <v>-222290317444.02612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-222290317444.02612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-926209656.01677561</v>
      </c>
      <c r="L3272" s="444">
        <f t="shared" ca="1" si="162"/>
        <v>-223216527100.04291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-223216527100.04291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-930068862.91684544</v>
      </c>
      <c r="L3273" s="444">
        <f t="shared" ca="1" si="162"/>
        <v>-224146595962.95975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-224146595962.95975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-933944149.84566557</v>
      </c>
      <c r="L3274" s="444">
        <f t="shared" ca="1" si="162"/>
        <v>-225080540112.80542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-225080540112.80542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-937835583.80335605</v>
      </c>
      <c r="L3275" s="444">
        <f t="shared" ca="1" si="162"/>
        <v>-226018375696.60876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-226018375696.60876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-941743232.06920314</v>
      </c>
      <c r="L3276" s="444">
        <f t="shared" ca="1" si="162"/>
        <v>-226960118928.67798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-226960118928.67798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-945667162.20282495</v>
      </c>
      <c r="L3277" s="444">
        <f t="shared" ca="1" si="162"/>
        <v>-227905786090.8808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-227905786090.8808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-949607442.04533672</v>
      </c>
      <c r="L3278" s="444">
        <f t="shared" ca="1" si="162"/>
        <v>-228855393532.92615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-228855393532.92615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-953564139.72052574</v>
      </c>
      <c r="L3279" s="444">
        <f t="shared" ca="1" si="162"/>
        <v>-229808957672.64667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-229808957672.64667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-957537323.63602769</v>
      </c>
      <c r="L3280" s="444">
        <f t="shared" ca="1" si="162"/>
        <v>-230766494996.28268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-230766494996.28268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-961527062.48451114</v>
      </c>
      <c r="L3281" s="444">
        <f t="shared" ca="1" si="162"/>
        <v>-231728022058.76718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-231728022058.76718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-965533425.24486327</v>
      </c>
      <c r="L3282" s="444">
        <f t="shared" ca="1" si="162"/>
        <v>-232693555484.01205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-232693555484.01205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-969556481.18338358</v>
      </c>
      <c r="L3283" s="444">
        <f t="shared" ca="1" si="162"/>
        <v>-233663111965.19543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-233663111965.19543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-973596299.85498106</v>
      </c>
      <c r="L3284" s="444">
        <f t="shared" ca="1" si="162"/>
        <v>-234636708265.05042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-234636708265.05042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-977652951.10437655</v>
      </c>
      <c r="L3285" s="444">
        <f t="shared" ca="1" si="162"/>
        <v>-235614361216.15479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-235614361216.15479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-981726505.06731141</v>
      </c>
      <c r="L3286" s="444">
        <f t="shared" ca="1" si="162"/>
        <v>-236596087721.22211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-236596087721.22211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-985817032.17175877</v>
      </c>
      <c r="L3287" s="444">
        <f t="shared" ca="1" si="162"/>
        <v>-237581904753.39386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-237581904753.39386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-989924603.13914096</v>
      </c>
      <c r="L3288" s="444">
        <f t="shared" ca="1" si="162"/>
        <v>-238571829356.53299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-238571829356.53299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-994049288.9855541</v>
      </c>
      <c r="L3289" s="444">
        <f t="shared" ca="1" si="162"/>
        <v>-239565878645.51855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-239565878645.51855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-998191161.0229938</v>
      </c>
      <c r="L3290" s="444">
        <f t="shared" ca="1" si="162"/>
        <v>-240564069806.54153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-240564069806.54153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-1002350290.8605897</v>
      </c>
      <c r="L3291" s="444">
        <f t="shared" ca="1" si="162"/>
        <v>-241566420097.40213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-241566420097.40213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-1006526750.4058423</v>
      </c>
      <c r="L3292" s="444">
        <f t="shared" ca="1" si="162"/>
        <v>-242572946847.80798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-242572946847.80798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-1010720611.8658665</v>
      </c>
      <c r="L3293" s="444">
        <f t="shared" ca="1" si="162"/>
        <v>-243583667459.67386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-243583667459.67386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-1014931947.748641</v>
      </c>
      <c r="L3294" s="444">
        <f t="shared" ca="1" si="162"/>
        <v>-244598599407.42249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-244598599407.42249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-1019160830.8642604</v>
      </c>
      <c r="L3295" s="444">
        <f t="shared" ca="1" si="162"/>
        <v>-245617760238.28674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-245617760238.28674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-1023407334.3261948</v>
      </c>
      <c r="L3296" s="444">
        <f t="shared" ca="1" si="162"/>
        <v>-246641167572.61295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-246641167572.61295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-1027671531.5525539</v>
      </c>
      <c r="L3297" s="444">
        <f t="shared" ca="1" si="162"/>
        <v>-247668839104.1655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-247668839104.1655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-1031953496.2673563</v>
      </c>
      <c r="L3298" s="444">
        <f t="shared" ca="1" si="162"/>
        <v>-248700792600.43286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-248700792600.43286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-1036253302.5018035</v>
      </c>
      <c r="L3299" s="444">
        <f t="shared" ca="1" si="162"/>
        <v>-249737045902.93466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-249737045902.93466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-1040571024.5955611</v>
      </c>
      <c r="L3300" s="444">
        <f t="shared" ca="1" si="162"/>
        <v>-250777616927.53021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-250777616927.53021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-1044906737.1980424</v>
      </c>
      <c r="L3301" s="444">
        <f t="shared" ca="1" si="162"/>
        <v>-251822523664.72824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-251822523664.72824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-1049260515.269701</v>
      </c>
      <c r="L3302" s="444">
        <f t="shared" ca="1" si="162"/>
        <v>-252871784179.99796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-252871784179.99796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-1053632434.0833247</v>
      </c>
      <c r="L3303" s="444">
        <f t="shared" ca="1" si="162"/>
        <v>-253925416614.08127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-253925416614.08127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-1058022569.2253387</v>
      </c>
      <c r="L3304" s="444">
        <f t="shared" ca="1" si="162"/>
        <v>-254983439183.30661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-254983439183.30661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-1062430996.597111</v>
      </c>
      <c r="L3305" s="444">
        <f t="shared" ca="1" si="162"/>
        <v>-256045870179.90372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-256045870179.90372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-1066857792.4162655</v>
      </c>
      <c r="L3306" s="444">
        <f t="shared" ca="1" si="162"/>
        <v>-257112727972.31998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-257112727972.31998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-1071303033.2179999</v>
      </c>
      <c r="L3307" s="444">
        <f t="shared" ca="1" si="162"/>
        <v>-258184031005.53796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-258184031005.53796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-1075766795.8564081</v>
      </c>
      <c r="L3308" s="444">
        <f t="shared" ca="1" si="162"/>
        <v>-259259797801.39438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-259259797801.39438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-1080249157.5058098</v>
      </c>
      <c r="L3309" s="444">
        <f t="shared" ca="1" si="162"/>
        <v>-260340046958.90018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-260340046958.90018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-1084750195.6620841</v>
      </c>
      <c r="L3310" s="444">
        <f t="shared" ca="1" si="162"/>
        <v>-261424797154.56226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-261424797154.56226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-1089269988.1440094</v>
      </c>
      <c r="L3311" s="444">
        <f t="shared" ca="1" si="162"/>
        <v>-262514067142.70627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-262514067142.70627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-1093808613.0946095</v>
      </c>
      <c r="L3312" s="444">
        <f t="shared" ca="1" si="162"/>
        <v>-263607875755.80087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-263607875755.80087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-1098366148.9825037</v>
      </c>
      <c r="L3313" s="444">
        <f t="shared" ca="1" si="162"/>
        <v>-264706241904.78339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-264706241904.78339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-1102942674.6032643</v>
      </c>
      <c r="L3314" s="444">
        <f t="shared" ca="1" si="162"/>
        <v>-265809184579.38666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-265809184579.38666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-1107538269.0807776</v>
      </c>
      <c r="L3315" s="444">
        <f t="shared" ca="1" si="162"/>
        <v>-266916722848.46744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-266916722848.46744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-1112153011.8686142</v>
      </c>
      <c r="L3316" s="444">
        <f t="shared" ca="1" si="162"/>
        <v>-268028875860.33606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-268028875860.33606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-1116786982.7514005</v>
      </c>
      <c r="L3317" s="444">
        <f t="shared" ca="1" si="162"/>
        <v>-269145662843.08746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-269145662843.08746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-1121440261.8461978</v>
      </c>
      <c r="L3318" s="444">
        <f t="shared" ca="1" si="162"/>
        <v>-270267103104.93365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-270267103104.93365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-1126112929.6038902</v>
      </c>
      <c r="L3319" s="444">
        <f t="shared" ca="1" si="162"/>
        <v>-271393216034.53754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-271393216034.53754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-1130805066.8105731</v>
      </c>
      <c r="L3320" s="444">
        <f t="shared" ca="1" si="162"/>
        <v>-272524021101.34811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-272524021101.34811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-1135516754.5889504</v>
      </c>
      <c r="L3321" s="444">
        <f t="shared" ca="1" si="162"/>
        <v>-273659537855.93707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-273659537855.93707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-1140248074.3997378</v>
      </c>
      <c r="L3322" s="444">
        <f t="shared" ca="1" si="162"/>
        <v>-274799785930.33682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-274799785930.33682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-1144999108.0430698</v>
      </c>
      <c r="L3323" s="444">
        <f t="shared" ref="L3323:L3577" ca="1" si="167">I3323-J3323+K3323</f>
        <v>-275944785038.37988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-275944785038.37988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-1149769937.6599162</v>
      </c>
      <c r="L3324" s="444">
        <f t="shared" ca="1" si="167"/>
        <v>-277094554976.03979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-277094554976.03979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-1154560645.7334991</v>
      </c>
      <c r="L3325" s="444">
        <f t="shared" ca="1" si="167"/>
        <v>-278249115621.77332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-278249115621.77332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-1159371315.0907221</v>
      </c>
      <c r="L3326" s="444">
        <f t="shared" ca="1" si="167"/>
        <v>-279408486936.86401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-279408486936.86401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-1164202028.9036</v>
      </c>
      <c r="L3327" s="444">
        <f t="shared" ca="1" si="167"/>
        <v>-280572688965.76764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-280572688965.76764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-1169052870.6906984</v>
      </c>
      <c r="L3328" s="444">
        <f t="shared" ca="1" si="167"/>
        <v>-281741741836.45831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-281741741836.45831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-1173923924.3185763</v>
      </c>
      <c r="L3329" s="444">
        <f t="shared" ca="1" si="167"/>
        <v>-282915665760.77692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-282915665760.77692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-1178815274.0032372</v>
      </c>
      <c r="L3330" s="444">
        <f t="shared" ca="1" si="167"/>
        <v>-284094481034.78015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-284094481034.78015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-1183727004.311584</v>
      </c>
      <c r="L3331" s="444">
        <f t="shared" ca="1" si="167"/>
        <v>-285278208039.09174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-285278208039.09174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-1188659200.1628823</v>
      </c>
      <c r="L3332" s="444">
        <f t="shared" ca="1" si="167"/>
        <v>-286466867239.25464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-286466867239.25464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-1193611946.8302276</v>
      </c>
      <c r="L3333" s="444">
        <f t="shared" ca="1" si="167"/>
        <v>-287660479186.08484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-287660479186.08484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-1198585329.9420202</v>
      </c>
      <c r="L3334" s="444">
        <f t="shared" ca="1" si="167"/>
        <v>-288859064516.02686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-288859064516.02686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-1203579435.4834452</v>
      </c>
      <c r="L3335" s="444">
        <f t="shared" ca="1" si="167"/>
        <v>-290062643951.51031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-290062643951.51031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-1208594349.7979596</v>
      </c>
      <c r="L3336" s="444">
        <f t="shared" ca="1" si="167"/>
        <v>-291271238301.30829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-291271238301.30829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-1213630159.5887845</v>
      </c>
      <c r="L3337" s="444">
        <f t="shared" ca="1" si="167"/>
        <v>-292484868460.89709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-292484868460.89709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-1218686951.9204044</v>
      </c>
      <c r="L3338" s="444">
        <f t="shared" ca="1" si="167"/>
        <v>-293703555412.8175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-293703555412.8175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-1223764814.220073</v>
      </c>
      <c r="L3339" s="444">
        <f t="shared" ca="1" si="167"/>
        <v>-294927320227.0376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-294927320227.0376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-1228863834.2793233</v>
      </c>
      <c r="L3340" s="444">
        <f t="shared" ca="1" si="167"/>
        <v>-296156184061.31689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-296156184061.31689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-1233984100.255487</v>
      </c>
      <c r="L3341" s="444">
        <f t="shared" ca="1" si="167"/>
        <v>-297390168161.57239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-297390168161.57239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-1239125700.6732183</v>
      </c>
      <c r="L3342" s="444">
        <f t="shared" ca="1" si="167"/>
        <v>-298629293862.24561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-298629293862.24561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-1244288724.4260232</v>
      </c>
      <c r="L3343" s="444">
        <f t="shared" ca="1" si="167"/>
        <v>-299873582586.67163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-299873582586.67163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-1249473260.7777984</v>
      </c>
      <c r="L3344" s="444">
        <f t="shared" ca="1" si="167"/>
        <v>-301123055847.4494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-301123055847.4494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-1254679399.3643725</v>
      </c>
      <c r="L3345" s="444">
        <f t="shared" ca="1" si="167"/>
        <v>-302377735246.81378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-302377735246.81378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-1259907230.1950574</v>
      </c>
      <c r="L3346" s="444">
        <f t="shared" ca="1" si="167"/>
        <v>-303637642477.00885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-303637642477.00885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-1265156843.6542034</v>
      </c>
      <c r="L3347" s="444">
        <f t="shared" ca="1" si="167"/>
        <v>-304902799320.66302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-304902799320.66302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-1270428330.5027626</v>
      </c>
      <c r="L3348" s="444">
        <f t="shared" ca="1" si="167"/>
        <v>-306173227651.16577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-306173227651.16577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-1275721781.8798573</v>
      </c>
      <c r="L3349" s="444">
        <f t="shared" ca="1" si="167"/>
        <v>-307448949433.04565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-307448949433.04565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-1281037289.3043568</v>
      </c>
      <c r="L3350" s="444">
        <f t="shared" ca="1" si="167"/>
        <v>-308729986722.35004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-308729986722.35004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-1286374944.6764584</v>
      </c>
      <c r="L3351" s="444">
        <f t="shared" ca="1" si="167"/>
        <v>-310016361667.02649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-310016361667.02649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-1291734840.2792771</v>
      </c>
      <c r="L3352" s="444">
        <f t="shared" ca="1" si="167"/>
        <v>-311308096507.30579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-311308096507.30579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-1297117068.7804408</v>
      </c>
      <c r="L3353" s="444">
        <f t="shared" ca="1" si="167"/>
        <v>-312605213576.08624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-312605213576.08624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-1302521723.2336926</v>
      </c>
      <c r="L3354" s="444">
        <f t="shared" ca="1" si="167"/>
        <v>-313907735299.31995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-313907735299.31995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-1307948897.0804996</v>
      </c>
      <c r="L3355" s="444">
        <f t="shared" ca="1" si="167"/>
        <v>-315215684196.40045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-315215684196.40045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-1313398684.1516685</v>
      </c>
      <c r="L3356" s="444">
        <f t="shared" ca="1" si="167"/>
        <v>-316529082880.55212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-316529082880.55212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-1318871178.6689672</v>
      </c>
      <c r="L3357" s="444">
        <f t="shared" ca="1" si="167"/>
        <v>-317847954059.22107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-317847954059.22107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-1324366475.2467544</v>
      </c>
      <c r="L3358" s="444">
        <f t="shared" ca="1" si="167"/>
        <v>-319172320534.46783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-319172320534.46783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-1329884668.893616</v>
      </c>
      <c r="L3359" s="444">
        <f t="shared" ca="1" si="167"/>
        <v>-320502205203.36145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-320502205203.36145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-1335425855.0140061</v>
      </c>
      <c r="L3360" s="444">
        <f t="shared" ca="1" si="167"/>
        <v>-321837631058.37543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-321837631058.37543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-1340990129.4098976</v>
      </c>
      <c r="L3361" s="444">
        <f t="shared" ca="1" si="167"/>
        <v>-323178621187.78534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-323178621187.78534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-1346577588.282439</v>
      </c>
      <c r="L3362" s="444">
        <f t="shared" ca="1" si="167"/>
        <v>-324525198776.06775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-324525198776.06775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-1352188328.2336156</v>
      </c>
      <c r="L3363" s="444">
        <f t="shared" ca="1" si="167"/>
        <v>-325877387104.30139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-325877387104.30139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-1357822446.2679224</v>
      </c>
      <c r="L3364" s="444">
        <f t="shared" ca="1" si="167"/>
        <v>-327235209550.56934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-327235209550.56934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-1363480039.7940388</v>
      </c>
      <c r="L3365" s="444">
        <f t="shared" ca="1" si="167"/>
        <v>-328598689590.3634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-328598689590.3634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-1369161206.6265142</v>
      </c>
      <c r="L3366" s="444">
        <f t="shared" ca="1" si="167"/>
        <v>-329967850796.98993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-329967850796.98993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-1374866044.987458</v>
      </c>
      <c r="L3367" s="444">
        <f t="shared" ca="1" si="167"/>
        <v>-331342716841.97742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-331342716841.97742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-1380594653.5082393</v>
      </c>
      <c r="L3368" s="444">
        <f t="shared" ca="1" si="167"/>
        <v>-332723311495.48566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-332723311495.48566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-1386347131.2311902</v>
      </c>
      <c r="L3369" s="444">
        <f t="shared" ca="1" si="167"/>
        <v>-334109658626.71686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-334109658626.71686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-1392123577.6113203</v>
      </c>
      <c r="L3370" s="444">
        <f t="shared" ca="1" si="167"/>
        <v>-335501782204.32819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-335501782204.32819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-1397924092.518034</v>
      </c>
      <c r="L3371" s="444">
        <f t="shared" ca="1" si="167"/>
        <v>-336899706296.84619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-336899706296.84619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-1403748776.2368591</v>
      </c>
      <c r="L3372" s="444">
        <f t="shared" ca="1" si="167"/>
        <v>-338303455073.08307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-338303455073.08307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-1409597729.4711795</v>
      </c>
      <c r="L3373" s="444">
        <f t="shared" ca="1" si="167"/>
        <v>-339713052802.55426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-339713052802.55426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-1415471053.343976</v>
      </c>
      <c r="L3374" s="444">
        <f t="shared" ca="1" si="167"/>
        <v>-341128523855.89825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-341128523855.89825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-1421368849.3995759</v>
      </c>
      <c r="L3375" s="444">
        <f t="shared" ca="1" si="167"/>
        <v>-342549892705.29785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-342549892705.29785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-1427291219.6054077</v>
      </c>
      <c r="L3376" s="444">
        <f t="shared" ca="1" si="167"/>
        <v>-343977183924.90326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-343977183924.90326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-1433238266.3537636</v>
      </c>
      <c r="L3377" s="444">
        <f t="shared" ca="1" si="167"/>
        <v>-345410422191.25702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-345410422191.25702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-1439210092.4635708</v>
      </c>
      <c r="L3378" s="444">
        <f t="shared" ca="1" si="167"/>
        <v>-346849632283.72058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-346849632283.72058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-1445206801.182169</v>
      </c>
      <c r="L3379" s="444">
        <f t="shared" ca="1" si="167"/>
        <v>-348294839084.90277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-348294839084.90277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-1451228496.1870949</v>
      </c>
      <c r="L3380" s="444">
        <f t="shared" ca="1" si="167"/>
        <v>-349746067581.08984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-349746067581.08984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-1457275281.5878744</v>
      </c>
      <c r="L3381" s="444">
        <f t="shared" ca="1" si="167"/>
        <v>-351203342862.67773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-351203342862.67773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-1463347261.9278238</v>
      </c>
      <c r="L3382" s="444">
        <f t="shared" ca="1" si="167"/>
        <v>-352666690124.60553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-352666690124.60553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-1469444542.1858563</v>
      </c>
      <c r="L3383" s="444">
        <f t="shared" ca="1" si="167"/>
        <v>-354136134666.79138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-354136134666.79138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-1475567227.7782974</v>
      </c>
      <c r="L3384" s="444">
        <f t="shared" ca="1" si="167"/>
        <v>-355611701894.5697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-355611701894.5697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-1481715424.5607071</v>
      </c>
      <c r="L3385" s="444">
        <f t="shared" ca="1" si="167"/>
        <v>-357093417319.13043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-357093417319.13043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-1487889238.82971</v>
      </c>
      <c r="L3386" s="444">
        <f t="shared" ca="1" si="167"/>
        <v>-358581306557.96014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-358581306557.96014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-1494088777.3248339</v>
      </c>
      <c r="L3387" s="444">
        <f t="shared" ca="1" si="167"/>
        <v>-360075395335.28497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-360075395335.28497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-1500314147.2303541</v>
      </c>
      <c r="L3388" s="444">
        <f t="shared" ca="1" si="167"/>
        <v>-361575709482.51532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-361575709482.51532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-1506565456.1771472</v>
      </c>
      <c r="L3389" s="444">
        <f t="shared" ca="1" si="167"/>
        <v>-363082274938.69244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-363082274938.69244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-1512842812.2445519</v>
      </c>
      <c r="L3390" s="444">
        <f t="shared" ca="1" si="167"/>
        <v>-364595117750.93701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-364595117750.93701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-1519146323.9622376</v>
      </c>
      <c r="L3391" s="444">
        <f t="shared" ca="1" si="167"/>
        <v>-366114264074.89923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-366114264074.89923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-1525476100.3120801</v>
      </c>
      <c r="L3392" s="444">
        <f t="shared" ca="1" si="167"/>
        <v>-367639740175.2113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-367639740175.2113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-1531832250.730047</v>
      </c>
      <c r="L3393" s="444">
        <f t="shared" ca="1" si="167"/>
        <v>-369171572425.94135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-369171572425.94135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-1538214885.108089</v>
      </c>
      <c r="L3394" s="444">
        <f t="shared" ca="1" si="167"/>
        <v>-370709787311.04944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-370709787311.04944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-1544624113.7960393</v>
      </c>
      <c r="L3395" s="444">
        <f t="shared" ca="1" si="167"/>
        <v>-372254411424.84546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-372254411424.84546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-1551060047.6035228</v>
      </c>
      <c r="L3396" s="444">
        <f t="shared" ca="1" si="167"/>
        <v>-373805471472.44897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-373805471472.44897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-1557522797.8018708</v>
      </c>
      <c r="L3397" s="444">
        <f t="shared" ca="1" si="167"/>
        <v>-375362994270.25085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-375362994270.25085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-1564012476.1260452</v>
      </c>
      <c r="L3398" s="444">
        <f t="shared" ca="1" si="167"/>
        <v>-376927006746.37689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-376927006746.37689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-1570529194.7765703</v>
      </c>
      <c r="L3399" s="444">
        <f t="shared" ca="1" si="167"/>
        <v>-378497535941.15344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-378497535941.15344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-1577073066.4214725</v>
      </c>
      <c r="L3400" s="444">
        <f t="shared" ca="1" si="167"/>
        <v>-380074609007.57489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-380074609007.57489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-1583644204.1982286</v>
      </c>
      <c r="L3401" s="444">
        <f t="shared" ca="1" si="167"/>
        <v>-381658253211.77313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-381658253211.77313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-1590242721.7157214</v>
      </c>
      <c r="L3402" s="444">
        <f t="shared" ca="1" si="167"/>
        <v>-383248495933.48883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-383248495933.48883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-1596868733.0562034</v>
      </c>
      <c r="L3403" s="444">
        <f t="shared" ca="1" si="167"/>
        <v>-384845364666.54504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-384845364666.54504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-1603522352.777271</v>
      </c>
      <c r="L3404" s="444">
        <f t="shared" ca="1" si="167"/>
        <v>-386448887019.32233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-386448887019.32233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-1610203695.9138429</v>
      </c>
      <c r="L3405" s="444">
        <f t="shared" ca="1" si="167"/>
        <v>-388059090715.23615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-388059090715.23615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-1616912877.9801507</v>
      </c>
      <c r="L3406" s="444">
        <f t="shared" ca="1" si="167"/>
        <v>-389676003593.21631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-389676003593.21631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-1623650014.9717345</v>
      </c>
      <c r="L3407" s="444">
        <f t="shared" ca="1" si="167"/>
        <v>-391299653608.18805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-391299653608.18805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-1630415223.3674502</v>
      </c>
      <c r="L3408" s="444">
        <f t="shared" ca="1" si="167"/>
        <v>-392930068831.55548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-392930068831.55548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-1637208620.1314812</v>
      </c>
      <c r="L3409" s="444">
        <f t="shared" ca="1" si="167"/>
        <v>-394567277451.68695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-394567277451.68695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-1644030322.7153623</v>
      </c>
      <c r="L3410" s="444">
        <f t="shared" ca="1" si="167"/>
        <v>-396211307774.40228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-396211307774.40228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-1650880449.0600095</v>
      </c>
      <c r="L3411" s="444">
        <f t="shared" ca="1" si="167"/>
        <v>-397862188223.46228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-397862188223.46228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-1657759117.5977595</v>
      </c>
      <c r="L3412" s="444">
        <f t="shared" ca="1" si="167"/>
        <v>-399519947341.06006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-399519947341.06006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-1664666447.2544169</v>
      </c>
      <c r="L3413" s="444">
        <f t="shared" ca="1" si="167"/>
        <v>-401184613788.31445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-401184613788.31445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-1671602557.4513102</v>
      </c>
      <c r="L3414" s="444">
        <f t="shared" ca="1" si="167"/>
        <v>-402856216345.76575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-402856216345.76575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-1678567568.1073573</v>
      </c>
      <c r="L3415" s="444">
        <f t="shared" ca="1" si="167"/>
        <v>-404534783913.87311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-404534783913.87311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-1685561599.6411378</v>
      </c>
      <c r="L3416" s="444">
        <f t="shared" ca="1" si="167"/>
        <v>-406220345513.51422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-406220345513.51422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-1692584772.972976</v>
      </c>
      <c r="L3417" s="444">
        <f t="shared" ca="1" si="167"/>
        <v>-407912930286.48718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-407912930286.48718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-1699637209.52703</v>
      </c>
      <c r="L3418" s="444">
        <f t="shared" ca="1" si="167"/>
        <v>-409612567496.01422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-409612567496.01422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-1706719031.2333925</v>
      </c>
      <c r="L3419" s="444">
        <f t="shared" ca="1" si="167"/>
        <v>-411319286527.24762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-411319286527.24762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-1713830360.5301983</v>
      </c>
      <c r="L3420" s="444">
        <f t="shared" ca="1" si="167"/>
        <v>-413033116887.77783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-413033116887.77783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-1720971320.365741</v>
      </c>
      <c r="L3421" s="444">
        <f t="shared" ca="1" si="167"/>
        <v>-414754088208.14355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-414754088208.14355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-1728142034.200598</v>
      </c>
      <c r="L3422" s="444">
        <f t="shared" ca="1" si="167"/>
        <v>-416482230242.34418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-416482230242.34418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-1735342626.0097673</v>
      </c>
      <c r="L3423" s="444">
        <f t="shared" ca="1" si="167"/>
        <v>-418217572868.35394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-418217572868.35394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-1742573220.2848082</v>
      </c>
      <c r="L3424" s="444">
        <f t="shared" ca="1" si="167"/>
        <v>-419960146088.63873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-419960146088.63873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-1749833942.0359948</v>
      </c>
      <c r="L3425" s="444">
        <f t="shared" ca="1" si="167"/>
        <v>-421709980030.67474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-421709980030.67474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-1757124916.7944782</v>
      </c>
      <c r="L3426" s="444">
        <f t="shared" ca="1" si="167"/>
        <v>-423467104947.46924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-423467104947.46924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-1764446270.6144552</v>
      </c>
      <c r="L3427" s="444">
        <f t="shared" ca="1" si="167"/>
        <v>-425231551218.08368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-425231551218.08368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-1771798130.0753486</v>
      </c>
      <c r="L3428" s="444">
        <f t="shared" ca="1" si="167"/>
        <v>-427003349348.15906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-427003349348.15906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-1779180622.2839961</v>
      </c>
      <c r="L3429" s="444">
        <f t="shared" ca="1" si="167"/>
        <v>-428782529970.44305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-428782529970.44305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-1786593874.8768463</v>
      </c>
      <c r="L3430" s="444">
        <f t="shared" ca="1" si="167"/>
        <v>-430569123845.31989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-430569123845.31989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-1794038016.0221663</v>
      </c>
      <c r="L3431" s="444">
        <f t="shared" ca="1" si="167"/>
        <v>-432363161861.34204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-432363161861.34204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-1801513174.4222581</v>
      </c>
      <c r="L3432" s="444">
        <f t="shared" ca="1" si="167"/>
        <v>-434164675035.76428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-434164675035.76428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-1809019479.3156846</v>
      </c>
      <c r="L3433" s="444">
        <f t="shared" ca="1" si="167"/>
        <v>-435973694515.07996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-435973694515.07996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-1816557060.4794998</v>
      </c>
      <c r="L3434" s="444">
        <f t="shared" ca="1" si="167"/>
        <v>-437790251575.55945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-437790251575.55945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-1824126048.2314975</v>
      </c>
      <c r="L3435" s="444">
        <f t="shared" ca="1" si="167"/>
        <v>-439614377623.79095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-439614377623.79095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-1831726573.4324622</v>
      </c>
      <c r="L3436" s="444">
        <f t="shared" ca="1" si="167"/>
        <v>-441446104197.22339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-441446104197.22339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-1839358767.4884307</v>
      </c>
      <c r="L3437" s="444">
        <f t="shared" ca="1" si="167"/>
        <v>-443285462964.71179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-443285462964.71179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-1847022762.3529658</v>
      </c>
      <c r="L3438" s="444">
        <f t="shared" ca="1" si="167"/>
        <v>-445132485727.06476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-445132485727.06476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-1854718690.5294363</v>
      </c>
      <c r="L3439" s="444">
        <f t="shared" ca="1" si="167"/>
        <v>-446987204417.59418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-446987204417.59418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-1862446685.0733092</v>
      </c>
      <c r="L3440" s="444">
        <f t="shared" ca="1" si="167"/>
        <v>-448849651102.66748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-448849651102.66748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-1870206879.5944479</v>
      </c>
      <c r="L3441" s="444">
        <f t="shared" ca="1" si="167"/>
        <v>-450719857982.2619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-450719857982.2619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-1877999408.2594244</v>
      </c>
      <c r="L3442" s="444">
        <f t="shared" ca="1" si="167"/>
        <v>-452597857390.5213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-452597857390.5213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-1885824405.7938385</v>
      </c>
      <c r="L3443" s="444">
        <f t="shared" ca="1" si="167"/>
        <v>-454483681796.31512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-454483681796.31512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-1893682007.4846463</v>
      </c>
      <c r="L3444" s="444">
        <f t="shared" ca="1" si="167"/>
        <v>-456377363803.79974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-456377363803.79974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-1901572349.1824989</v>
      </c>
      <c r="L3445" s="444">
        <f t="shared" ca="1" si="167"/>
        <v>-458278936152.98224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-458278936152.98224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-1909495567.3040926</v>
      </c>
      <c r="L3446" s="444">
        <f t="shared" ca="1" si="167"/>
        <v>-460188431720.28632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-460188431720.28632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-1917451798.8345263</v>
      </c>
      <c r="L3447" s="444">
        <f t="shared" ca="1" si="167"/>
        <v>-462105883519.12085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-462105883519.12085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-1925441181.3296702</v>
      </c>
      <c r="L3448" s="444">
        <f t="shared" ca="1" si="167"/>
        <v>-464031324700.4505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-464031324700.4505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-1933463852.9185438</v>
      </c>
      <c r="L3449" s="444">
        <f t="shared" ca="1" si="167"/>
        <v>-465964788553.36902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-465964788553.36902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-1941519952.3057039</v>
      </c>
      <c r="L3450" s="444">
        <f t="shared" ca="1" si="167"/>
        <v>-467906308505.67474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-467906308505.67474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-1949609618.7736447</v>
      </c>
      <c r="L3451" s="444">
        <f t="shared" ca="1" si="167"/>
        <v>-469855918124.44836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-469855918124.44836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-1957732992.1852016</v>
      </c>
      <c r="L3452" s="444">
        <f t="shared" ca="1" si="167"/>
        <v>-471813651116.63354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-471813651116.63354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-1965890212.9859731</v>
      </c>
      <c r="L3453" s="444">
        <f t="shared" ca="1" si="167"/>
        <v>-473779541329.61951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-473779541329.61951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-1974081422.206748</v>
      </c>
      <c r="L3454" s="444">
        <f t="shared" ca="1" si="167"/>
        <v>-475753622751.82623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-475753622751.82623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-1982306761.4659426</v>
      </c>
      <c r="L3455" s="444">
        <f t="shared" ca="1" si="167"/>
        <v>-477735929513.29218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-477735929513.29218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-1990566372.9720507</v>
      </c>
      <c r="L3456" s="444">
        <f t="shared" ca="1" si="167"/>
        <v>-479726495886.26422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-479726495886.26422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-1998860399.5261009</v>
      </c>
      <c r="L3457" s="444">
        <f t="shared" ca="1" si="167"/>
        <v>-481725356285.79034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-481725356285.79034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-2007188984.5241263</v>
      </c>
      <c r="L3458" s="444">
        <f t="shared" ca="1" si="167"/>
        <v>-483732545270.31445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-483732545270.31445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-2015552271.9596436</v>
      </c>
      <c r="L3459" s="444">
        <f t="shared" ca="1" si="167"/>
        <v>-485748097542.27411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-485748097542.27411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-2023950406.426142</v>
      </c>
      <c r="L3460" s="444">
        <f t="shared" ca="1" si="167"/>
        <v>-487772047948.70026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-487772047948.70026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-2032383533.1195843</v>
      </c>
      <c r="L3461" s="444">
        <f t="shared" ca="1" si="167"/>
        <v>-489804431481.81982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-489804431481.81982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-2040851797.8409159</v>
      </c>
      <c r="L3462" s="444">
        <f t="shared" ca="1" si="167"/>
        <v>-491845283279.66077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-491845283279.66077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-2049355346.9985864</v>
      </c>
      <c r="L3463" s="444">
        <f t="shared" ca="1" si="167"/>
        <v>-493894638626.65936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-493894638626.65936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-2057894327.6110806</v>
      </c>
      <c r="L3464" s="444">
        <f t="shared" ca="1" si="167"/>
        <v>-495952532954.27045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-495952532954.27045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-2066468887.3094599</v>
      </c>
      <c r="L3465" s="444">
        <f t="shared" ca="1" si="167"/>
        <v>-498019001841.5799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-498019001841.5799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-2075079174.3399162</v>
      </c>
      <c r="L3466" s="444">
        <f t="shared" ca="1" si="167"/>
        <v>-500094081015.9198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-500094081015.9198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-2083725337.5663326</v>
      </c>
      <c r="L3467" s="444">
        <f t="shared" ca="1" si="167"/>
        <v>-502177806353.48615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-502177806353.48615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-2092407526.4728587</v>
      </c>
      <c r="L3468" s="444">
        <f t="shared" ca="1" si="167"/>
        <v>-504270213879.95898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-504270213879.95898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-2101125891.1664958</v>
      </c>
      <c r="L3469" s="444">
        <f t="shared" ca="1" si="167"/>
        <v>-506371339771.12549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-506371339771.12549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-2109880582.3796895</v>
      </c>
      <c r="L3470" s="444">
        <f t="shared" ca="1" si="167"/>
        <v>-508481220353.50519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-508481220353.50519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-2118671751.4729383</v>
      </c>
      <c r="L3471" s="444">
        <f t="shared" ca="1" si="167"/>
        <v>-510599892104.97815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-510599892104.97815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-2127499550.4374089</v>
      </c>
      <c r="L3472" s="444">
        <f t="shared" ca="1" si="167"/>
        <v>-512727391655.41559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-512727391655.41559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-2136364131.8975649</v>
      </c>
      <c r="L3473" s="444">
        <f t="shared" ca="1" si="167"/>
        <v>-514863755787.31317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-514863755787.31317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-2145265649.1138048</v>
      </c>
      <c r="L3474" s="444">
        <f t="shared" ca="1" si="167"/>
        <v>-517009021436.427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-517009021436.427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-2154204255.9851127</v>
      </c>
      <c r="L3475" s="444">
        <f t="shared" ca="1" si="167"/>
        <v>-519163225692.41211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-519163225692.41211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-2163180107.0517173</v>
      </c>
      <c r="L3476" s="444">
        <f t="shared" ca="1" si="167"/>
        <v>-521326405799.46381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-521326405799.46381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-2172193357.497766</v>
      </c>
      <c r="L3477" s="444">
        <f t="shared" ca="1" si="167"/>
        <v>-523498599156.96155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-523498599156.96155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-2181244163.1540065</v>
      </c>
      <c r="L3478" s="444">
        <f t="shared" ca="1" si="167"/>
        <v>-525679843320.11554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-525679843320.11554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-2190332680.5004816</v>
      </c>
      <c r="L3479" s="444">
        <f t="shared" ca="1" si="167"/>
        <v>-527870176000.61603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-527870176000.61603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-2199459066.6692333</v>
      </c>
      <c r="L3480" s="444">
        <f t="shared" ca="1" si="167"/>
        <v>-530069635067.28528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-530069635067.28528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-2208623479.447022</v>
      </c>
      <c r="L3481" s="444">
        <f t="shared" ca="1" si="167"/>
        <v>-532278258546.7323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-532278258546.7323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-2217826077.2780514</v>
      </c>
      <c r="L3482" s="444">
        <f t="shared" ca="1" si="167"/>
        <v>-534496084624.01038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-534496084624.01038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-2227067019.2667098</v>
      </c>
      <c r="L3483" s="444">
        <f t="shared" ca="1" si="167"/>
        <v>-536723151643.2771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-536723151643.2771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-2236346465.1803217</v>
      </c>
      <c r="L3484" s="444">
        <f t="shared" ca="1" si="167"/>
        <v>-538959498108.4574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-538959498108.4574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-2245664575.4519062</v>
      </c>
      <c r="L3485" s="444">
        <f t="shared" ca="1" si="167"/>
        <v>-541205162683.9093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-541205162683.9093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-2255021511.1829553</v>
      </c>
      <c r="L3486" s="444">
        <f t="shared" ca="1" si="167"/>
        <v>-543460184195.09229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-543460184195.09229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-2264417434.1462178</v>
      </c>
      <c r="L3487" s="444">
        <f t="shared" ca="1" si="167"/>
        <v>-545724601629.23853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-545724601629.23853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-2273852506.7884936</v>
      </c>
      <c r="L3488" s="444">
        <f t="shared" ca="1" si="167"/>
        <v>-547998454136.02704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-547998454136.02704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-2283326892.2334461</v>
      </c>
      <c r="L3489" s="444">
        <f t="shared" ca="1" si="167"/>
        <v>-550281781028.2605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-550281781028.2605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-2292840754.2844186</v>
      </c>
      <c r="L3490" s="444">
        <f t="shared" ca="1" si="167"/>
        <v>-552574621782.54492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-552574621782.54492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-2302394257.4272704</v>
      </c>
      <c r="L3491" s="444">
        <f t="shared" ca="1" si="167"/>
        <v>-554877016039.97217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-554877016039.97217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-2311987566.8332171</v>
      </c>
      <c r="L3492" s="444">
        <f t="shared" ca="1" si="167"/>
        <v>-557189003606.80542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-557189003606.80542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-2321620848.3616891</v>
      </c>
      <c r="L3493" s="444">
        <f t="shared" ca="1" si="167"/>
        <v>-559510624455.16711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-559510624455.16711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-2331294268.5631962</v>
      </c>
      <c r="L3494" s="444">
        <f t="shared" ca="1" si="167"/>
        <v>-561841918723.73035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-561841918723.73035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-2341007994.68221</v>
      </c>
      <c r="L3495" s="444">
        <f t="shared" ca="1" si="167"/>
        <v>-564182926718.4126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-564182926718.4126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-2350762194.6600523</v>
      </c>
      <c r="L3496" s="444">
        <f t="shared" ca="1" si="167"/>
        <v>-566533688913.07263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-566533688913.07263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-2360557037.1378026</v>
      </c>
      <c r="L3497" s="444">
        <f t="shared" ca="1" si="167"/>
        <v>-568894245950.21045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-568894245950.21045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-2370392691.4592104</v>
      </c>
      <c r="L3498" s="444">
        <f t="shared" ca="1" si="167"/>
        <v>-571264638641.66968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-571264638641.66968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-2380269327.6736236</v>
      </c>
      <c r="L3499" s="444">
        <f t="shared" ca="1" si="167"/>
        <v>-573644907969.34326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-573644907969.34326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-2390187116.5389304</v>
      </c>
      <c r="L3500" s="444">
        <f t="shared" ca="1" si="167"/>
        <v>-576035095085.8822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-576035095085.8822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-2400146229.524509</v>
      </c>
      <c r="L3501" s="444">
        <f t="shared" ca="1" si="167"/>
        <v>-578435241315.40674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-578435241315.40674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-2410146838.8141947</v>
      </c>
      <c r="L3502" s="444">
        <f t="shared" ca="1" si="167"/>
        <v>-580845388154.22095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-580845388154.22095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-2420189117.3092537</v>
      </c>
      <c r="L3503" s="444">
        <f t="shared" ca="1" si="167"/>
        <v>-583265577271.53015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-583265577271.53015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-2430273238.6313758</v>
      </c>
      <c r="L3504" s="444">
        <f t="shared" ca="1" si="167"/>
        <v>-585695850510.1615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-585695850510.1615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-2440399377.1256728</v>
      </c>
      <c r="L3505" s="444">
        <f t="shared" ca="1" si="167"/>
        <v>-588136249887.28723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-588136249887.28723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-2450567707.8636966</v>
      </c>
      <c r="L3506" s="444">
        <f t="shared" ca="1" si="167"/>
        <v>-590586817595.15088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-590586817595.15088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-2460778406.646462</v>
      </c>
      <c r="L3507" s="444">
        <f t="shared" ca="1" si="167"/>
        <v>-593047596001.79736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-593047596001.79736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-2471031650.0074892</v>
      </c>
      <c r="L3508" s="444">
        <f t="shared" ca="1" si="167"/>
        <v>-595518627651.80481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-595518627651.80481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-2481327615.2158532</v>
      </c>
      <c r="L3509" s="444">
        <f t="shared" ca="1" si="167"/>
        <v>-597999955267.02063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-597999955267.02063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-2491666480.2792525</v>
      </c>
      <c r="L3510" s="444">
        <f t="shared" ca="1" si="167"/>
        <v>-600491621747.29993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-600491621747.29993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-2502048423.947083</v>
      </c>
      <c r="L3511" s="444">
        <f t="shared" ca="1" si="167"/>
        <v>-602993670171.24707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-602993670171.24707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-2512473625.7135296</v>
      </c>
      <c r="L3512" s="444">
        <f t="shared" ca="1" si="167"/>
        <v>-605506143796.96057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-605506143796.96057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-2522942265.8206692</v>
      </c>
      <c r="L3513" s="444">
        <f t="shared" ca="1" si="167"/>
        <v>-608029086062.78125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-608029086062.78125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-2533454525.2615886</v>
      </c>
      <c r="L3514" s="444">
        <f t="shared" ca="1" si="167"/>
        <v>-610562540588.04285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-610562540588.04285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-2544010585.7835116</v>
      </c>
      <c r="L3515" s="444">
        <f t="shared" ca="1" si="167"/>
        <v>-613106551173.82642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-613106551173.82642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-2554610629.8909435</v>
      </c>
      <c r="L3516" s="444">
        <f t="shared" ca="1" si="167"/>
        <v>-615661161803.71741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-615661161803.71741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-2565254840.8488226</v>
      </c>
      <c r="L3517" s="444">
        <f t="shared" ca="1" si="167"/>
        <v>-618226416644.56628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-618226416644.56628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-2575943402.6856928</v>
      </c>
      <c r="L3518" s="444">
        <f t="shared" ca="1" si="167"/>
        <v>-620802360047.25195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-620802360047.25195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-2586676500.1968832</v>
      </c>
      <c r="L3519" s="444">
        <f t="shared" ca="1" si="167"/>
        <v>-623389036547.44885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-623389036547.44885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-2597454318.9477034</v>
      </c>
      <c r="L3520" s="444">
        <f t="shared" ca="1" si="167"/>
        <v>-625986490866.39661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-625986490866.39661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-2608277045.2766523</v>
      </c>
      <c r="L3521" s="444">
        <f t="shared" ca="1" si="167"/>
        <v>-628594767911.67322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-628594767911.67322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-2619144866.2986383</v>
      </c>
      <c r="L3522" s="444">
        <f t="shared" ca="1" si="167"/>
        <v>-631213912777.9718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-631213912777.9718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-2630057969.908216</v>
      </c>
      <c r="L3523" s="444">
        <f t="shared" ca="1" si="167"/>
        <v>-633843970747.88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-633843970747.88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-2641016544.7828331</v>
      </c>
      <c r="L3524" s="444">
        <f t="shared" ca="1" si="167"/>
        <v>-636484987292.66284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-636484987292.66284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-2652020780.386095</v>
      </c>
      <c r="L3525" s="444">
        <f t="shared" ca="1" si="167"/>
        <v>-639137008073.04895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-639137008073.04895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-2663070866.9710374</v>
      </c>
      <c r="L3526" s="444">
        <f t="shared" ca="1" si="167"/>
        <v>-641800078940.02002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-641800078940.02002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-2674166995.5834169</v>
      </c>
      <c r="L3527" s="444">
        <f t="shared" ca="1" si="167"/>
        <v>-644474245935.60339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-644474245935.60339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-2685309358.0650139</v>
      </c>
      <c r="L3528" s="444">
        <f t="shared" ca="1" si="167"/>
        <v>-647159555293.66846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-647159555293.66846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-2696498147.056952</v>
      </c>
      <c r="L3529" s="444">
        <f t="shared" ca="1" si="167"/>
        <v>-649856053440.72546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-649856053440.72546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-2707733556.0030227</v>
      </c>
      <c r="L3530" s="444">
        <f t="shared" ca="1" si="167"/>
        <v>-652563786996.72852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-652563786996.72852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-2719015779.1530356</v>
      </c>
      <c r="L3531" s="444">
        <f t="shared" ca="1" si="167"/>
        <v>-655282802775.88159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-655282802775.88159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-2730345011.5661731</v>
      </c>
      <c r="L3532" s="444">
        <f t="shared" ca="1" si="167"/>
        <v>-658013147787.44775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-658013147787.44775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-2741721449.1143656</v>
      </c>
      <c r="L3533" s="444">
        <f t="shared" ca="1" si="167"/>
        <v>-660754869236.56213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-660754869236.56213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-2753145288.4856753</v>
      </c>
      <c r="L3534" s="444">
        <f t="shared" ca="1" si="167"/>
        <v>-663508014525.04785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-663508014525.04785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-2764616727.1876993</v>
      </c>
      <c r="L3535" s="444">
        <f t="shared" ca="1" si="167"/>
        <v>-666272631252.2356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-666272631252.2356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-2776135963.5509815</v>
      </c>
      <c r="L3536" s="444">
        <f t="shared" ca="1" si="167"/>
        <v>-669048767215.78662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-669048767215.78662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-2787703196.7324443</v>
      </c>
      <c r="L3537" s="444">
        <f t="shared" ca="1" si="167"/>
        <v>-671836470412.51904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-671836470412.51904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-2799318626.7188292</v>
      </c>
      <c r="L3538" s="444">
        <f t="shared" ca="1" si="167"/>
        <v>-674635789039.23792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-674635789039.23792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-2810982454.3301578</v>
      </c>
      <c r="L3539" s="444">
        <f t="shared" ca="1" si="167"/>
        <v>-677446771493.56812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-677446771493.56812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-2822694881.2232003</v>
      </c>
      <c r="L3540" s="444">
        <f t="shared" ca="1" si="167"/>
        <v>-680269466374.79126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-680269466374.79126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-2834456109.8949637</v>
      </c>
      <c r="L3541" s="444">
        <f t="shared" ca="1" si="167"/>
        <v>-683103922484.68628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-683103922484.68628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-2846266343.686193</v>
      </c>
      <c r="L3542" s="444">
        <f t="shared" ca="1" si="167"/>
        <v>-685950188828.37244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-685950188828.37244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-2858125786.7848849</v>
      </c>
      <c r="L3543" s="444">
        <f t="shared" ca="1" si="167"/>
        <v>-688808314615.15735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-688808314615.15735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-2870034644.2298222</v>
      </c>
      <c r="L3544" s="444">
        <f t="shared" ca="1" si="167"/>
        <v>-691678349259.38721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-691678349259.38721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-2881993121.9141135</v>
      </c>
      <c r="L3545" s="444">
        <f t="shared" ca="1" si="167"/>
        <v>-694560342381.30127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-694560342381.30127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-2894001426.5887551</v>
      </c>
      <c r="L3546" s="444">
        <f t="shared" ca="1" si="167"/>
        <v>-697454343807.89001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-697454343807.89001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-2906059765.8662086</v>
      </c>
      <c r="L3547" s="444">
        <f t="shared" ca="1" si="167"/>
        <v>-700360403573.75623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-700360403573.75623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-2918168348.2239842</v>
      </c>
      <c r="L3548" s="444">
        <f t="shared" ca="1" si="167"/>
        <v>-703278571921.98022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-703278571921.98022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-2930327383.0082507</v>
      </c>
      <c r="L3549" s="444">
        <f t="shared" ca="1" si="167"/>
        <v>-706208899304.98853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-706208899304.98853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-2942537080.4374523</v>
      </c>
      <c r="L3550" s="444">
        <f t="shared" ca="1" si="167"/>
        <v>-709151436385.42603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-709151436385.42603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-2954797651.6059418</v>
      </c>
      <c r="L3551" s="444">
        <f t="shared" ca="1" si="167"/>
        <v>-712106234037.03198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-712106234037.03198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-2967109308.4876332</v>
      </c>
      <c r="L3552" s="444">
        <f t="shared" ca="1" si="167"/>
        <v>-715073343345.51965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-715073343345.51965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-2979472263.9396653</v>
      </c>
      <c r="L3553" s="444">
        <f t="shared" ca="1" si="167"/>
        <v>-718052815609.45935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-718052815609.45935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-2991886731.7060804</v>
      </c>
      <c r="L3554" s="444">
        <f t="shared" ca="1" si="167"/>
        <v>-721044702341.16541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-721044702341.16541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-3004352926.4215226</v>
      </c>
      <c r="L3555" s="444">
        <f t="shared" ca="1" si="167"/>
        <v>-724049055267.58691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-724049055267.58691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-3016871063.6149454</v>
      </c>
      <c r="L3556" s="444">
        <f t="shared" ca="1" si="167"/>
        <v>-727065926331.2019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-727065926331.2019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-3029441359.7133412</v>
      </c>
      <c r="L3557" s="444">
        <f t="shared" ca="1" si="167"/>
        <v>-730095367690.91528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-730095367690.91528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-3042064032.0454803</v>
      </c>
      <c r="L3558" s="444">
        <f t="shared" ca="1" si="167"/>
        <v>-733137431722.96082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-733137431722.96082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-3054739298.8456702</v>
      </c>
      <c r="L3559" s="444">
        <f t="shared" ca="1" si="167"/>
        <v>-736192171021.80652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-736192171021.80652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-3067467379.2575274</v>
      </c>
      <c r="L3560" s="444">
        <f t="shared" ca="1" si="167"/>
        <v>-739259638401.06409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-739259638401.06409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-3080248493.3377671</v>
      </c>
      <c r="L3561" s="444">
        <f t="shared" ca="1" si="167"/>
        <v>-742339886894.40186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-742339886894.40186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-3093082862.0600076</v>
      </c>
      <c r="L3562" s="444">
        <f t="shared" ca="1" si="167"/>
        <v>-745432969756.46191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-745432969756.46191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-3105970707.3185911</v>
      </c>
      <c r="L3563" s="444">
        <f t="shared" ca="1" si="167"/>
        <v>-748538940463.78052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-748538940463.78052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-3118912251.9324188</v>
      </c>
      <c r="L3564" s="444">
        <f t="shared" ca="1" si="167"/>
        <v>-751657852715.71289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-751657852715.71289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-3131907719.6488037</v>
      </c>
      <c r="L3565" s="444">
        <f t="shared" ca="1" si="167"/>
        <v>-754789760435.36169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-754789760435.36169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-3144957335.1473403</v>
      </c>
      <c r="L3566" s="444">
        <f t="shared" ca="1" si="167"/>
        <v>-757934717770.50903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-757934717770.50903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-3158061324.0437875</v>
      </c>
      <c r="L3567" s="444">
        <f t="shared" ca="1" si="167"/>
        <v>-761092779094.55286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-761092779094.55286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-3171219912.89397</v>
      </c>
      <c r="L3568" s="444">
        <f t="shared" ca="1" si="167"/>
        <v>-764263999007.44678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-764263999007.44678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-3184433329.1976948</v>
      </c>
      <c r="L3569" s="444">
        <f t="shared" ca="1" si="167"/>
        <v>-767448432336.64453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-767448432336.64453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-3197701801.4026856</v>
      </c>
      <c r="L3570" s="444">
        <f t="shared" ca="1" si="167"/>
        <v>-770646134138.04724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-770646134138.04724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-3211025558.9085302</v>
      </c>
      <c r="L3571" s="444">
        <f t="shared" ca="1" si="167"/>
        <v>-773857159696.95581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-773857159696.95581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-3224404832.0706491</v>
      </c>
      <c r="L3572" s="444">
        <f t="shared" ca="1" si="167"/>
        <v>-777081564529.02649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-777081564529.02649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-3237839852.204277</v>
      </c>
      <c r="L3573" s="444">
        <f t="shared" ca="1" si="167"/>
        <v>-780319404381.23071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-780319404381.23071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-3251330851.5884614</v>
      </c>
      <c r="L3574" s="444">
        <f t="shared" ca="1" si="167"/>
        <v>-783570735232.81921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-783570735232.81921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-3264878063.4700799</v>
      </c>
      <c r="L3575" s="444">
        <f t="shared" ca="1" si="167"/>
        <v>-786835613296.28931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-786835613296.28931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-3278481722.067872</v>
      </c>
      <c r="L3576" s="444">
        <f t="shared" ca="1" si="167"/>
        <v>-790114095018.35718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-790114095018.35718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-3292142062.576488</v>
      </c>
      <c r="L3577" s="444">
        <f t="shared" ca="1" si="167"/>
        <v>-793406237080.93372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-793406237080.93372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-3305859321.170557</v>
      </c>
      <c r="L3578" s="444">
        <f t="shared" ref="L3578:L3832" ca="1" si="172">I3578-J3578+K3578</f>
        <v>-796712096402.10425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-796712096402.10425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-3319633735.0087676</v>
      </c>
      <c r="L3579" s="444">
        <f t="shared" ca="1" si="172"/>
        <v>-800031730137.11304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-800031730137.11304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-3333465542.2379708</v>
      </c>
      <c r="L3580" s="444">
        <f t="shared" ca="1" si="172"/>
        <v>-803365195679.35095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-803365195679.35095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-3347354981.9972954</v>
      </c>
      <c r="L3581" s="444">
        <f t="shared" ca="1" si="172"/>
        <v>-806712550661.34827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-806712550661.34827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-3361302294.4222846</v>
      </c>
      <c r="L3582" s="444">
        <f t="shared" ca="1" si="172"/>
        <v>-810073852955.77051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-810073852955.77051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-3375307720.6490436</v>
      </c>
      <c r="L3583" s="444">
        <f t="shared" ca="1" si="172"/>
        <v>-813449160676.41956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-813449160676.41956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-3389371502.8184147</v>
      </c>
      <c r="L3584" s="444">
        <f t="shared" ca="1" si="172"/>
        <v>-816838532179.23792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-816838532179.23792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-3403493884.0801578</v>
      </c>
      <c r="L3585" s="444">
        <f t="shared" ca="1" si="172"/>
        <v>-820242026063.31812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-820242026063.31812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-3417675108.5971589</v>
      </c>
      <c r="L3586" s="444">
        <f t="shared" ca="1" si="172"/>
        <v>-823659701171.91528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-823659701171.91528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-3431915421.5496469</v>
      </c>
      <c r="L3587" s="444">
        <f t="shared" ca="1" si="172"/>
        <v>-827091616593.46497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-827091616593.46497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-3446215069.1394372</v>
      </c>
      <c r="L3588" s="444">
        <f t="shared" ca="1" si="172"/>
        <v>-830537831662.60437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-830537831662.60437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-3460574298.5941849</v>
      </c>
      <c r="L3589" s="444">
        <f t="shared" ca="1" si="172"/>
        <v>-833998405961.19861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-833998405961.19861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-3474993358.1716609</v>
      </c>
      <c r="L3590" s="444">
        <f t="shared" ca="1" si="172"/>
        <v>-837473399319.37024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-837473399319.37024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-3489472497.1640425</v>
      </c>
      <c r="L3591" s="444">
        <f t="shared" ca="1" si="172"/>
        <v>-840962871816.5343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-840962871816.5343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-3504011965.902226</v>
      </c>
      <c r="L3592" s="444">
        <f t="shared" ca="1" si="172"/>
        <v>-844466883782.43652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-844466883782.43652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-3518612015.7601523</v>
      </c>
      <c r="L3593" s="444">
        <f t="shared" ca="1" si="172"/>
        <v>-847985495798.19666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-847985495798.19666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-3533272899.1591525</v>
      </c>
      <c r="L3594" s="444">
        <f t="shared" ca="1" si="172"/>
        <v>-851518768697.35583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-851518768697.35583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-3547994869.5723157</v>
      </c>
      <c r="L3595" s="444">
        <f t="shared" ca="1" si="172"/>
        <v>-855066763566.9281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-855066763566.9281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-3562778181.5288672</v>
      </c>
      <c r="L3596" s="444">
        <f t="shared" ca="1" si="172"/>
        <v>-858629541748.45691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-858629541748.45691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-3577623090.6185703</v>
      </c>
      <c r="L3597" s="444">
        <f t="shared" ca="1" si="172"/>
        <v>-862207164839.07544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-862207164839.07544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-3592529853.4961472</v>
      </c>
      <c r="L3598" s="444">
        <f t="shared" ca="1" si="172"/>
        <v>-865799694692.57153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-865799694692.57153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-3607498727.8857145</v>
      </c>
      <c r="L3599" s="444">
        <f t="shared" ca="1" si="172"/>
        <v>-869407193420.45728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-869407193420.45728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-3622529972.5852385</v>
      </c>
      <c r="L3600" s="444">
        <f t="shared" ca="1" si="172"/>
        <v>-873029723393.04248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-873029723393.04248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-3637623847.4710102</v>
      </c>
      <c r="L3601" s="444">
        <f t="shared" ca="1" si="172"/>
        <v>-876667347240.51355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-876667347240.51355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-3652780613.5021396</v>
      </c>
      <c r="L3602" s="444">
        <f t="shared" ca="1" si="172"/>
        <v>-880320127854.01575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-880320127854.01575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-3668000532.7250657</v>
      </c>
      <c r="L3603" s="444">
        <f t="shared" ca="1" si="172"/>
        <v>-883988128386.74084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-883988128386.74084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-3683283868.2780867</v>
      </c>
      <c r="L3604" s="444">
        <f t="shared" ca="1" si="172"/>
        <v>-887671412255.01892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-887671412255.01892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-3698630884.3959126</v>
      </c>
      <c r="L3605" s="444">
        <f t="shared" ca="1" si="172"/>
        <v>-891370043139.41479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-891370043139.41479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-3714041846.4142284</v>
      </c>
      <c r="L3606" s="444">
        <f t="shared" ca="1" si="172"/>
        <v>-895084084985.82898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-895084084985.82898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-3729517020.7742877</v>
      </c>
      <c r="L3607" s="444">
        <f t="shared" ca="1" si="172"/>
        <v>-898813602006.60327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-898813602006.60327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-3745056675.0275135</v>
      </c>
      <c r="L3608" s="444">
        <f t="shared" ca="1" si="172"/>
        <v>-902558658681.63074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-902558658681.63074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-3760661077.8401279</v>
      </c>
      <c r="L3609" s="444">
        <f t="shared" ca="1" si="172"/>
        <v>-906319319759.47083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-906319319759.47083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-3776330498.9977946</v>
      </c>
      <c r="L3610" s="444">
        <f t="shared" ca="1" si="172"/>
        <v>-910095650258.46863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-910095650258.46863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-3792065209.4102859</v>
      </c>
      <c r="L3611" s="444">
        <f t="shared" ca="1" si="172"/>
        <v>-913887715467.87891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-913887715467.87891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-3807865481.1161628</v>
      </c>
      <c r="L3612" s="444">
        <f t="shared" ca="1" si="172"/>
        <v>-917695580948.99512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-917695580948.99512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-3823731587.2874799</v>
      </c>
      <c r="L3613" s="444">
        <f t="shared" ca="1" si="172"/>
        <v>-921519312536.28259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-921519312536.28259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-3839663802.2345109</v>
      </c>
      <c r="L3614" s="444">
        <f t="shared" ca="1" si="172"/>
        <v>-925358976338.51709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-925358976338.51709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-3855662401.4104877</v>
      </c>
      <c r="L3615" s="444">
        <f t="shared" ca="1" si="172"/>
        <v>-929214638739.92761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-929214638739.92761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-3871727661.4163651</v>
      </c>
      <c r="L3616" s="444">
        <f t="shared" ca="1" si="172"/>
        <v>-933086366401.34399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-933086366401.34399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-3887859860.0056</v>
      </c>
      <c r="L3617" s="444">
        <f t="shared" ca="1" si="172"/>
        <v>-936974226261.34961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-936974226261.34961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-3904059276.0889564</v>
      </c>
      <c r="L3618" s="444">
        <f t="shared" ca="1" si="172"/>
        <v>-940878285537.4386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-940878285537.4386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-3920326189.7393274</v>
      </c>
      <c r="L3619" s="444">
        <f t="shared" ca="1" si="172"/>
        <v>-944798611727.17798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-944798611727.17798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-3936660882.1965747</v>
      </c>
      <c r="L3620" s="444">
        <f t="shared" ca="1" si="172"/>
        <v>-948735272609.37451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-948735272609.37451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-3953063635.8723936</v>
      </c>
      <c r="L3621" s="444">
        <f t="shared" ca="1" si="172"/>
        <v>-952688336245.24695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-952688336245.24695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-3969534734.355196</v>
      </c>
      <c r="L3622" s="444">
        <f t="shared" ca="1" si="172"/>
        <v>-956657870979.60217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-956657870979.60217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-3986074462.415009</v>
      </c>
      <c r="L3623" s="444">
        <f t="shared" ca="1" si="172"/>
        <v>-960643945442.01721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-960643945442.01721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-4002683106.0084052</v>
      </c>
      <c r="L3624" s="444">
        <f t="shared" ca="1" si="172"/>
        <v>-964646628548.02563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-964646628548.02563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-4019360952.2834401</v>
      </c>
      <c r="L3625" s="444">
        <f t="shared" ca="1" si="172"/>
        <v>-968665989500.30908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-968665989500.30908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-4036108289.5846214</v>
      </c>
      <c r="L3626" s="444">
        <f t="shared" ca="1" si="172"/>
        <v>-972702097789.89368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-972702097789.89368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-4052925407.45789</v>
      </c>
      <c r="L3627" s="444">
        <f t="shared" ca="1" si="172"/>
        <v>-976755023197.35156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-976755023197.35156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-4069812596.655632</v>
      </c>
      <c r="L3628" s="444">
        <f t="shared" ca="1" si="172"/>
        <v>-980824835794.0072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-980824835794.0072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-4086770149.1416965</v>
      </c>
      <c r="L3629" s="444">
        <f t="shared" ca="1" si="172"/>
        <v>-984911605943.14893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-984911605943.14893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-4103798358.0964532</v>
      </c>
      <c r="L3630" s="444">
        <f t="shared" ca="1" si="172"/>
        <v>-989015404301.24536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-989015404301.24536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-4120897517.9218559</v>
      </c>
      <c r="L3631" s="444">
        <f t="shared" ca="1" si="172"/>
        <v>-993136301819.16724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-993136301819.16724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-4138067924.2465301</v>
      </c>
      <c r="L3632" s="444">
        <f t="shared" ca="1" si="172"/>
        <v>-997274369743.41382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-997274369743.41382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-4155309873.9308915</v>
      </c>
      <c r="L3633" s="444">
        <f t="shared" ca="1" si="172"/>
        <v>-1001429679617.3447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-1001429679617.3447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-4172623665.0722694</v>
      </c>
      <c r="L3634" s="444">
        <f t="shared" ca="1" si="172"/>
        <v>-1005602303282.417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-1005602303282.417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-4190009597.0100703</v>
      </c>
      <c r="L3635" s="444">
        <f t="shared" ca="1" si="172"/>
        <v>-1009792312879.427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-1009792312879.427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-4207467970.330946</v>
      </c>
      <c r="L3636" s="444">
        <f t="shared" ca="1" si="172"/>
        <v>-1013999780849.7579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-1013999780849.7579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-4224999086.873991</v>
      </c>
      <c r="L3637" s="444">
        <f t="shared" ca="1" si="172"/>
        <v>-1018224779936.632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-1018224779936.632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-4242603249.7359672</v>
      </c>
      <c r="L3638" s="444">
        <f t="shared" ca="1" si="172"/>
        <v>-1022467383186.3679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-1022467383186.3679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-4260280763.2765331</v>
      </c>
      <c r="L3639" s="444">
        <f t="shared" ca="1" si="172"/>
        <v>-1026727663949.6444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-1026727663949.6444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-4278031933.1235185</v>
      </c>
      <c r="L3640" s="444">
        <f t="shared" ca="1" si="172"/>
        <v>-1031005695882.7679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-1031005695882.7679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-4295857066.1781998</v>
      </c>
      <c r="L3641" s="444">
        <f t="shared" ca="1" si="172"/>
        <v>-1035301552948.9462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-1035301552948.9462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-4313756470.6206093</v>
      </c>
      <c r="L3642" s="444">
        <f t="shared" ca="1" si="172"/>
        <v>-1039615309419.5668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-1039615309419.5668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-4331730455.9148617</v>
      </c>
      <c r="L3643" s="444">
        <f t="shared" ca="1" si="172"/>
        <v>-1043947039875.4817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-1043947039875.4817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-4349779332.8145065</v>
      </c>
      <c r="L3644" s="444">
        <f t="shared" ca="1" si="172"/>
        <v>-1048296819208.2961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-1048296819208.2961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-4367903413.3679008</v>
      </c>
      <c r="L3645" s="444">
        <f t="shared" ca="1" si="172"/>
        <v>-1052664722621.6641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-1052664722621.6641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-4386103010.9236012</v>
      </c>
      <c r="L3646" s="444">
        <f t="shared" ca="1" si="172"/>
        <v>-1057050825632.5876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-1057050825632.5876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-4404378440.1357822</v>
      </c>
      <c r="L3647" s="444">
        <f t="shared" ca="1" si="172"/>
        <v>-1061455204072.7234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-1061455204072.7234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-4422730016.9696808</v>
      </c>
      <c r="L3648" s="444">
        <f t="shared" ca="1" si="172"/>
        <v>-1065877934089.6931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-1065877934089.6931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-4441158058.7070541</v>
      </c>
      <c r="L3649" s="444">
        <f t="shared" ca="1" si="172"/>
        <v>-1070319092148.4001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-1070319092148.4001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-4459662883.9516668</v>
      </c>
      <c r="L3650" s="444">
        <f t="shared" ca="1" si="172"/>
        <v>-1074778755032.3518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-1074778755032.3518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-4478244812.634799</v>
      </c>
      <c r="L3651" s="444">
        <f t="shared" ca="1" si="172"/>
        <v>-1079256999844.9866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-1079256999844.9866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-4496904166.0207777</v>
      </c>
      <c r="L3652" s="444">
        <f t="shared" ca="1" si="172"/>
        <v>-1083753904011.0073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-1083753904011.0073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-4515641266.7125301</v>
      </c>
      <c r="L3653" s="444">
        <f t="shared" ca="1" si="172"/>
        <v>-1088269545277.7198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-1088269545277.7198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-4534456438.6571655</v>
      </c>
      <c r="L3654" s="444">
        <f t="shared" ca="1" si="172"/>
        <v>-1092804001716.377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-1092804001716.377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-4553350007.1515703</v>
      </c>
      <c r="L3655" s="444">
        <f t="shared" ca="1" si="172"/>
        <v>-1097357351723.5286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-1097357351723.5286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-4572322298.8480349</v>
      </c>
      <c r="L3656" s="444">
        <f t="shared" ca="1" si="172"/>
        <v>-1101929674022.3767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-1101929674022.3767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-4591373641.759903</v>
      </c>
      <c r="L3657" s="444">
        <f t="shared" ca="1" si="172"/>
        <v>-1106521047664.1367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-1106521047664.1367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-4610504365.2672367</v>
      </c>
      <c r="L3658" s="444">
        <f t="shared" ca="1" si="172"/>
        <v>-1111131552029.4041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-1111131552029.4041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-4629714800.1225166</v>
      </c>
      <c r="L3659" s="444">
        <f t="shared" ca="1" si="172"/>
        <v>-1115761266829.5266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-1115761266829.5266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-4649005278.4563608</v>
      </c>
      <c r="L3660" s="444">
        <f t="shared" ca="1" si="172"/>
        <v>-1120410272107.9829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-1120410272107.9829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-4668376133.7832623</v>
      </c>
      <c r="L3661" s="444">
        <f t="shared" ca="1" si="172"/>
        <v>-1125078648241.7661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-1125078648241.7661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-4687827701.0073586</v>
      </c>
      <c r="L3662" s="444">
        <f t="shared" ca="1" si="172"/>
        <v>-1129766475942.7734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-1129766475942.7734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-4707360316.4282227</v>
      </c>
      <c r="L3663" s="444">
        <f t="shared" ca="1" si="172"/>
        <v>-1134473836259.2017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-1134473836259.2017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-4726974317.7466736</v>
      </c>
      <c r="L3664" s="444">
        <f t="shared" ca="1" si="172"/>
        <v>-1139200810576.9482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-1139200810576.9482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-4746670044.0706177</v>
      </c>
      <c r="L3665" s="444">
        <f t="shared" ca="1" si="172"/>
        <v>-1143947480621.0188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-1143947480621.0188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-4766447835.9209118</v>
      </c>
      <c r="L3666" s="444">
        <f t="shared" ca="1" si="172"/>
        <v>-1148713928456.9397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-1148713928456.9397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-4786308035.2372484</v>
      </c>
      <c r="L3667" s="444">
        <f t="shared" ca="1" si="172"/>
        <v>-1153500236492.177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-1153500236492.177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-4806250985.3840704</v>
      </c>
      <c r="L3668" s="444">
        <f t="shared" ca="1" si="172"/>
        <v>-1158306487477.561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-1158306487477.561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-4826277031.1565046</v>
      </c>
      <c r="L3669" s="444">
        <f t="shared" ca="1" si="172"/>
        <v>-1163132764508.7175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-1163132764508.7175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-4846386518.7863226</v>
      </c>
      <c r="L3670" s="444">
        <f t="shared" ca="1" si="172"/>
        <v>-1167979151027.5039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-1167979151027.5039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-4866579795.9479332</v>
      </c>
      <c r="L3671" s="444">
        <f t="shared" ca="1" si="172"/>
        <v>-1172845730823.4519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-1172845730823.4519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-4886857211.7643833</v>
      </c>
      <c r="L3672" s="444">
        <f t="shared" ca="1" si="172"/>
        <v>-1177732588035.2163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-1177732588035.2163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-4907219116.8134012</v>
      </c>
      <c r="L3673" s="444">
        <f t="shared" ca="1" si="172"/>
        <v>-1182639807152.0298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-1182639807152.0298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-4927665863.1334572</v>
      </c>
      <c r="L3674" s="444">
        <f t="shared" ca="1" si="172"/>
        <v>-1187567473015.1633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-1187567473015.1633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-4948197804.229847</v>
      </c>
      <c r="L3675" s="444">
        <f t="shared" ca="1" si="172"/>
        <v>-1192515670819.3931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-1192515670819.3931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-4968815295.0808048</v>
      </c>
      <c r="L3676" s="444">
        <f t="shared" ca="1" si="172"/>
        <v>-1197484486114.4739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-1197484486114.4739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-4989518692.1436415</v>
      </c>
      <c r="L3677" s="444">
        <f t="shared" ca="1" si="172"/>
        <v>-1202474004806.6174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-1202474004806.6174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-5010308353.3609056</v>
      </c>
      <c r="L3678" s="444">
        <f t="shared" ca="1" si="172"/>
        <v>-1207484313159.9783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-1207484313159.9783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-5031184638.1665764</v>
      </c>
      <c r="L3679" s="444">
        <f t="shared" ca="1" si="172"/>
        <v>-1212515497798.1448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-1212515497798.1448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-5052147907.4922695</v>
      </c>
      <c r="L3680" s="444">
        <f t="shared" ca="1" si="172"/>
        <v>-1217567645705.637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-1217567645705.637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-5073198523.7734871</v>
      </c>
      <c r="L3681" s="444">
        <f t="shared" ca="1" si="172"/>
        <v>-1222640844229.4104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-1222640844229.4104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-5094336850.9558764</v>
      </c>
      <c r="L3682" s="444">
        <f t="shared" ca="1" si="172"/>
        <v>-1227735181080.3662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-1227735181080.3662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-5115563254.5015259</v>
      </c>
      <c r="L3683" s="444">
        <f t="shared" ca="1" si="172"/>
        <v>-1232850744334.8677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-1232850744334.8677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-5136878101.3952818</v>
      </c>
      <c r="L3684" s="444">
        <f t="shared" ca="1" si="172"/>
        <v>-1237987622436.2629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-1237987622436.2629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-5158281760.1510954</v>
      </c>
      <c r="L3685" s="444">
        <f t="shared" ca="1" si="172"/>
        <v>-1243145904196.4141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-1243145904196.4141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-5179774600.8183918</v>
      </c>
      <c r="L3686" s="444">
        <f t="shared" ca="1" si="172"/>
        <v>-1248325678797.2324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-1248325678797.2324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-5201356994.9884682</v>
      </c>
      <c r="L3687" s="444">
        <f t="shared" ca="1" si="172"/>
        <v>-1253527035792.2209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-1253527035792.2209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-5223029315.8009205</v>
      </c>
      <c r="L3688" s="444">
        <f t="shared" ca="1" si="172"/>
        <v>-1258750065108.022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-1258750065108.022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-5244791937.9500914</v>
      </c>
      <c r="L3689" s="444">
        <f t="shared" ca="1" si="172"/>
        <v>-1263994857045.9722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-1263994857045.9722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-5266645237.6915503</v>
      </c>
      <c r="L3690" s="444">
        <f t="shared" ca="1" si="172"/>
        <v>-1269261502283.6638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-1269261502283.6638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-5288589592.8485994</v>
      </c>
      <c r="L3691" s="444">
        <f t="shared" ca="1" si="172"/>
        <v>-1274550091876.5125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-1274550091876.5125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-5310625382.8188019</v>
      </c>
      <c r="L3692" s="444">
        <f t="shared" ca="1" si="172"/>
        <v>-1279860717259.3313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-1279860717259.3313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-5332752988.5805473</v>
      </c>
      <c r="L3693" s="444">
        <f t="shared" ca="1" si="172"/>
        <v>-1285193470247.9119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-1285193470247.9119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-5354972792.6996326</v>
      </c>
      <c r="L3694" s="444">
        <f t="shared" ca="1" si="172"/>
        <v>-1290548443040.6116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-1290548443040.6116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-5377285179.3358812</v>
      </c>
      <c r="L3695" s="444">
        <f t="shared" ca="1" si="172"/>
        <v>-1295925728219.9475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-1295925728219.9475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-5399690534.2497816</v>
      </c>
      <c r="L3696" s="444">
        <f t="shared" ca="1" si="172"/>
        <v>-1301325418754.1973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-1301325418754.1973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-5422189244.8091555</v>
      </c>
      <c r="L3697" s="444">
        <f t="shared" ca="1" si="172"/>
        <v>-1306747607999.0063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-1306747607999.0063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-5444781699.9958601</v>
      </c>
      <c r="L3698" s="444">
        <f t="shared" ca="1" si="172"/>
        <v>-1312192389699.0022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-1312192389699.0022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-5467468290.412509</v>
      </c>
      <c r="L3699" s="444">
        <f t="shared" ca="1" si="172"/>
        <v>-1317659857989.4148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-1317659857989.4148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-5490249408.2892284</v>
      </c>
      <c r="L3700" s="444">
        <f t="shared" ca="1" si="172"/>
        <v>-1323150107397.7041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-1323150107397.7041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-5513125447.4904337</v>
      </c>
      <c r="L3701" s="444">
        <f t="shared" ca="1" si="172"/>
        <v>-1328663232845.1946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-1328663232845.1946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-5536096803.5216436</v>
      </c>
      <c r="L3702" s="444">
        <f t="shared" ca="1" si="172"/>
        <v>-1334199329648.7163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-1334199329648.7163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-5559163873.5363178</v>
      </c>
      <c r="L3703" s="444">
        <f t="shared" ca="1" si="172"/>
        <v>-1339758493522.2527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-1339758493522.2527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-5582327056.3427191</v>
      </c>
      <c r="L3704" s="444">
        <f t="shared" ca="1" si="172"/>
        <v>-1345340820578.5955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-1345340820578.5955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-5605586752.4108143</v>
      </c>
      <c r="L3705" s="444">
        <f t="shared" ca="1" si="172"/>
        <v>-1350946407331.0063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-1350946407331.0063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-5628943363.8791933</v>
      </c>
      <c r="L3706" s="444">
        <f t="shared" ca="1" si="172"/>
        <v>-1356575350694.8855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-1356575350694.8855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-5652397294.5620232</v>
      </c>
      <c r="L3707" s="444">
        <f t="shared" ca="1" si="172"/>
        <v>-1362227747989.4475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-1362227747989.4475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-5675948949.9560308</v>
      </c>
      <c r="L3708" s="444">
        <f t="shared" ca="1" si="172"/>
        <v>-1367903696939.4036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-1367903696939.4036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-5699598737.2475147</v>
      </c>
      <c r="L3709" s="444">
        <f t="shared" ca="1" si="172"/>
        <v>-1373603295676.6511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-1373603295676.6511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-5723347065.3193798</v>
      </c>
      <c r="L3710" s="444">
        <f t="shared" ca="1" si="172"/>
        <v>-1379326642741.9705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-1379326642741.9705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-5747194344.7582102</v>
      </c>
      <c r="L3711" s="444">
        <f t="shared" ca="1" si="172"/>
        <v>-1385073837086.7288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-1385073837086.7288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-5771140987.8613701</v>
      </c>
      <c r="L3712" s="444">
        <f t="shared" ca="1" si="172"/>
        <v>-1390844978074.5901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-1390844978074.5901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-5795187408.644125</v>
      </c>
      <c r="L3713" s="444">
        <f t="shared" ca="1" si="172"/>
        <v>-1396640165483.2341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-1396640165483.2341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-5819334022.8468084</v>
      </c>
      <c r="L3714" s="444">
        <f t="shared" ca="1" si="172"/>
        <v>-1402459499506.0811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-1402459499506.0811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-5843581247.9420042</v>
      </c>
      <c r="L3715" s="444">
        <f t="shared" ca="1" si="172"/>
        <v>-1408303080754.0229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-1408303080754.0229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-5867929503.1417618</v>
      </c>
      <c r="L3716" s="444">
        <f t="shared" ca="1" si="172"/>
        <v>-1414171010257.1648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-1414171010257.1648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-5892379209.4048529</v>
      </c>
      <c r="L3717" s="444">
        <f t="shared" ca="1" si="172"/>
        <v>-1420063389466.5696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-1420063389466.5696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-5916930789.4440403</v>
      </c>
      <c r="L3718" s="444">
        <f t="shared" ca="1" si="172"/>
        <v>-1425980320256.0137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-1425980320256.0137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-5941584667.7333899</v>
      </c>
      <c r="L3719" s="444">
        <f t="shared" ca="1" si="172"/>
        <v>-1431921904923.7471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-1431921904923.7471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-5966341270.5156126</v>
      </c>
      <c r="L3720" s="444">
        <f t="shared" ca="1" si="172"/>
        <v>-1437888246194.2627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-1437888246194.2627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-5991201025.8094282</v>
      </c>
      <c r="L3721" s="444">
        <f t="shared" ca="1" si="172"/>
        <v>-1443879447220.072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-1443879447220.072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-6016164363.4169664</v>
      </c>
      <c r="L3722" s="444">
        <f t="shared" ca="1" si="172"/>
        <v>-1449895611583.489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-1449895611583.489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-6041231714.9312038</v>
      </c>
      <c r="L3723" s="444">
        <f t="shared" ca="1" si="172"/>
        <v>-1455936843298.4202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-1455936843298.4202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-6066403513.7434177</v>
      </c>
      <c r="L3724" s="444">
        <f t="shared" ca="1" si="172"/>
        <v>-1462003246812.1636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-1462003246812.1636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-6091680195.0506811</v>
      </c>
      <c r="L3725" s="444">
        <f t="shared" ca="1" si="172"/>
        <v>-1468094927007.2144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-1468094927007.2144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-6117062195.8633928</v>
      </c>
      <c r="L3726" s="444">
        <f t="shared" ca="1" si="172"/>
        <v>-1474211989203.0776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-1474211989203.0776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-6142549955.0128231</v>
      </c>
      <c r="L3727" s="444">
        <f t="shared" ca="1" si="172"/>
        <v>-1480354539158.0906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-1480354539158.0906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-6168143913.1587105</v>
      </c>
      <c r="L3728" s="444">
        <f t="shared" ca="1" si="172"/>
        <v>-1486522683071.2493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-1486522683071.2493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-6193844512.7968721</v>
      </c>
      <c r="L3729" s="444">
        <f t="shared" ca="1" si="172"/>
        <v>-1492716527584.0461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-1492716527584.0461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-6219652198.2668591</v>
      </c>
      <c r="L3730" s="444">
        <f t="shared" ca="1" si="172"/>
        <v>-1498936179782.313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-1498936179782.313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-6245567415.7596378</v>
      </c>
      <c r="L3731" s="444">
        <f t="shared" ca="1" si="172"/>
        <v>-1505181747198.0725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-1505181747198.0725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-6271590613.3253021</v>
      </c>
      <c r="L3732" s="444">
        <f t="shared" ca="1" si="172"/>
        <v>-1511453337811.3977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-1511453337811.3977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-6297722240.8808241</v>
      </c>
      <c r="L3733" s="444">
        <f t="shared" ca="1" si="172"/>
        <v>-1517751060052.2786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-1517751060052.2786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-6323962750.2178268</v>
      </c>
      <c r="L3734" s="444">
        <f t="shared" ca="1" si="172"/>
        <v>-1524075022802.4963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-1524075022802.4963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-6350312595.0104017</v>
      </c>
      <c r="L3735" s="444">
        <f t="shared" ca="1" si="172"/>
        <v>-1530425335397.5068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-1530425335397.5068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-6376772230.8229446</v>
      </c>
      <c r="L3736" s="444">
        <f t="shared" ca="1" si="172"/>
        <v>-1536802107628.3298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-1536802107628.3298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-6403342115.118041</v>
      </c>
      <c r="L3737" s="444">
        <f t="shared" ca="1" si="172"/>
        <v>-1543205449743.4478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-1543205449743.4478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-6430022707.2643652</v>
      </c>
      <c r="L3738" s="444">
        <f t="shared" ca="1" si="172"/>
        <v>-1549635472450.7122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-1549635472450.7122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-6456814468.5446339</v>
      </c>
      <c r="L3739" s="444">
        <f t="shared" ca="1" si="172"/>
        <v>-1556092286919.2568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-1556092286919.2568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-6483717862.1635704</v>
      </c>
      <c r="L3740" s="444">
        <f t="shared" ca="1" si="172"/>
        <v>-1562576004781.4204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-1562576004781.4204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-6510733353.2559185</v>
      </c>
      <c r="L3741" s="444">
        <f t="shared" ca="1" si="172"/>
        <v>-1569086738134.6763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-1569086738134.6763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-6537861408.8944845</v>
      </c>
      <c r="L3742" s="444">
        <f t="shared" ca="1" si="172"/>
        <v>-1575624599543.5708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-1575624599543.5708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-6565102498.0982113</v>
      </c>
      <c r="L3743" s="444">
        <f t="shared" ca="1" si="172"/>
        <v>-1582189702041.6689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-1582189702041.6689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-6592457091.8402872</v>
      </c>
      <c r="L3744" s="444">
        <f t="shared" ca="1" si="172"/>
        <v>-1588782159133.5093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-1588782159133.5093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-6619925663.0562887</v>
      </c>
      <c r="L3745" s="444">
        <f t="shared" ca="1" si="172"/>
        <v>-1595402084796.5657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-1595402084796.5657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-6647508686.6523571</v>
      </c>
      <c r="L3746" s="444">
        <f t="shared" ca="1" si="172"/>
        <v>-1602049593483.218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-1602049593483.218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-6675206639.5134087</v>
      </c>
      <c r="L3747" s="444">
        <f t="shared" ca="1" si="172"/>
        <v>-1608724800122.7314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-1608724800122.7314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-6703020000.5113811</v>
      </c>
      <c r="L3748" s="444">
        <f t="shared" ca="1" si="172"/>
        <v>-1615427820123.2429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-1615427820123.2429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-6730949250.5135117</v>
      </c>
      <c r="L3749" s="444">
        <f t="shared" ca="1" si="172"/>
        <v>-1622158769373.7563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-1622158769373.7563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-6758994872.3906517</v>
      </c>
      <c r="L3750" s="444">
        <f t="shared" ca="1" si="172"/>
        <v>-1628917764246.147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-1628917764246.147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-6787157351.0256119</v>
      </c>
      <c r="L3751" s="444">
        <f t="shared" ca="1" si="172"/>
        <v>-1635704921597.1726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-1635704921597.1726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-6815437173.3215523</v>
      </c>
      <c r="L3752" s="444">
        <f t="shared" ca="1" si="172"/>
        <v>-1642520358770.4941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-1642520358770.4941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-6843834828.210392</v>
      </c>
      <c r="L3753" s="444">
        <f t="shared" ca="1" si="172"/>
        <v>-1649364193598.7046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-1649364193598.7046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-6872350806.6612692</v>
      </c>
      <c r="L3754" s="444">
        <f t="shared" ca="1" si="172"/>
        <v>-1656236544405.366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-1656236544405.366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-6900985601.6890249</v>
      </c>
      <c r="L3755" s="444">
        <f t="shared" ca="1" si="172"/>
        <v>-1663137530007.0549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-1663137530007.0549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-6929739708.3627291</v>
      </c>
      <c r="L3756" s="444">
        <f t="shared" ca="1" si="172"/>
        <v>-1670067269715.4177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-1670067269715.4177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-6958613623.8142405</v>
      </c>
      <c r="L3757" s="444">
        <f t="shared" ca="1" si="172"/>
        <v>-1677025883339.2319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-1677025883339.2319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-6987607847.2467995</v>
      </c>
      <c r="L3758" s="444">
        <f t="shared" ca="1" si="172"/>
        <v>-1684013491186.4788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-1684013491186.4788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-7016722879.9436617</v>
      </c>
      <c r="L3759" s="444">
        <f t="shared" ca="1" si="172"/>
        <v>-1691030214066.4224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-1691030214066.4224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-7045959225.2767601</v>
      </c>
      <c r="L3760" s="444">
        <f t="shared" ca="1" si="172"/>
        <v>-1698076173291.6992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-1698076173291.6992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-7075317388.7154131</v>
      </c>
      <c r="L3761" s="444">
        <f t="shared" ca="1" si="172"/>
        <v>-1705151490680.4146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-1705151490680.4146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-7104797877.8350601</v>
      </c>
      <c r="L3762" s="444">
        <f t="shared" ca="1" si="172"/>
        <v>-1712256288558.2495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-1712256288558.2495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-7134401202.3260393</v>
      </c>
      <c r="L3763" s="444">
        <f t="shared" ca="1" si="172"/>
        <v>-1719390689760.5754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-1719390689760.5754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-7164127874.0023985</v>
      </c>
      <c r="L3764" s="444">
        <f t="shared" ca="1" si="172"/>
        <v>-1726554817634.5779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-1726554817634.5779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-7193978406.8107414</v>
      </c>
      <c r="L3765" s="444">
        <f t="shared" ca="1" si="172"/>
        <v>-1733748796041.3887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-1733748796041.3887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-7223953316.8391199</v>
      </c>
      <c r="L3766" s="444">
        <f t="shared" ca="1" si="172"/>
        <v>-1740972749358.2278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-1740972749358.2278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-7254053122.3259478</v>
      </c>
      <c r="L3767" s="444">
        <f t="shared" ca="1" si="172"/>
        <v>-1748226802480.5537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-1748226802480.5537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-7284278343.6689739</v>
      </c>
      <c r="L3768" s="444">
        <f t="shared" ca="1" si="172"/>
        <v>-1755511080824.2227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-1755511080824.2227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-7314629503.4342613</v>
      </c>
      <c r="L3769" s="444">
        <f t="shared" ca="1" si="172"/>
        <v>-1762825710327.657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-1762825710327.657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-7345107126.3652372</v>
      </c>
      <c r="L3770" s="444">
        <f t="shared" ca="1" si="172"/>
        <v>-1770170817454.0222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-1770170817454.0222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-7375711739.3917599</v>
      </c>
      <c r="L3771" s="444">
        <f t="shared" ca="1" si="172"/>
        <v>-1777546529193.4141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-1777546529193.4141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-7406443871.639225</v>
      </c>
      <c r="L3772" s="444">
        <f t="shared" ca="1" si="172"/>
        <v>-1784952973065.0532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-1784952973065.0532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-7437304054.4377222</v>
      </c>
      <c r="L3773" s="444">
        <f t="shared" ca="1" si="172"/>
        <v>-1792390277119.491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-1792390277119.491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-7468292821.331213</v>
      </c>
      <c r="L3774" s="444">
        <f t="shared" ca="1" si="172"/>
        <v>-1799858569940.8223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-1799858569940.8223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-7499410708.0867596</v>
      </c>
      <c r="L3775" s="444">
        <f t="shared" ca="1" si="172"/>
        <v>-1807357980648.9089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-1807357980648.9089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-7530658252.7037859</v>
      </c>
      <c r="L3776" s="444">
        <f t="shared" ca="1" si="172"/>
        <v>-1814888638901.6128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-1814888638901.6128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-7562035995.4233866</v>
      </c>
      <c r="L3777" s="444">
        <f t="shared" ca="1" si="172"/>
        <v>-1822450674897.0361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-1822450674897.0361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-7593544478.737649</v>
      </c>
      <c r="L3778" s="444">
        <f t="shared" ca="1" si="172"/>
        <v>-1830044219375.7737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-1830044219375.7737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-7625184247.3990555</v>
      </c>
      <c r="L3779" s="444">
        <f t="shared" ca="1" si="172"/>
        <v>-1837669403623.1729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-1837669403623.1729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-7656955848.4298868</v>
      </c>
      <c r="L3780" s="444">
        <f t="shared" ca="1" si="172"/>
        <v>-1845326359471.6028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-1845326359471.6028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-7688859831.1316786</v>
      </c>
      <c r="L3781" s="444">
        <f t="shared" ca="1" si="172"/>
        <v>-1853015219302.7344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-1853015219302.7344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-7720896747.0947266</v>
      </c>
      <c r="L3782" s="444">
        <f t="shared" ca="1" si="172"/>
        <v>-1860736116049.8291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-1860736116049.8291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-7753067150.2076216</v>
      </c>
      <c r="L3783" s="444">
        <f t="shared" ca="1" si="172"/>
        <v>-1868489183200.0366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-1868489183200.0366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-7785371596.6668196</v>
      </c>
      <c r="L3784" s="444">
        <f t="shared" ca="1" si="172"/>
        <v>-1876274554796.7034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-1876274554796.7034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-7817810644.9862642</v>
      </c>
      <c r="L3785" s="444">
        <f t="shared" ca="1" si="172"/>
        <v>-1884092365441.6897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-1884092365441.6897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-7850384856.007041</v>
      </c>
      <c r="L3786" s="444">
        <f t="shared" ca="1" si="172"/>
        <v>-1891942750297.6968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-1891942750297.6968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-7883094792.9070702</v>
      </c>
      <c r="L3787" s="444">
        <f t="shared" ca="1" si="172"/>
        <v>-1899825845090.6038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-1899825845090.6038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-7915941021.2108488</v>
      </c>
      <c r="L3788" s="444">
        <f t="shared" ca="1" si="172"/>
        <v>-1907741786111.8147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-1907741786111.8147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-7948924108.7992287</v>
      </c>
      <c r="L3789" s="444">
        <f t="shared" ca="1" si="172"/>
        <v>-1915690710220.614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-1915690710220.614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-7982044625.9192247</v>
      </c>
      <c r="L3790" s="444">
        <f t="shared" ca="1" si="172"/>
        <v>-1923672754846.5332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-1923672754846.5332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-8015303145.1938887</v>
      </c>
      <c r="L3791" s="444">
        <f t="shared" ca="1" si="172"/>
        <v>-1931688057991.7271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-1931688057991.7271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-8048700241.6321955</v>
      </c>
      <c r="L3792" s="444">
        <f t="shared" ca="1" si="172"/>
        <v>-1939736758233.3591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-1939736758233.3591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-8082236492.6389961</v>
      </c>
      <c r="L3793" s="444">
        <f t="shared" ca="1" si="172"/>
        <v>-1947818994725.998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-1947818994725.998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-8115912478.024992</v>
      </c>
      <c r="L3794" s="444">
        <f t="shared" ca="1" si="172"/>
        <v>-1955934907204.0229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-1955934907204.0229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-8149728780.0167618</v>
      </c>
      <c r="L3795" s="444">
        <f t="shared" ca="1" si="172"/>
        <v>-1964084635984.0398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-1964084635984.0398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-8183685983.2668324</v>
      </c>
      <c r="L3796" s="444">
        <f t="shared" ca="1" si="172"/>
        <v>-1972268321967.3066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-1972268321967.3066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-8217784674.8637762</v>
      </c>
      <c r="L3797" s="444">
        <f t="shared" ca="1" si="172"/>
        <v>-1980486106642.1704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-1980486106642.1704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-8252025444.3423767</v>
      </c>
      <c r="L3798" s="444">
        <f t="shared" ca="1" si="172"/>
        <v>-1988738132086.5127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-1988738132086.5127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-8286408883.6938028</v>
      </c>
      <c r="L3799" s="444">
        <f t="shared" ca="1" si="172"/>
        <v>-1997024540970.2065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-1997024540970.2065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-8320935587.3758593</v>
      </c>
      <c r="L3800" s="444">
        <f t="shared" ca="1" si="172"/>
        <v>-2005345476557.5825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-2005345476557.5825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-8355606152.3232603</v>
      </c>
      <c r="L3801" s="444">
        <f t="shared" ca="1" si="172"/>
        <v>-2013701082709.9058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-2013701082709.9058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-8390421177.9579391</v>
      </c>
      <c r="L3802" s="444">
        <f t="shared" ca="1" si="172"/>
        <v>-2022091503887.8638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-2022091503887.8638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-8425381266.1994324</v>
      </c>
      <c r="L3803" s="444">
        <f t="shared" ca="1" si="172"/>
        <v>-2030516885154.0632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-2030516885154.0632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-8460487021.4752636</v>
      </c>
      <c r="L3804" s="444">
        <f t="shared" ca="1" si="172"/>
        <v>-2038977372175.5386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-2038977372175.5386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-8495739050.7314119</v>
      </c>
      <c r="L3805" s="444">
        <f t="shared" ca="1" si="172"/>
        <v>-2047473111226.27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-2047473111226.27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-8531137963.4427919</v>
      </c>
      <c r="L3806" s="444">
        <f t="shared" ca="1" si="172"/>
        <v>-2056004249189.7129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-2056004249189.7129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-8566684371.6238022</v>
      </c>
      <c r="L3807" s="444">
        <f t="shared" ca="1" si="172"/>
        <v>-2064570933561.3367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-2064570933561.3367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-8602378889.8389034</v>
      </c>
      <c r="L3808" s="444">
        <f t="shared" ca="1" si="172"/>
        <v>-2073173312451.1755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-2073173312451.1755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-8638222135.213232</v>
      </c>
      <c r="L3809" s="444">
        <f t="shared" ca="1" si="172"/>
        <v>-2081811534586.3887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-2081811534586.3887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-8674214727.443285</v>
      </c>
      <c r="L3810" s="444">
        <f t="shared" ca="1" si="172"/>
        <v>-2090485749313.832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-2090485749313.832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-8710357288.8076344</v>
      </c>
      <c r="L3811" s="444">
        <f t="shared" ca="1" si="172"/>
        <v>-2099196106602.6396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-2099196106602.6396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-8746650444.1776657</v>
      </c>
      <c r="L3812" s="444">
        <f t="shared" ca="1" si="172"/>
        <v>-2107942757046.8174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-2107942757046.8174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-8783094821.0284061</v>
      </c>
      <c r="L3813" s="444">
        <f t="shared" ca="1" si="172"/>
        <v>-2116725851867.8457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-2116725851867.8457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-8819691049.4493561</v>
      </c>
      <c r="L3814" s="444">
        <f t="shared" ca="1" si="172"/>
        <v>-2125545542917.2952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-2125545542917.2952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-8856439762.1553974</v>
      </c>
      <c r="L3815" s="444">
        <f t="shared" ca="1" si="172"/>
        <v>-2134401982679.4507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-2134401982679.4507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-8893341594.4977112</v>
      </c>
      <c r="L3816" s="444">
        <f t="shared" ca="1" si="172"/>
        <v>-2143295324273.9485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-2143295324273.9485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-8930397184.4747849</v>
      </c>
      <c r="L3817" s="444">
        <f t="shared" ca="1" si="172"/>
        <v>-2152225721458.4233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-2152225721458.4233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-8967607172.7434292</v>
      </c>
      <c r="L3818" s="444">
        <f t="shared" ca="1" si="172"/>
        <v>-2161193328631.1667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-2161193328631.1667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-9004972202.6298599</v>
      </c>
      <c r="L3819" s="444">
        <f t="shared" ca="1" si="172"/>
        <v>-2170198300833.7966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-2170198300833.7966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-9042492920.1408195</v>
      </c>
      <c r="L3820" s="444">
        <f t="shared" ca="1" si="172"/>
        <v>-2179240793753.9375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-2179240793753.9375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-9080169973.974741</v>
      </c>
      <c r="L3821" s="444">
        <f t="shared" ca="1" si="172"/>
        <v>-2188320963727.9124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-2188320963727.9124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-9118004015.5329685</v>
      </c>
      <c r="L3822" s="444">
        <f t="shared" ca="1" si="172"/>
        <v>-2197438967743.4453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-2197438967743.4453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-9155995698.9310226</v>
      </c>
      <c r="L3823" s="444">
        <f t="shared" ca="1" si="172"/>
        <v>-2206594963442.3765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-2206594963442.3765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-9194145681.009901</v>
      </c>
      <c r="L3824" s="444">
        <f t="shared" ca="1" si="172"/>
        <v>-2215789109123.3862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-2215789109123.3862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-9232454621.3474426</v>
      </c>
      <c r="L3825" s="444">
        <f t="shared" ca="1" si="172"/>
        <v>-2225021563744.7339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-2225021563744.7339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-9270923182.2697239</v>
      </c>
      <c r="L3826" s="444">
        <f t="shared" ca="1" si="172"/>
        <v>-2234292486927.0034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-2234292486927.0034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-9309552028.8625145</v>
      </c>
      <c r="L3827" s="444">
        <f t="shared" ca="1" si="172"/>
        <v>-2243602038955.8657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-2243602038955.8657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-9348341828.9827728</v>
      </c>
      <c r="L3828" s="444">
        <f t="shared" ca="1" si="172"/>
        <v>-2252950380784.8486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-2252950380784.8486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-9387293253.2702026</v>
      </c>
      <c r="L3829" s="444">
        <f t="shared" ca="1" si="172"/>
        <v>-2262337674038.1187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-2262337674038.1187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-9426406975.1588268</v>
      </c>
      <c r="L3830" s="444">
        <f t="shared" ca="1" si="172"/>
        <v>-2271764081013.2773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-2271764081013.2773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-9465683670.8886547</v>
      </c>
      <c r="L3831" s="444">
        <f t="shared" ca="1" si="172"/>
        <v>-2281229764684.166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-2281229764684.166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-9505124019.5173588</v>
      </c>
      <c r="L3832" s="444">
        <f t="shared" ca="1" si="172"/>
        <v>-2290734888703.6836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-2290734888703.6836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-9544728702.9320145</v>
      </c>
      <c r="L3833" s="444">
        <f t="shared" ref="L3833:L4087" ca="1" si="177">I3833-J3833+K3833</f>
        <v>-2300279617406.6157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-2300279617406.6157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-9584498405.860899</v>
      </c>
      <c r="L3834" s="444">
        <f t="shared" ca="1" si="177"/>
        <v>-2309864115812.4766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-2309864115812.4766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-9624433815.8853188</v>
      </c>
      <c r="L3835" s="444">
        <f t="shared" ca="1" si="177"/>
        <v>-2319488549628.3618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-2319488549628.3618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-9664535623.4515076</v>
      </c>
      <c r="L3836" s="444">
        <f t="shared" ca="1" si="177"/>
        <v>-2329153085251.8135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-2329153085251.8135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-9704804521.8825569</v>
      </c>
      <c r="L3837" s="444">
        <f t="shared" ca="1" si="177"/>
        <v>-2338857889773.6958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-2338857889773.6958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-9745241207.3903999</v>
      </c>
      <c r="L3838" s="444">
        <f t="shared" ca="1" si="177"/>
        <v>-2348603130981.0864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-2348603130981.0864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-9785846379.0878601</v>
      </c>
      <c r="L3839" s="444">
        <f t="shared" ca="1" si="177"/>
        <v>-2358388977360.1743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-2358388977360.1743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-9826620739.0007267</v>
      </c>
      <c r="L3840" s="444">
        <f t="shared" ca="1" si="177"/>
        <v>-2368215598099.1748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-2368215598099.1748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-9867564992.079895</v>
      </c>
      <c r="L3841" s="444">
        <f t="shared" ca="1" si="177"/>
        <v>-2378083163091.2549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-2378083163091.2549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-9908679846.213562</v>
      </c>
      <c r="L3842" s="444">
        <f t="shared" ca="1" si="177"/>
        <v>-2387991842937.4683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-2387991842937.4683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-9949966012.2394505</v>
      </c>
      <c r="L3843" s="444">
        <f t="shared" ca="1" si="177"/>
        <v>-2397941808949.7075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-2397941808949.7075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-9991424203.9571152</v>
      </c>
      <c r="L3844" s="444">
        <f t="shared" ca="1" si="177"/>
        <v>-2407933233153.6646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-2407933233153.6646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-10033055138.140268</v>
      </c>
      <c r="L3845" s="444">
        <f t="shared" ca="1" si="177"/>
        <v>-2417966288291.8047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-2417966288291.8047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-10074859534.549187</v>
      </c>
      <c r="L3846" s="444">
        <f t="shared" ca="1" si="177"/>
        <v>-2428041147826.354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-2428041147826.354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-10116838115.943142</v>
      </c>
      <c r="L3847" s="444">
        <f t="shared" ca="1" si="177"/>
        <v>-2438157985942.2974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-2438157985942.2974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-10158991608.092905</v>
      </c>
      <c r="L3848" s="444">
        <f t="shared" ca="1" si="177"/>
        <v>-2448316977550.3901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-2448316977550.3901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-10201320739.793293</v>
      </c>
      <c r="L3849" s="444">
        <f t="shared" ca="1" si="177"/>
        <v>-2458518298290.1836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-2458518298290.1836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-10243826242.875765</v>
      </c>
      <c r="L3850" s="444">
        <f t="shared" ca="1" si="177"/>
        <v>-2468762124533.0596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-2468762124533.0596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-10286508852.221081</v>
      </c>
      <c r="L3851" s="444">
        <f t="shared" ca="1" si="177"/>
        <v>-2479048633385.2808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-2479048633385.2808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-10329369305.772003</v>
      </c>
      <c r="L3852" s="444">
        <f t="shared" ca="1" si="177"/>
        <v>-2489378002691.0527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-2489378002691.0527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-10372408344.546053</v>
      </c>
      <c r="L3853" s="444">
        <f t="shared" ca="1" si="177"/>
        <v>-2499750411035.5986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-2499750411035.5986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-10415626712.648327</v>
      </c>
      <c r="L3854" s="444">
        <f t="shared" ca="1" si="177"/>
        <v>-2510166037748.2471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-2510166037748.2471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-10459025157.284363</v>
      </c>
      <c r="L3855" s="444">
        <f t="shared" ca="1" si="177"/>
        <v>-2520625062905.5313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-2520625062905.5313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-10502604428.773046</v>
      </c>
      <c r="L3856" s="444">
        <f t="shared" ca="1" si="177"/>
        <v>-2531127667334.3042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-2531127667334.3042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-10546365280.559601</v>
      </c>
      <c r="L3857" s="444">
        <f t="shared" ca="1" si="177"/>
        <v>-2541674032614.8638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-2541674032614.8638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-10590308469.2286</v>
      </c>
      <c r="L3858" s="444">
        <f t="shared" ca="1" si="177"/>
        <v>-2552264341084.0923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-2552264341084.0923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-10634434754.517052</v>
      </c>
      <c r="L3859" s="444">
        <f t="shared" ca="1" si="177"/>
        <v>-2562898775838.6094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-2562898775838.6094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-10678744899.327539</v>
      </c>
      <c r="L3860" s="444">
        <f t="shared" ca="1" si="177"/>
        <v>-2573577520737.937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-2573577520737.937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-10723239669.741404</v>
      </c>
      <c r="L3861" s="444">
        <f t="shared" ca="1" si="177"/>
        <v>-2584300760407.6782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-2584300760407.6782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-10767919835.031992</v>
      </c>
      <c r="L3862" s="444">
        <f t="shared" ca="1" si="177"/>
        <v>-2595068680242.7104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-2595068680242.7104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-10812786167.677959</v>
      </c>
      <c r="L3863" s="444">
        <f t="shared" ca="1" si="177"/>
        <v>-2605881466410.3882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-2605881466410.3882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-10857839443.376617</v>
      </c>
      <c r="L3864" s="444">
        <f t="shared" ca="1" si="177"/>
        <v>-2616739305853.7646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-2616739305853.7646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-10903080441.057352</v>
      </c>
      <c r="L3865" s="444">
        <f t="shared" ca="1" si="177"/>
        <v>-2627642386294.8218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-2627642386294.8218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-10948509942.89509</v>
      </c>
      <c r="L3866" s="444">
        <f t="shared" ca="1" si="177"/>
        <v>-2638590896237.7168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-2638590896237.7168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-10994128734.32382</v>
      </c>
      <c r="L3867" s="444">
        <f t="shared" ca="1" si="177"/>
        <v>-2649585024972.0405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-2649585024972.0405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-11039937604.050169</v>
      </c>
      <c r="L3868" s="444">
        <f t="shared" ca="1" si="177"/>
        <v>-2660624962576.0908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-2660624962576.0908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-11085937344.067045</v>
      </c>
      <c r="L3869" s="444">
        <f t="shared" ca="1" si="177"/>
        <v>-2671710899920.1577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-2671710899920.1577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-11132128749.667324</v>
      </c>
      <c r="L3870" s="444">
        <f t="shared" ca="1" si="177"/>
        <v>-2682843028669.8252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-2682843028669.8252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-11178512619.457605</v>
      </c>
      <c r="L3871" s="444">
        <f t="shared" ca="1" si="177"/>
        <v>-2694021541289.2827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-2694021541289.2827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-11225089755.372011</v>
      </c>
      <c r="L3872" s="444">
        <f t="shared" ca="1" si="177"/>
        <v>-2705246631044.6548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-2705246631044.6548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-11271860962.686062</v>
      </c>
      <c r="L3873" s="444">
        <f t="shared" ca="1" si="177"/>
        <v>-2716518492007.3408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-2716518492007.3408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-11318827050.030586</v>
      </c>
      <c r="L3874" s="444">
        <f t="shared" ca="1" si="177"/>
        <v>-2727837319057.3716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-2727837319057.3716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-11365988829.405714</v>
      </c>
      <c r="L3875" s="444">
        <f t="shared" ca="1" si="177"/>
        <v>-2739203307886.7773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-2739203307886.7773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-11413347116.194906</v>
      </c>
      <c r="L3876" s="444">
        <f t="shared" ca="1" si="177"/>
        <v>-2750616655002.9722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-2750616655002.9722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-11460902729.17905</v>
      </c>
      <c r="L3877" s="444">
        <f t="shared" ca="1" si="177"/>
        <v>-2762077557732.1514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-2762077557732.1514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-11508656490.550631</v>
      </c>
      <c r="L3878" s="444">
        <f t="shared" ca="1" si="177"/>
        <v>-2773586214222.7021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-2773586214222.7021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-11556609225.927925</v>
      </c>
      <c r="L3879" s="444">
        <f t="shared" ca="1" si="177"/>
        <v>-2785142823448.6299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-2785142823448.6299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-11604761764.369291</v>
      </c>
      <c r="L3880" s="444">
        <f t="shared" ca="1" si="177"/>
        <v>-2796747585212.999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-2796747585212.999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-11653114938.387495</v>
      </c>
      <c r="L3881" s="444">
        <f t="shared" ca="1" si="177"/>
        <v>-2808400700151.3867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-2808400700151.3867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-11701669583.964111</v>
      </c>
      <c r="L3882" s="444">
        <f t="shared" ca="1" si="177"/>
        <v>-2820102369735.3506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-2820102369735.3506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-11750426540.563961</v>
      </c>
      <c r="L3883" s="444">
        <f t="shared" ca="1" si="177"/>
        <v>-2831852796275.9146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-2831852796275.9146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-11799386651.149643</v>
      </c>
      <c r="L3884" s="444">
        <f t="shared" ca="1" si="177"/>
        <v>-2843652182927.064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-2843652182927.064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-11848550762.1961</v>
      </c>
      <c r="L3885" s="444">
        <f t="shared" ca="1" si="177"/>
        <v>-2855500733689.2603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-2855500733689.2603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-11897919723.705252</v>
      </c>
      <c r="L3886" s="444">
        <f t="shared" ca="1" si="177"/>
        <v>-2867398653412.9653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-2867398653412.9653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-11947494389.220688</v>
      </c>
      <c r="L3887" s="444">
        <f t="shared" ca="1" si="177"/>
        <v>-2879346147802.186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-2879346147802.186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-11997275615.842442</v>
      </c>
      <c r="L3888" s="444">
        <f t="shared" ca="1" si="177"/>
        <v>-2891343423418.0283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-2891343423418.0283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-12047264264.241785</v>
      </c>
      <c r="L3889" s="444">
        <f t="shared" ca="1" si="177"/>
        <v>-2903390687682.27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-2903390687682.27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-12097461198.676125</v>
      </c>
      <c r="L3890" s="444">
        <f t="shared" ca="1" si="177"/>
        <v>-2915488148880.9463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-2915488148880.9463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-12147867287.003942</v>
      </c>
      <c r="L3891" s="444">
        <f t="shared" ca="1" si="177"/>
        <v>-2927636016167.9502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-2927636016167.9502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-12198483400.699793</v>
      </c>
      <c r="L3892" s="444">
        <f t="shared" ca="1" si="177"/>
        <v>-2939834499568.6499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-2939834499568.6499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-12249310414.869375</v>
      </c>
      <c r="L3893" s="444">
        <f t="shared" ca="1" si="177"/>
        <v>-2952083809983.519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-2952083809983.519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-12300349208.264662</v>
      </c>
      <c r="L3894" s="444">
        <f t="shared" ca="1" si="177"/>
        <v>-2964384159191.7837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-2964384159191.7837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-12351600663.299099</v>
      </c>
      <c r="L3895" s="444">
        <f t="shared" ca="1" si="177"/>
        <v>-2976735759855.083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-2976735759855.083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-12403065666.062845</v>
      </c>
      <c r="L3896" s="444">
        <f t="shared" ca="1" si="177"/>
        <v>-2989138825521.146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-2989138825521.146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-12454745106.338108</v>
      </c>
      <c r="L3897" s="444">
        <f t="shared" ca="1" si="177"/>
        <v>-3001593570627.4839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-3001593570627.4839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-12506639877.614515</v>
      </c>
      <c r="L3898" s="444">
        <f t="shared" ca="1" si="177"/>
        <v>-3014100210505.0986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-3014100210505.0986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-12558750877.104578</v>
      </c>
      <c r="L3899" s="444">
        <f t="shared" ca="1" si="177"/>
        <v>-3026658961382.2031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-3026658961382.2031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-12611079005.75918</v>
      </c>
      <c r="L3900" s="444">
        <f t="shared" ca="1" si="177"/>
        <v>-3039270040387.9624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-3039270040387.9624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-12663625168.283176</v>
      </c>
      <c r="L3901" s="444">
        <f t="shared" ca="1" si="177"/>
        <v>-3051933665556.2456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-3051933665556.2456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-12716390273.151024</v>
      </c>
      <c r="L3902" s="444">
        <f t="shared" ca="1" si="177"/>
        <v>-3064650055829.3965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-3064650055829.3965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-12769375232.622486</v>
      </c>
      <c r="L3903" s="444">
        <f t="shared" ca="1" si="177"/>
        <v>-3077419431062.019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-3077419431062.019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-12822580962.758413</v>
      </c>
      <c r="L3904" s="444">
        <f t="shared" ca="1" si="177"/>
        <v>-3090242012024.7773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-3090242012024.7773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-12876008383.436573</v>
      </c>
      <c r="L3905" s="444">
        <f t="shared" ca="1" si="177"/>
        <v>-3103118020408.2139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-3103118020408.2139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-12929658418.367558</v>
      </c>
      <c r="L3906" s="444">
        <f t="shared" ca="1" si="177"/>
        <v>-3116047678826.5815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-3116047678826.5815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-12983531995.110756</v>
      </c>
      <c r="L3907" s="444">
        <f t="shared" ca="1" si="177"/>
        <v>-3129031210821.6924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-3129031210821.6924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-13037630045.090385</v>
      </c>
      <c r="L3908" s="444">
        <f t="shared" ca="1" si="177"/>
        <v>-3142068840866.7827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-3142068840866.7827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-13091953503.611595</v>
      </c>
      <c r="L3909" s="444">
        <f t="shared" ca="1" si="177"/>
        <v>-3155160794370.3945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-3155160794370.3945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-13146503309.876644</v>
      </c>
      <c r="L3910" s="444">
        <f t="shared" ca="1" si="177"/>
        <v>-3168307297680.271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-3168307297680.271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-13201280407.001129</v>
      </c>
      <c r="L3911" s="444">
        <f t="shared" ca="1" si="177"/>
        <v>-3181508578087.272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-3181508578087.272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-13256285742.0303</v>
      </c>
      <c r="L3912" s="444">
        <f t="shared" ca="1" si="177"/>
        <v>-3194764863829.3022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-3194764863829.3022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-13311520265.955425</v>
      </c>
      <c r="L3913" s="444">
        <f t="shared" ca="1" si="177"/>
        <v>-3208076384095.2578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-3208076384095.2578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-13366984933.73024</v>
      </c>
      <c r="L3914" s="444">
        <f t="shared" ca="1" si="177"/>
        <v>-3221443369028.9883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-3221443369028.9883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-13422680704.287451</v>
      </c>
      <c r="L3915" s="444">
        <f t="shared" ca="1" si="177"/>
        <v>-3234866049733.2759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-3234866049733.2759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-13478608540.555317</v>
      </c>
      <c r="L3916" s="444">
        <f t="shared" ca="1" si="177"/>
        <v>-3248344658273.8311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-3248344658273.8311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-13534769409.474297</v>
      </c>
      <c r="L3917" s="444">
        <f t="shared" ca="1" si="177"/>
        <v>-3261879427683.3052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-3261879427683.3052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-13591164282.013771</v>
      </c>
      <c r="L3918" s="444">
        <f t="shared" ca="1" si="177"/>
        <v>-3275470591965.3188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-3275470591965.3188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-13647794133.188828</v>
      </c>
      <c r="L3919" s="444">
        <f t="shared" ca="1" si="177"/>
        <v>-3289118386098.5078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-3289118386098.5078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-13704659942.077116</v>
      </c>
      <c r="L3920" s="444">
        <f t="shared" ca="1" si="177"/>
        <v>-3302823046040.585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-3302823046040.585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-13761762691.83577</v>
      </c>
      <c r="L3921" s="444">
        <f t="shared" ca="1" si="177"/>
        <v>-3316584808732.4209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-3316584808732.4209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-13819103369.71842</v>
      </c>
      <c r="L3922" s="444">
        <f t="shared" ca="1" si="177"/>
        <v>-3330403912102.1392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-3330403912102.1392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-13876682967.092247</v>
      </c>
      <c r="L3923" s="444">
        <f t="shared" ca="1" si="177"/>
        <v>-3344280595069.2314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-3344280595069.2314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-13934502479.455132</v>
      </c>
      <c r="L3924" s="444">
        <f t="shared" ca="1" si="177"/>
        <v>-3358215097548.6865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-3358215097548.6865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-13992562906.45286</v>
      </c>
      <c r="L3925" s="444">
        <f t="shared" ca="1" si="177"/>
        <v>-3372207660455.1392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-3372207660455.1392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-14050865251.896414</v>
      </c>
      <c r="L3926" s="444">
        <f t="shared" ca="1" si="177"/>
        <v>-3386258525707.0356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-3386258525707.0356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-14109410523.779314</v>
      </c>
      <c r="L3927" s="444">
        <f t="shared" ca="1" si="177"/>
        <v>-3400367936230.8149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-3400367936230.8149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-14168199734.295061</v>
      </c>
      <c r="L3928" s="444">
        <f t="shared" ca="1" si="177"/>
        <v>-3414536135965.1099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-3414536135965.1099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-14227233899.854624</v>
      </c>
      <c r="L3929" s="444">
        <f t="shared" ca="1" si="177"/>
        <v>-3428763369864.9644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-3428763369864.9644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-14286514041.104017</v>
      </c>
      <c r="L3930" s="444">
        <f t="shared" ca="1" si="177"/>
        <v>-3443049883906.0684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-3443049883906.0684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-14346041182.941952</v>
      </c>
      <c r="L3931" s="444">
        <f t="shared" ca="1" si="177"/>
        <v>-3457395925089.0103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-3457395925089.0103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-14405816354.537542</v>
      </c>
      <c r="L3932" s="444">
        <f t="shared" ca="1" si="177"/>
        <v>-3471801741443.5479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-3471801741443.5479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-14465840589.348116</v>
      </c>
      <c r="L3933" s="444">
        <f t="shared" ca="1" si="177"/>
        <v>-3486267582032.896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-3486267582032.896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-14526114925.137066</v>
      </c>
      <c r="L3934" s="444">
        <f t="shared" ca="1" si="177"/>
        <v>-3500793696958.0332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-3500793696958.0332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-14586640403.991806</v>
      </c>
      <c r="L3935" s="444">
        <f t="shared" ca="1" si="177"/>
        <v>-3515380337362.0249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-3515380337362.0249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-14647418072.341768</v>
      </c>
      <c r="L3936" s="444">
        <f t="shared" ca="1" si="177"/>
        <v>-3530027755434.3667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-3530027755434.3667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-14708448980.976528</v>
      </c>
      <c r="L3937" s="444">
        <f t="shared" ca="1" si="177"/>
        <v>-3544736204415.3433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-3544736204415.3433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-14769734185.063931</v>
      </c>
      <c r="L3938" s="444">
        <f t="shared" ca="1" si="177"/>
        <v>-3559505938600.4072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-3559505938600.4072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-14831274744.168362</v>
      </c>
      <c r="L3939" s="444">
        <f t="shared" ca="1" si="177"/>
        <v>-3574337213344.5757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-3574337213344.5757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-14893071722.269068</v>
      </c>
      <c r="L3940" s="444">
        <f t="shared" ca="1" si="177"/>
        <v>-3589230285066.8447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-3589230285066.8447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-14955126187.778519</v>
      </c>
      <c r="L3941" s="444">
        <f t="shared" ca="1" si="177"/>
        <v>-3604185411254.623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-3604185411254.623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-15017439213.560928</v>
      </c>
      <c r="L3942" s="444">
        <f t="shared" ca="1" si="177"/>
        <v>-3619202850468.1841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-3619202850468.1841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-15080011876.950768</v>
      </c>
      <c r="L3943" s="444">
        <f t="shared" ca="1" si="177"/>
        <v>-3634282862345.1348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-3634282862345.1348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-15142845259.771393</v>
      </c>
      <c r="L3944" s="444">
        <f t="shared" ca="1" si="177"/>
        <v>-3649425707604.9063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-3649425707604.9063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-15205940448.353775</v>
      </c>
      <c r="L3945" s="444">
        <f t="shared" ca="1" si="177"/>
        <v>-3664631648053.2603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-3664631648053.2603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-15269298533.55525</v>
      </c>
      <c r="L3946" s="444">
        <f t="shared" ca="1" si="177"/>
        <v>-3679900946586.8154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-3679900946586.8154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-15332920610.778397</v>
      </c>
      <c r="L3947" s="444">
        <f t="shared" ca="1" si="177"/>
        <v>-3695233867197.5938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-3695233867197.5938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-15396807779.989973</v>
      </c>
      <c r="L3948" s="444">
        <f t="shared" ca="1" si="177"/>
        <v>-3710630674977.5835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-3710630674977.5835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-15460961145.739931</v>
      </c>
      <c r="L3949" s="444">
        <f t="shared" ca="1" si="177"/>
        <v>-3726091636123.3232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-3726091636123.3232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-15525381817.180515</v>
      </c>
      <c r="L3950" s="444">
        <f t="shared" ca="1" si="177"/>
        <v>-3741617017940.5039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-3741617017940.5039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-15590070908.08543</v>
      </c>
      <c r="L3951" s="444">
        <f t="shared" ca="1" si="177"/>
        <v>-3757207088848.5894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-3757207088848.5894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-15655029536.869122</v>
      </c>
      <c r="L3952" s="444">
        <f t="shared" ca="1" si="177"/>
        <v>-3772862118385.4585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-3772862118385.4585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-15720258826.606077</v>
      </c>
      <c r="L3953" s="444">
        <f t="shared" ca="1" si="177"/>
        <v>-3788582377212.0645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-3788582377212.0645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-15785759905.050268</v>
      </c>
      <c r="L3954" s="444">
        <f t="shared" ca="1" si="177"/>
        <v>-3804368137117.1147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-3804368137117.1147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-15851533904.654642</v>
      </c>
      <c r="L3955" s="444">
        <f t="shared" ca="1" si="177"/>
        <v>-3820219671021.7695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-3820219671021.7695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-15917581962.590706</v>
      </c>
      <c r="L3956" s="444">
        <f t="shared" ca="1" si="177"/>
        <v>-3836137252984.3604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-3836137252984.3604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-15983905220.768167</v>
      </c>
      <c r="L3957" s="444">
        <f t="shared" ca="1" si="177"/>
        <v>-3852121158205.1284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-3852121158205.1284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-16050504825.854702</v>
      </c>
      <c r="L3958" s="444">
        <f t="shared" ca="1" si="177"/>
        <v>-3868171663030.9829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-3868171663030.9829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-16117381929.295759</v>
      </c>
      <c r="L3959" s="444">
        <f t="shared" ca="1" si="177"/>
        <v>-3884289044960.2788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-3884289044960.2788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-16184537687.334496</v>
      </c>
      <c r="L3960" s="444">
        <f t="shared" ca="1" si="177"/>
        <v>-3900473582647.6133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-3900473582647.6133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-16251973261.031719</v>
      </c>
      <c r="L3961" s="444">
        <f t="shared" ca="1" si="177"/>
        <v>-3916725555908.645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-3916725555908.645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-16319689816.28602</v>
      </c>
      <c r="L3962" s="444">
        <f t="shared" ca="1" si="177"/>
        <v>-3933045245724.9312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-3933045245724.9312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-16387688523.85388</v>
      </c>
      <c r="L3963" s="444">
        <f t="shared" ca="1" si="177"/>
        <v>-3949432934248.7852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-3949432934248.7852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-16455970559.36994</v>
      </c>
      <c r="L3964" s="444">
        <f t="shared" ca="1" si="177"/>
        <v>-3965888904808.1553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-3965888904808.1553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-16524537103.367313</v>
      </c>
      <c r="L3965" s="444">
        <f t="shared" ca="1" si="177"/>
        <v>-3982413441911.5225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-3982413441911.5225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-16593389341.29801</v>
      </c>
      <c r="L3966" s="444">
        <f t="shared" ca="1" si="177"/>
        <v>-3999006831252.8203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-3999006831252.8203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-16662528463.553417</v>
      </c>
      <c r="L3967" s="444">
        <f t="shared" ca="1" si="177"/>
        <v>-4015669359716.3735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-4015669359716.3735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-16731955665.484892</v>
      </c>
      <c r="L3968" s="444">
        <f t="shared" ca="1" si="177"/>
        <v>-4032401315381.8584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-4032401315381.8584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-16801672147.42441</v>
      </c>
      <c r="L3969" s="444">
        <f t="shared" ca="1" si="177"/>
        <v>-4049202987529.2827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-4049202987529.2827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-16871679114.705347</v>
      </c>
      <c r="L3970" s="444">
        <f t="shared" ca="1" si="177"/>
        <v>-4066074666643.9883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-4066074666643.9883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-16941977777.683285</v>
      </c>
      <c r="L3971" s="444">
        <f t="shared" ca="1" si="177"/>
        <v>-4083016644421.6714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-4083016644421.6714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-17012569351.756964</v>
      </c>
      <c r="L3972" s="444">
        <f t="shared" ca="1" si="177"/>
        <v>-4100029213773.4282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-4100029213773.4282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-17083455057.389282</v>
      </c>
      <c r="L3973" s="444">
        <f t="shared" ca="1" si="177"/>
        <v>-4117112668830.8174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-4117112668830.8174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-17154636120.128405</v>
      </c>
      <c r="L3974" s="444">
        <f t="shared" ca="1" si="177"/>
        <v>-4134267304950.9458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-4134267304950.9458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-17226113770.628941</v>
      </c>
      <c r="L3975" s="444">
        <f t="shared" ca="1" si="177"/>
        <v>-4151493418721.5747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-4151493418721.5747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-17297889244.673229</v>
      </c>
      <c r="L3976" s="444">
        <f t="shared" ca="1" si="177"/>
        <v>-4168791307966.248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-4168791307966.248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-17369963783.192699</v>
      </c>
      <c r="L3977" s="444">
        <f t="shared" ca="1" si="177"/>
        <v>-4186161271749.4409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-4186161271749.4409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-17442338632.289337</v>
      </c>
      <c r="L3978" s="444">
        <f t="shared" ca="1" si="177"/>
        <v>-4203603610381.7305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-4203603610381.7305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-17515015043.25721</v>
      </c>
      <c r="L3979" s="444">
        <f t="shared" ca="1" si="177"/>
        <v>-4221118625424.9878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-4221118625424.9878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-17587994272.604115</v>
      </c>
      <c r="L3980" s="444">
        <f t="shared" ca="1" si="177"/>
        <v>-4238706619697.5918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-4238706619697.5918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-17661277582.073299</v>
      </c>
      <c r="L3981" s="444">
        <f t="shared" ca="1" si="177"/>
        <v>-4256367897279.665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-4256367897279.665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-17734866238.665268</v>
      </c>
      <c r="L3982" s="444">
        <f t="shared" ca="1" si="177"/>
        <v>-4274102763518.3301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-4274102763518.3301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-17808761514.65971</v>
      </c>
      <c r="L3983" s="444">
        <f t="shared" ca="1" si="177"/>
        <v>-4291911525032.9897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-4291911525032.9897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-17882964687.637455</v>
      </c>
      <c r="L3984" s="444">
        <f t="shared" ca="1" si="177"/>
        <v>-4309794489720.6274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-4309794489720.6274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-17957477040.502613</v>
      </c>
      <c r="L3985" s="444">
        <f t="shared" ca="1" si="177"/>
        <v>-4327751966761.1299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-4327751966761.1299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-18032299861.504711</v>
      </c>
      <c r="L3986" s="444">
        <f t="shared" ca="1" si="177"/>
        <v>-4345784266622.6348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-4345784266622.6348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-18107434444.260979</v>
      </c>
      <c r="L3987" s="444">
        <f t="shared" ca="1" si="177"/>
        <v>-4363891701066.8955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-4363891701066.8955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-18182882087.778732</v>
      </c>
      <c r="L3988" s="444">
        <f t="shared" ca="1" si="177"/>
        <v>-4382074583154.6743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-4382074583154.6743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-18258644096.47781</v>
      </c>
      <c r="L3989" s="444">
        <f t="shared" ca="1" si="177"/>
        <v>-4400333227251.1523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-4400333227251.1523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-18334721780.213135</v>
      </c>
      <c r="L3990" s="444">
        <f t="shared" ca="1" si="177"/>
        <v>-4418667949031.3652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-4418667949031.3652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-18411116454.297356</v>
      </c>
      <c r="L3991" s="444">
        <f t="shared" ca="1" si="177"/>
        <v>-4437079065485.6621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-4437079065485.6621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-18487829439.52359</v>
      </c>
      <c r="L3992" s="444">
        <f t="shared" ca="1" si="177"/>
        <v>-4455566894925.1855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-4455566894925.1855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-18564862062.188274</v>
      </c>
      <c r="L3993" s="444">
        <f t="shared" ca="1" si="177"/>
        <v>-4474131756987.374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-4474131756987.374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-18642215654.114059</v>
      </c>
      <c r="L3994" s="444">
        <f t="shared" ca="1" si="177"/>
        <v>-4492773972641.4883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-4492773972641.4883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-18719891552.672867</v>
      </c>
      <c r="L3995" s="444">
        <f t="shared" ca="1" si="177"/>
        <v>-4511493864194.1611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-4511493864194.1611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-18797891100.809006</v>
      </c>
      <c r="L3996" s="444">
        <f t="shared" ca="1" si="177"/>
        <v>-4530291755294.9697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-4530291755294.9697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-18876215647.062374</v>
      </c>
      <c r="L3997" s="444">
        <f t="shared" ca="1" si="177"/>
        <v>-4549167970942.0322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-4549167970942.0322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-18954866545.591801</v>
      </c>
      <c r="L3998" s="444">
        <f t="shared" ca="1" si="177"/>
        <v>-4568122837487.624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-4568122837487.624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-19033845156.198433</v>
      </c>
      <c r="L3999" s="444">
        <f t="shared" ca="1" si="177"/>
        <v>-4587156682643.8223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-4587156682643.8223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-19113152844.349258</v>
      </c>
      <c r="L4000" s="444">
        <f t="shared" ca="1" si="177"/>
        <v>-4606269835488.1719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-4606269835488.1719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-19192790981.200714</v>
      </c>
      <c r="L4001" s="444">
        <f t="shared" ca="1" si="177"/>
        <v>-4625462626469.373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-4625462626469.373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-19272760943.622387</v>
      </c>
      <c r="L4002" s="444">
        <f t="shared" ca="1" si="177"/>
        <v>-4644735387412.9951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-4644735387412.9951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-19353064114.220814</v>
      </c>
      <c r="L4003" s="444">
        <f t="shared" ca="1" si="177"/>
        <v>-4664088451527.2158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-4664088451527.2158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-19433701881.3634</v>
      </c>
      <c r="L4004" s="444">
        <f t="shared" ca="1" si="177"/>
        <v>-4683522153408.5791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-4683522153408.5791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-19514675639.202412</v>
      </c>
      <c r="L4005" s="444">
        <f t="shared" ca="1" si="177"/>
        <v>-4703036829047.7813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-4703036829047.7813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-19595986787.699089</v>
      </c>
      <c r="L4006" s="444">
        <f t="shared" ca="1" si="177"/>
        <v>-4722632815835.4805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-4722632815835.4805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-19677636732.647835</v>
      </c>
      <c r="L4007" s="444">
        <f t="shared" ca="1" si="177"/>
        <v>-4742310452568.1279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-4742310452568.1279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-19759626885.700531</v>
      </c>
      <c r="L4008" s="444">
        <f t="shared" ca="1" si="177"/>
        <v>-4762070079453.8281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-4762070079453.8281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-19841958664.390949</v>
      </c>
      <c r="L4009" s="444">
        <f t="shared" ca="1" si="177"/>
        <v>-4781912038118.2188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-4781912038118.2188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-19924633492.159245</v>
      </c>
      <c r="L4010" s="444">
        <f t="shared" ca="1" si="177"/>
        <v>-4801836671610.3779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-4801836671610.3779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-20007652798.376575</v>
      </c>
      <c r="L4011" s="444">
        <f t="shared" ca="1" si="177"/>
        <v>-4821844324408.7549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-4821844324408.7549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-20091018018.369812</v>
      </c>
      <c r="L4012" s="444">
        <f t="shared" ca="1" si="177"/>
        <v>-4841935342427.125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-4841935342427.125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-20174730593.446354</v>
      </c>
      <c r="L4013" s="444">
        <f t="shared" ca="1" si="177"/>
        <v>-4862110073020.5713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-4862110073020.5713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-20258791970.919048</v>
      </c>
      <c r="L4014" s="444">
        <f t="shared" ca="1" si="177"/>
        <v>-4882368864991.4902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-4882368864991.4902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-20343203604.13121</v>
      </c>
      <c r="L4015" s="444">
        <f t="shared" ca="1" si="177"/>
        <v>-4902712068595.6211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-4902712068595.6211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-20427966952.481754</v>
      </c>
      <c r="L4016" s="444">
        <f t="shared" ca="1" si="177"/>
        <v>-4923140035548.1025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-4923140035548.1025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-20513083481.450428</v>
      </c>
      <c r="L4017" s="444">
        <f t="shared" ca="1" si="177"/>
        <v>-4943653119029.5527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-4943653119029.5527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-20598554662.623135</v>
      </c>
      <c r="L4018" s="444">
        <f t="shared" ca="1" si="177"/>
        <v>-4964251673692.1758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-4964251673692.1758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-20684381973.7174</v>
      </c>
      <c r="L4019" s="444">
        <f t="shared" ca="1" si="177"/>
        <v>-4984936055665.8936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-4984936055665.8936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-20770566898.607891</v>
      </c>
      <c r="L4020" s="444">
        <f t="shared" ca="1" si="177"/>
        <v>-5005706622564.501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-5005706622564.501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-20857110927.352089</v>
      </c>
      <c r="L4021" s="444">
        <f t="shared" ca="1" si="177"/>
        <v>-5026563733491.8535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-5026563733491.8535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-20944015556.216057</v>
      </c>
      <c r="L4022" s="444">
        <f t="shared" ca="1" si="177"/>
        <v>-5047507749048.0693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-5047507749048.0693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-21031282287.700287</v>
      </c>
      <c r="L4023" s="444">
        <f t="shared" ca="1" si="177"/>
        <v>-5068539031335.7695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-5068539031335.7695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-21118912630.565704</v>
      </c>
      <c r="L4024" s="444">
        <f t="shared" ca="1" si="177"/>
        <v>-5089657943966.335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-5089657943966.335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-21206908099.85973</v>
      </c>
      <c r="L4025" s="444">
        <f t="shared" ca="1" si="177"/>
        <v>-5110864852066.1943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-5110864852066.1943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-21295270216.942474</v>
      </c>
      <c r="L4026" s="444">
        <f t="shared" ca="1" si="177"/>
        <v>-5132160122283.1367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-5132160122283.1367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-21384000509.513069</v>
      </c>
      <c r="L4027" s="444">
        <f t="shared" ca="1" si="177"/>
        <v>-5153544122792.6494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-5153544122792.6494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-21473100511.63604</v>
      </c>
      <c r="L4028" s="444">
        <f t="shared" ca="1" si="177"/>
        <v>-5175017223304.2852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-5175017223304.2852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-21562571763.767853</v>
      </c>
      <c r="L4029" s="444">
        <f t="shared" ca="1" si="177"/>
        <v>-5196579795068.0527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-5196579795068.0527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-21652415812.783554</v>
      </c>
      <c r="L4030" s="444">
        <f t="shared" ca="1" si="177"/>
        <v>-5218232210880.8359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-5218232210880.8359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-21742634212.003483</v>
      </c>
      <c r="L4031" s="444">
        <f t="shared" ca="1" si="177"/>
        <v>-5239974845092.8398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-5239974845092.8398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-21833228521.220165</v>
      </c>
      <c r="L4032" s="444">
        <f t="shared" ca="1" si="177"/>
        <v>-5261808073614.0596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-5261808073614.0596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-21924200306.725246</v>
      </c>
      <c r="L4033" s="444">
        <f t="shared" ca="1" si="177"/>
        <v>-5283732273920.7852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-5283732273920.7852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-22015551141.336605</v>
      </c>
      <c r="L4034" s="444">
        <f t="shared" ca="1" si="177"/>
        <v>-5305747825062.1221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-5305747825062.1221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-22107282604.425507</v>
      </c>
      <c r="L4035" s="444">
        <f t="shared" ca="1" si="177"/>
        <v>-5327855107666.5479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-5327855107666.5479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-22199396281.943951</v>
      </c>
      <c r="L4036" s="444">
        <f t="shared" ca="1" si="177"/>
        <v>-5350054503948.4922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-5350054503948.4922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-22291893766.452049</v>
      </c>
      <c r="L4037" s="444">
        <f t="shared" ca="1" si="177"/>
        <v>-5372346397714.9443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-5372346397714.9443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-22384776657.145599</v>
      </c>
      <c r="L4038" s="444">
        <f t="shared" ca="1" si="177"/>
        <v>-5394731174372.0898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-5394731174372.0898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-22478046559.883709</v>
      </c>
      <c r="L4039" s="444">
        <f t="shared" ca="1" si="177"/>
        <v>-5417209220931.9736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-5417209220931.9736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-22571705087.216557</v>
      </c>
      <c r="L4040" s="444">
        <f t="shared" ca="1" si="177"/>
        <v>-5439780926019.1904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-5439780926019.1904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-22665753858.413292</v>
      </c>
      <c r="L4041" s="444">
        <f t="shared" ca="1" si="177"/>
        <v>-5462446679877.6035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-5462446679877.6035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-22760194499.490013</v>
      </c>
      <c r="L4042" s="444">
        <f t="shared" ca="1" si="177"/>
        <v>-5485206874377.0938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-5485206874377.0938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-22855028643.237892</v>
      </c>
      <c r="L4043" s="444">
        <f t="shared" ca="1" si="177"/>
        <v>-5508061903020.332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-5508061903020.332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-22950257929.251385</v>
      </c>
      <c r="L4044" s="444">
        <f t="shared" ca="1" si="177"/>
        <v>-5531012160949.583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-5531012160949.583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-23045884003.956596</v>
      </c>
      <c r="L4045" s="444">
        <f t="shared" ca="1" si="177"/>
        <v>-5554058044953.54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-5554058044953.54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-23141908520.639751</v>
      </c>
      <c r="L4046" s="444">
        <f t="shared" ca="1" si="177"/>
        <v>-5577199953474.1797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-5577199953474.1797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-23238333139.47575</v>
      </c>
      <c r="L4047" s="444">
        <f t="shared" ca="1" si="177"/>
        <v>-5600438286613.6553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-5600438286613.6553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-23335159527.556896</v>
      </c>
      <c r="L4048" s="444">
        <f t="shared" ca="1" si="177"/>
        <v>-5623773446141.2119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-5623773446141.2119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-23432389358.921715</v>
      </c>
      <c r="L4049" s="444">
        <f t="shared" ca="1" si="177"/>
        <v>-5647205835500.1338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-5647205835500.1338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-23530024314.583889</v>
      </c>
      <c r="L4050" s="444">
        <f t="shared" ca="1" si="177"/>
        <v>-5670735859814.7178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-5670735859814.7178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-23628066082.561325</v>
      </c>
      <c r="L4051" s="444">
        <f t="shared" ca="1" si="177"/>
        <v>-5694363925897.2793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-5694363925897.2793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-23726516357.905331</v>
      </c>
      <c r="L4052" s="444">
        <f t="shared" ca="1" si="177"/>
        <v>-5718090442255.1846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-5718090442255.1846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-23825376842.729935</v>
      </c>
      <c r="L4053" s="444">
        <f t="shared" ca="1" si="177"/>
        <v>-5741915819097.9141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-5741915819097.9141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-23924649246.24131</v>
      </c>
      <c r="L4054" s="444">
        <f t="shared" ca="1" si="177"/>
        <v>-5765840468344.1553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-5765840468344.1553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-24024335284.767315</v>
      </c>
      <c r="L4055" s="444">
        <f t="shared" ca="1" si="177"/>
        <v>-5789864803628.9229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-5789864803628.9229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-24124436681.787178</v>
      </c>
      <c r="L4056" s="444">
        <f t="shared" ca="1" si="177"/>
        <v>-5813989240310.71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-5813989240310.71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-24224955167.961292</v>
      </c>
      <c r="L4057" s="444">
        <f t="shared" ca="1" si="177"/>
        <v>-5838214195478.6709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-5838214195478.6709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-24325892481.161129</v>
      </c>
      <c r="L4058" s="444">
        <f t="shared" ca="1" si="177"/>
        <v>-5862540087959.832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-5862540087959.832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-24427250366.499298</v>
      </c>
      <c r="L4059" s="444">
        <f t="shared" ca="1" si="177"/>
        <v>-5886967338326.3311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-5886967338326.3311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-24529030576.359711</v>
      </c>
      <c r="L4060" s="444">
        <f t="shared" ca="1" si="177"/>
        <v>-5911496368902.6904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-5911496368902.6904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-24631234870.427876</v>
      </c>
      <c r="L4061" s="444">
        <f t="shared" ca="1" si="177"/>
        <v>-5936127603773.1182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-5936127603773.1182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-24733865015.721325</v>
      </c>
      <c r="L4062" s="444">
        <f t="shared" ca="1" si="177"/>
        <v>-5960861468788.8398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-5960861468788.8398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-24836922786.620167</v>
      </c>
      <c r="L4063" s="444">
        <f t="shared" ca="1" si="177"/>
        <v>-5985698391575.46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-5985698391575.46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-24940409964.897751</v>
      </c>
      <c r="L4064" s="444">
        <f t="shared" ca="1" si="177"/>
        <v>-6010638801540.3574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-6010638801540.3574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-25044328339.751488</v>
      </c>
      <c r="L4065" s="444">
        <f t="shared" ca="1" si="177"/>
        <v>-6035683129880.1094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-6035683129880.1094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-25148679707.83379</v>
      </c>
      <c r="L4066" s="444">
        <f t="shared" ca="1" si="177"/>
        <v>-6060831809587.9434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-6060831809587.9434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-25253465873.283096</v>
      </c>
      <c r="L4067" s="444">
        <f t="shared" ca="1" si="177"/>
        <v>-6086085275461.2266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-6086085275461.2266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-25358688647.755112</v>
      </c>
      <c r="L4068" s="444">
        <f t="shared" ca="1" si="177"/>
        <v>-6111443964108.9814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-6111443964108.9814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-25464349850.45409</v>
      </c>
      <c r="L4069" s="444">
        <f t="shared" ca="1" si="177"/>
        <v>-6136908313959.4355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-6136908313959.4355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-25570451308.164314</v>
      </c>
      <c r="L4070" s="444">
        <f t="shared" ca="1" si="177"/>
        <v>-6162478765267.5996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-6162478765267.5996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-25676994855.281666</v>
      </c>
      <c r="L4071" s="444">
        <f t="shared" ca="1" si="177"/>
        <v>-6188155760122.8809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-6188155760122.8809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-25783982333.845337</v>
      </c>
      <c r="L4072" s="444">
        <f t="shared" ca="1" si="177"/>
        <v>-6213939742456.7266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-6213939742456.7266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-25891415593.569695</v>
      </c>
      <c r="L4073" s="444">
        <f t="shared" ca="1" si="177"/>
        <v>-6239831158050.2959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-6239831158050.2959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-25999296491.876232</v>
      </c>
      <c r="L4074" s="444">
        <f t="shared" ca="1" si="177"/>
        <v>-6265830454542.1719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-6265830454542.1719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-26107626893.925716</v>
      </c>
      <c r="L4075" s="444">
        <f t="shared" ca="1" si="177"/>
        <v>-6291938081436.0977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-6291938081436.0977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-26216408672.650406</v>
      </c>
      <c r="L4076" s="444">
        <f t="shared" ca="1" si="177"/>
        <v>-6318154490108.748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-6318154490108.748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-26325643708.786449</v>
      </c>
      <c r="L4077" s="444">
        <f t="shared" ca="1" si="177"/>
        <v>-6344480133817.5342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-6344480133817.5342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-26435333890.906391</v>
      </c>
      <c r="L4078" s="444">
        <f t="shared" ca="1" si="177"/>
        <v>-6370915467708.4404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-6370915467708.4404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-26545481115.451836</v>
      </c>
      <c r="L4079" s="444">
        <f t="shared" ca="1" si="177"/>
        <v>-6397460948823.8926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-6397460948823.8926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-26656087286.76622</v>
      </c>
      <c r="L4080" s="444">
        <f t="shared" ca="1" si="177"/>
        <v>-6424117036110.6592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-6424117036110.6592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-26767154317.127747</v>
      </c>
      <c r="L4081" s="444">
        <f t="shared" ca="1" si="177"/>
        <v>-6450884190427.7871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-6450884190427.7871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-26878684126.782448</v>
      </c>
      <c r="L4082" s="444">
        <f t="shared" ca="1" si="177"/>
        <v>-6477762874554.5693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-6477762874554.5693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-26990678643.977371</v>
      </c>
      <c r="L4083" s="444">
        <f t="shared" ca="1" si="177"/>
        <v>-6504753553198.5469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-6504753553198.5469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-27103139804.993946</v>
      </c>
      <c r="L4084" s="444">
        <f t="shared" ca="1" si="177"/>
        <v>-6531856693003.541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-6531856693003.541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-27216069554.181419</v>
      </c>
      <c r="L4085" s="444">
        <f t="shared" ca="1" si="177"/>
        <v>-6559072762557.7227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-6559072762557.7227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-27329469843.990509</v>
      </c>
      <c r="L4086" s="444">
        <f t="shared" ca="1" si="177"/>
        <v>-6586402232401.7129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-6586402232401.7129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-27443342635.007137</v>
      </c>
      <c r="L4087" s="444">
        <f t="shared" ca="1" si="177"/>
        <v>-6613845575036.7197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-6613845575036.7197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-27557689895.986332</v>
      </c>
      <c r="L4088" s="444">
        <f t="shared" ref="L4088:L4342" ca="1" si="182">I4088-J4088+K4088</f>
        <v>-6641403264932.7061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-6641403264932.7061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-27672513603.886276</v>
      </c>
      <c r="L4089" s="444">
        <f t="shared" ca="1" si="182"/>
        <v>-6669075778536.5928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-6669075778536.5928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-27787815743.90247</v>
      </c>
      <c r="L4090" s="444">
        <f t="shared" ca="1" si="182"/>
        <v>-6696863594280.4951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-6696863594280.4951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-27903598309.502064</v>
      </c>
      <c r="L4091" s="444">
        <f t="shared" ca="1" si="182"/>
        <v>-6724767192589.9971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-6724767192589.9971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-28019863302.458321</v>
      </c>
      <c r="L4092" s="444">
        <f t="shared" ca="1" si="182"/>
        <v>-6752787055892.4551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-6752787055892.4551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-28136612732.885227</v>
      </c>
      <c r="L4093" s="444">
        <f t="shared" ca="1" si="182"/>
        <v>-6780923668625.3398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-6780923668625.3398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-28253848619.272247</v>
      </c>
      <c r="L4094" s="444">
        <f t="shared" ca="1" si="182"/>
        <v>-6809177517244.6123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-6809177517244.6123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-28371572988.519218</v>
      </c>
      <c r="L4095" s="444">
        <f t="shared" ca="1" si="182"/>
        <v>-6837549090233.1318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-6837549090233.1318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-28489787875.971382</v>
      </c>
      <c r="L4096" s="444">
        <f t="shared" ca="1" si="182"/>
        <v>-6866038878109.1035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-6866038878109.1035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-28608495325.454601</v>
      </c>
      <c r="L4097" s="444">
        <f t="shared" ca="1" si="182"/>
        <v>-6894647373434.5586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-6894647373434.5586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-28727697389.310661</v>
      </c>
      <c r="L4098" s="444">
        <f t="shared" ca="1" si="182"/>
        <v>-6923375070823.8691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-6923375070823.8691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-28847396128.432785</v>
      </c>
      <c r="L4099" s="444">
        <f t="shared" ca="1" si="182"/>
        <v>-6952222466952.3018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-6952222466952.3018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-28967593612.301254</v>
      </c>
      <c r="L4100" s="444">
        <f t="shared" ca="1" si="182"/>
        <v>-6981190060564.6025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-6981190060564.6025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-29088291919.019176</v>
      </c>
      <c r="L4101" s="444">
        <f t="shared" ca="1" si="182"/>
        <v>-7010278352483.6221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-7010278352483.6221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-29209493135.348431</v>
      </c>
      <c r="L4102" s="444">
        <f t="shared" ca="1" si="182"/>
        <v>-7039487845618.9707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-7039487845618.9707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-29331199356.745712</v>
      </c>
      <c r="L4103" s="444">
        <f t="shared" ca="1" si="182"/>
        <v>-7068819044975.7168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-7068819044975.7168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-29453412687.398819</v>
      </c>
      <c r="L4104" s="444">
        <f t="shared" ca="1" si="182"/>
        <v>-7098272457663.1152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-7098272457663.1152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-29576135240.262981</v>
      </c>
      <c r="L4105" s="444">
        <f t="shared" ca="1" si="182"/>
        <v>-7127848592903.3779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-7127848592903.3779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-29699369137.097408</v>
      </c>
      <c r="L4106" s="444">
        <f t="shared" ca="1" si="182"/>
        <v>-7157547962040.4756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-7157547962040.4756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-29823116508.50198</v>
      </c>
      <c r="L4107" s="444">
        <f t="shared" ca="1" si="182"/>
        <v>-7187371078548.9775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-7187371078548.9775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-29947379493.954071</v>
      </c>
      <c r="L4108" s="444">
        <f t="shared" ca="1" si="182"/>
        <v>-7217318458042.9316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-7217318458042.9316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-30072160241.845551</v>
      </c>
      <c r="L4109" s="444">
        <f t="shared" ca="1" si="182"/>
        <v>-7247390618284.7773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-7247390618284.7773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-30197460909.519905</v>
      </c>
      <c r="L4110" s="444">
        <f t="shared" ca="1" si="182"/>
        <v>-7277588079194.2969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-7277588079194.2969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-30323283663.30957</v>
      </c>
      <c r="L4111" s="444">
        <f t="shared" ca="1" si="182"/>
        <v>-7307911362857.6064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-7307911362857.6064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-30449630678.57336</v>
      </c>
      <c r="L4112" s="444">
        <f t="shared" ca="1" si="182"/>
        <v>-7338360993536.1797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-7338360993536.1797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-30576504139.734081</v>
      </c>
      <c r="L4113" s="444">
        <f t="shared" ca="1" si="182"/>
        <v>-7368937497675.9141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-7368937497675.9141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-30703906240.316307</v>
      </c>
      <c r="L4114" s="444">
        <f t="shared" ca="1" si="182"/>
        <v>-7399641403916.2305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-7399641403916.2305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-30831839182.984299</v>
      </c>
      <c r="L4115" s="444">
        <f t="shared" ca="1" si="182"/>
        <v>-7430473243099.2148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-7430473243099.2148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-30960305179.580063</v>
      </c>
      <c r="L4116" s="444">
        <f t="shared" ca="1" si="182"/>
        <v>-7461433548278.7949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-7461433548278.7949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-31089306451.161644</v>
      </c>
      <c r="L4117" s="444">
        <f t="shared" ca="1" si="182"/>
        <v>-7492522854729.957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-7492522854729.957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-31218845228.041485</v>
      </c>
      <c r="L4118" s="444">
        <f t="shared" ca="1" si="182"/>
        <v>-7523741699957.998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-7523741699957.998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-31348923749.824993</v>
      </c>
      <c r="L4119" s="444">
        <f t="shared" ca="1" si="182"/>
        <v>-7555090623707.8232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-7555090623707.8232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-31479544265.449261</v>
      </c>
      <c r="L4120" s="444">
        <f t="shared" ca="1" si="182"/>
        <v>-7586570167973.2725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-7586570167973.2725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-31610709033.221966</v>
      </c>
      <c r="L4121" s="444">
        <f t="shared" ca="1" si="182"/>
        <v>-7618180877006.4941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-7618180877006.4941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-31742420320.860394</v>
      </c>
      <c r="L4122" s="444">
        <f t="shared" ca="1" si="182"/>
        <v>-7649923297327.3545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-7649923297327.3545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-31874680405.530643</v>
      </c>
      <c r="L4123" s="444">
        <f t="shared" ca="1" si="182"/>
        <v>-7681797977732.8848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-7681797977732.8848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-32007491573.88702</v>
      </c>
      <c r="L4124" s="444">
        <f t="shared" ca="1" si="182"/>
        <v>-7713805469306.7715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-7713805469306.7715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-32140856122.111546</v>
      </c>
      <c r="L4125" s="444">
        <f t="shared" ca="1" si="182"/>
        <v>-7745946325428.8828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-7745946325428.8828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-32274776355.953678</v>
      </c>
      <c r="L4126" s="444">
        <f t="shared" ca="1" si="182"/>
        <v>-7778221101784.8369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-7778221101784.8369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-32409254590.770153</v>
      </c>
      <c r="L4127" s="444">
        <f t="shared" ca="1" si="182"/>
        <v>-7810630356375.6074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-7810630356375.6074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-32544293151.565029</v>
      </c>
      <c r="L4128" s="444">
        <f t="shared" ca="1" si="182"/>
        <v>-7843174649527.1729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-7843174649527.1729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-32679894373.029881</v>
      </c>
      <c r="L4129" s="444">
        <f t="shared" ca="1" si="182"/>
        <v>-7875854543900.2031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-7875854543900.2031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-32816060599.584179</v>
      </c>
      <c r="L4130" s="444">
        <f t="shared" ca="1" si="182"/>
        <v>-7908670604499.7871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-7908670604499.7871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-32952794185.415783</v>
      </c>
      <c r="L4131" s="444">
        <f t="shared" ca="1" si="182"/>
        <v>-7941623398685.2031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-7941623398685.2031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-33090097494.521679</v>
      </c>
      <c r="L4132" s="444">
        <f t="shared" ca="1" si="182"/>
        <v>-7974713496179.7246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-7974713496179.7246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-33227972900.748852</v>
      </c>
      <c r="L4133" s="444">
        <f t="shared" ca="1" si="182"/>
        <v>-8007941469080.4736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-8007941469080.4736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-33366422787.835308</v>
      </c>
      <c r="L4134" s="444">
        <f t="shared" ca="1" si="182"/>
        <v>-8041307891868.3086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-8041307891868.3086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-33505449549.451283</v>
      </c>
      <c r="L4135" s="444">
        <f t="shared" ca="1" si="182"/>
        <v>-8074813341417.7598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-8074813341417.7598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-33645055589.240665</v>
      </c>
      <c r="L4136" s="444">
        <f t="shared" ca="1" si="182"/>
        <v>-8108458397007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-8108458397007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-33785243320.862503</v>
      </c>
      <c r="L4137" s="444">
        <f t="shared" ca="1" si="182"/>
        <v>-8142243640327.8623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-8142243640327.8623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-33926015168.032761</v>
      </c>
      <c r="L4138" s="444">
        <f t="shared" ca="1" si="182"/>
        <v>-8176169655495.8955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-8176169655495.8955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-34067373564.566231</v>
      </c>
      <c r="L4139" s="444">
        <f t="shared" ca="1" si="182"/>
        <v>-8210237029060.4619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-8210237029060.4619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-34209320954.418591</v>
      </c>
      <c r="L4140" s="444">
        <f t="shared" ca="1" si="182"/>
        <v>-8244446350014.8809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-8244446350014.8809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-34351859791.728668</v>
      </c>
      <c r="L4141" s="444">
        <f t="shared" ca="1" si="182"/>
        <v>-8278798209806.6094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-8278798209806.6094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-34494992540.86087</v>
      </c>
      <c r="L4142" s="444">
        <f t="shared" ca="1" si="182"/>
        <v>-8313293202347.4707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-8313293202347.4707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-34638721676.447792</v>
      </c>
      <c r="L4143" s="444">
        <f t="shared" ca="1" si="182"/>
        <v>-8347931924023.9189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-8347931924023.9189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-34783049683.432999</v>
      </c>
      <c r="L4144" s="444">
        <f t="shared" ca="1" si="182"/>
        <v>-8382714973707.3516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-8382714973707.3516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-34927979057.11396</v>
      </c>
      <c r="L4145" s="444">
        <f t="shared" ca="1" si="182"/>
        <v>-8417642952764.4658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-8417642952764.4658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-35073512303.18528</v>
      </c>
      <c r="L4146" s="444">
        <f t="shared" ca="1" si="182"/>
        <v>-8452716465067.6514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-8452716465067.6514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-35219651937.781883</v>
      </c>
      <c r="L4147" s="444">
        <f t="shared" ca="1" si="182"/>
        <v>-8487936117005.4336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-8487936117005.4336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-35366400487.522644</v>
      </c>
      <c r="L4148" s="444">
        <f t="shared" ca="1" si="182"/>
        <v>-8523302517492.9561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-8523302517492.9561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-35513760489.553978</v>
      </c>
      <c r="L4149" s="444">
        <f t="shared" ca="1" si="182"/>
        <v>-8558816277982.5098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-8558816277982.5098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-35661734491.593788</v>
      </c>
      <c r="L4150" s="444">
        <f t="shared" ca="1" si="182"/>
        <v>-8594478012474.1035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-8594478012474.1035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-35810325051.975426</v>
      </c>
      <c r="L4151" s="444">
        <f t="shared" ca="1" si="182"/>
        <v>-8630288337526.0791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-8630288337526.0791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-35959534739.691994</v>
      </c>
      <c r="L4152" s="444">
        <f t="shared" ca="1" si="182"/>
        <v>-8666247872265.7715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-8666247872265.7715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-36109366134.440712</v>
      </c>
      <c r="L4153" s="444">
        <f t="shared" ca="1" si="182"/>
        <v>-8702357238400.2119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-8702357238400.2119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-36259821826.667549</v>
      </c>
      <c r="L4154" s="444">
        <f t="shared" ca="1" si="182"/>
        <v>-8738617060226.8799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-8738617060226.8799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-36410904417.612</v>
      </c>
      <c r="L4155" s="444">
        <f t="shared" ca="1" si="182"/>
        <v>-8775027964644.4922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-8775027964644.4922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-36562616519.352043</v>
      </c>
      <c r="L4156" s="444">
        <f t="shared" ca="1" si="182"/>
        <v>-8811590581163.8438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-8811590581163.8438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-36714960754.84935</v>
      </c>
      <c r="L4157" s="444">
        <f t="shared" ca="1" si="182"/>
        <v>-8848305541918.6934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-8848305541918.6934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-36867939757.994553</v>
      </c>
      <c r="L4158" s="444">
        <f t="shared" ca="1" si="182"/>
        <v>-8885173481676.6875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-8885173481676.6875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-37021556173.652863</v>
      </c>
      <c r="L4159" s="444">
        <f t="shared" ca="1" si="182"/>
        <v>-8922195037850.3398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-8922195037850.3398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-37175812657.709747</v>
      </c>
      <c r="L4160" s="444">
        <f t="shared" ca="1" si="182"/>
        <v>-8959370850508.0488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-8959370850508.0488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-37330711877.116867</v>
      </c>
      <c r="L4161" s="444">
        <f t="shared" ca="1" si="182"/>
        <v>-8996701562385.166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-8996701562385.166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-37486256509.938194</v>
      </c>
      <c r="L4162" s="444">
        <f t="shared" ca="1" si="182"/>
        <v>-9034187818895.1035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-9034187818895.1035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-37642449245.396263</v>
      </c>
      <c r="L4163" s="444">
        <f t="shared" ca="1" si="182"/>
        <v>-9071830268140.5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-9071830268140.5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-37799292783.918747</v>
      </c>
      <c r="L4164" s="444">
        <f t="shared" ca="1" si="182"/>
        <v>-9109629560924.418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-9109629560924.418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-37956789837.185074</v>
      </c>
      <c r="L4165" s="444">
        <f t="shared" ca="1" si="182"/>
        <v>-9147586350761.6035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-9147586350761.6035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-38114943128.173347</v>
      </c>
      <c r="L4166" s="444">
        <f t="shared" ca="1" si="182"/>
        <v>-9185701293889.7773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-9185701293889.7773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-38273755391.207405</v>
      </c>
      <c r="L4167" s="444">
        <f t="shared" ca="1" si="182"/>
        <v>-9223975049280.9844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-9223975049280.9844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-38433229372.004105</v>
      </c>
      <c r="L4168" s="444">
        <f t="shared" ca="1" si="182"/>
        <v>-9262408278652.9883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-9262408278652.9883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-38593367827.720787</v>
      </c>
      <c r="L4169" s="444">
        <f t="shared" ca="1" si="182"/>
        <v>-9301001646480.709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-9301001646480.709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-38754173527.002953</v>
      </c>
      <c r="L4170" s="444">
        <f t="shared" ca="1" si="182"/>
        <v>-9339755820007.7129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-9339755820007.7129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-38915649250.032135</v>
      </c>
      <c r="L4171" s="444">
        <f t="shared" ca="1" si="182"/>
        <v>-9378671469257.7441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-9378671469257.7441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-39077797788.573936</v>
      </c>
      <c r="L4172" s="444">
        <f t="shared" ca="1" si="182"/>
        <v>-9417749267046.3184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-9417749267046.3184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-39240621946.026329</v>
      </c>
      <c r="L4173" s="444">
        <f t="shared" ca="1" si="182"/>
        <v>-9456989888992.3438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-9456989888992.3438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-39404124537.468102</v>
      </c>
      <c r="L4174" s="444">
        <f t="shared" ca="1" si="182"/>
        <v>-9496394013529.8125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-9496394013529.8125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-39568308389.70755</v>
      </c>
      <c r="L4175" s="444">
        <f t="shared" ca="1" si="182"/>
        <v>-9535962321919.5195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-9535962321919.5195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-39733176341.331329</v>
      </c>
      <c r="L4176" s="444">
        <f t="shared" ca="1" si="182"/>
        <v>-9575695498260.8516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-9575695498260.8516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-39898731242.753548</v>
      </c>
      <c r="L4177" s="444">
        <f t="shared" ca="1" si="182"/>
        <v>-9615594229503.6055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-9615594229503.6055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-40064975956.265022</v>
      </c>
      <c r="L4178" s="444">
        <f t="shared" ca="1" si="182"/>
        <v>-9655659205459.8711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-9655659205459.8711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-40231913356.082794</v>
      </c>
      <c r="L4179" s="444">
        <f t="shared" ca="1" si="182"/>
        <v>-9695891118815.9531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-9695891118815.9531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-40399546328.399803</v>
      </c>
      <c r="L4180" s="444">
        <f t="shared" ca="1" si="182"/>
        <v>-9736290665144.3535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-9736290665144.3535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-40567877771.434807</v>
      </c>
      <c r="L4181" s="444">
        <f t="shared" ca="1" si="182"/>
        <v>-9776858542915.7891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-9776858542915.7891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-40736910595.482452</v>
      </c>
      <c r="L4182" s="444">
        <f t="shared" ca="1" si="182"/>
        <v>-9817595453511.2715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-9817595453511.2715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-40906647722.963631</v>
      </c>
      <c r="L4183" s="444">
        <f t="shared" ca="1" si="182"/>
        <v>-9858502101234.2344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-9858502101234.2344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-41077092088.475975</v>
      </c>
      <c r="L4184" s="444">
        <f t="shared" ca="1" si="182"/>
        <v>-9899579193322.7109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-9899579193322.7109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-41248246638.844627</v>
      </c>
      <c r="L4185" s="444">
        <f t="shared" ca="1" si="182"/>
        <v>-9940827439961.5547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-9940827439961.5547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-41420114333.173141</v>
      </c>
      <c r="L4186" s="444">
        <f t="shared" ca="1" si="182"/>
        <v>-9982247554294.7285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-9982247554294.7285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-41592698142.894699</v>
      </c>
      <c r="L4187" s="444">
        <f t="shared" ca="1" si="182"/>
        <v>-10023840252437.623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-10023840252437.623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-41766001051.823425</v>
      </c>
      <c r="L4188" s="444">
        <f t="shared" ca="1" si="182"/>
        <v>-10065606253489.447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-10065606253489.447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-41940026056.206032</v>
      </c>
      <c r="L4189" s="444">
        <f t="shared" ca="1" si="182"/>
        <v>-10107546279545.652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-10107546279545.652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-42114776164.773552</v>
      </c>
      <c r="L4190" s="444">
        <f t="shared" ca="1" si="182"/>
        <v>-10149661055710.426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-10149661055710.426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-42290254398.793442</v>
      </c>
      <c r="L4191" s="444">
        <f t="shared" ca="1" si="182"/>
        <v>-10191951310109.219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-10191951310109.219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-42466463792.121742</v>
      </c>
      <c r="L4192" s="444">
        <f t="shared" ca="1" si="182"/>
        <v>-10234417773901.34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-10234417773901.34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-42643407391.255585</v>
      </c>
      <c r="L4193" s="444">
        <f t="shared" ca="1" si="182"/>
        <v>-10277061181292.596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-10277061181292.596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-42821088255.385818</v>
      </c>
      <c r="L4194" s="444">
        <f t="shared" ca="1" si="182"/>
        <v>-10319882269547.982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-10319882269547.982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-42999509456.449928</v>
      </c>
      <c r="L4195" s="444">
        <f t="shared" ca="1" si="182"/>
        <v>-10362881779004.432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-10362881779004.432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-43178674079.185135</v>
      </c>
      <c r="L4196" s="444">
        <f t="shared" ca="1" si="182"/>
        <v>-10406060453083.617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-10406060453083.617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-43358585221.18174</v>
      </c>
      <c r="L4197" s="444">
        <f t="shared" ca="1" si="182"/>
        <v>-10449419038304.799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-10449419038304.799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-43539245992.936661</v>
      </c>
      <c r="L4198" s="444">
        <f t="shared" ca="1" si="182"/>
        <v>-10492958284297.736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-10492958284297.736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-43720659517.907234</v>
      </c>
      <c r="L4199" s="444">
        <f t="shared" ca="1" si="182"/>
        <v>-10536678943815.645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-10536678943815.645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-43902828932.565186</v>
      </c>
      <c r="L4200" s="444">
        <f t="shared" ca="1" si="182"/>
        <v>-10580581772748.209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-10580581772748.209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-44085757386.450867</v>
      </c>
      <c r="L4201" s="444">
        <f t="shared" ca="1" si="182"/>
        <v>-10624667530134.66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-10624667530134.66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-44269448042.227753</v>
      </c>
      <c r="L4202" s="444">
        <f t="shared" ca="1" si="182"/>
        <v>-10668936978176.889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-10668936978176.889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-44453904075.737038</v>
      </c>
      <c r="L4203" s="444">
        <f t="shared" ca="1" si="182"/>
        <v>-10713390882252.625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-10713390882252.625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-44639128676.052605</v>
      </c>
      <c r="L4204" s="444">
        <f t="shared" ca="1" si="182"/>
        <v>-10758030010928.678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-10758030010928.678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-44825125045.536156</v>
      </c>
      <c r="L4205" s="444">
        <f t="shared" ca="1" si="182"/>
        <v>-10802855135974.215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-10802855135974.215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-45011896399.892563</v>
      </c>
      <c r="L4206" s="444">
        <f t="shared" ca="1" si="182"/>
        <v>-10847867032374.107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-10847867032374.107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-45199445968.225449</v>
      </c>
      <c r="L4207" s="444">
        <f t="shared" ca="1" si="182"/>
        <v>-10893066478342.332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-10893066478342.332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-45387776993.093048</v>
      </c>
      <c r="L4208" s="444">
        <f t="shared" ca="1" si="182"/>
        <v>-10938454255335.426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-10938454255335.426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-45576892730.56427</v>
      </c>
      <c r="L4209" s="444">
        <f t="shared" ca="1" si="182"/>
        <v>-10984031148065.99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-10984031148065.99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-45766796450.274956</v>
      </c>
      <c r="L4210" s="444">
        <f t="shared" ca="1" si="182"/>
        <v>-11029797944516.266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-11029797944516.266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-45957491435.484436</v>
      </c>
      <c r="L4211" s="444">
        <f t="shared" ca="1" si="182"/>
        <v>-11075755435951.75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-11075755435951.75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-46148980983.132294</v>
      </c>
      <c r="L4212" s="444">
        <f t="shared" ca="1" si="182"/>
        <v>-11121904416934.883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-11121904416934.883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-46341268403.895348</v>
      </c>
      <c r="L4213" s="444">
        <f t="shared" ca="1" si="182"/>
        <v>-11168245685338.777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-11168245685338.777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-46534357022.244904</v>
      </c>
      <c r="L4214" s="444">
        <f t="shared" ca="1" si="182"/>
        <v>-11214780042361.021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-11214780042361.021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-46728250176.504257</v>
      </c>
      <c r="L4215" s="444">
        <f t="shared" ca="1" si="182"/>
        <v>-11261508292537.525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-11261508292537.525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-46922951218.906357</v>
      </c>
      <c r="L4216" s="444">
        <f t="shared" ca="1" si="182"/>
        <v>-11308431243756.432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-11308431243756.432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-47118463515.651794</v>
      </c>
      <c r="L4217" s="444">
        <f t="shared" ca="1" si="182"/>
        <v>-11355549707272.084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-11355549707272.084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-47314790446.967018</v>
      </c>
      <c r="L4218" s="444">
        <f t="shared" ca="1" si="182"/>
        <v>-11402864497719.051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-11402864497719.051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-47511935407.162712</v>
      </c>
      <c r="L4219" s="444">
        <f t="shared" ca="1" si="182"/>
        <v>-11450376433126.213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-11450376433126.213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-47709901804.692551</v>
      </c>
      <c r="L4220" s="444">
        <f t="shared" ca="1" si="182"/>
        <v>-11498086334930.906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-11498086334930.906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-47908693062.212112</v>
      </c>
      <c r="L4221" s="444">
        <f t="shared" ca="1" si="182"/>
        <v>-11545995027993.119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-11545995027993.119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-48108312616.637993</v>
      </c>
      <c r="L4222" s="444">
        <f t="shared" ca="1" si="182"/>
        <v>-11594103340609.758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-11594103340609.758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-48308763919.207321</v>
      </c>
      <c r="L4223" s="444">
        <f t="shared" ca="1" si="182"/>
        <v>-11642412104528.965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-11642412104528.965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-48510050435.537354</v>
      </c>
      <c r="L4224" s="444">
        <f t="shared" ca="1" si="182"/>
        <v>-11690922154964.502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-11690922154964.502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-48712175645.685425</v>
      </c>
      <c r="L4225" s="444">
        <f t="shared" ca="1" si="182"/>
        <v>-11739634330610.188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-11739634330610.188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-48915143044.209114</v>
      </c>
      <c r="L4226" s="444">
        <f t="shared" ca="1" si="182"/>
        <v>-11788549473654.396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-11788549473654.396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-49118956140.226654</v>
      </c>
      <c r="L4227" s="444">
        <f t="shared" ca="1" si="182"/>
        <v>-11837668429794.623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-11837668429794.623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-49323618457.477592</v>
      </c>
      <c r="L4228" s="444">
        <f t="shared" ca="1" si="182"/>
        <v>-11886992048252.102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-11886992048252.102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-49529133534.383759</v>
      </c>
      <c r="L4229" s="444">
        <f t="shared" ca="1" si="182"/>
        <v>-11936521181786.484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-11936521181786.484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-49735504924.110352</v>
      </c>
      <c r="L4230" s="444">
        <f t="shared" ca="1" si="182"/>
        <v>-11986256686710.594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-11986256686710.594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-49942736194.627472</v>
      </c>
      <c r="L4231" s="444">
        <f t="shared" ca="1" si="182"/>
        <v>-12036199422905.221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-12036199422905.221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-50150830928.771751</v>
      </c>
      <c r="L4232" s="444">
        <f t="shared" ca="1" si="182"/>
        <v>-12086350253833.992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-12086350253833.992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-50359792724.308304</v>
      </c>
      <c r="L4233" s="444">
        <f t="shared" ca="1" si="182"/>
        <v>-12136710046558.301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-12136710046558.301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-50569625193.99292</v>
      </c>
      <c r="L4234" s="444">
        <f t="shared" ca="1" si="182"/>
        <v>-12187279671752.293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-12187279671752.293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-50780331965.634552</v>
      </c>
      <c r="L4235" s="444">
        <f t="shared" ca="1" si="182"/>
        <v>-12238060003717.928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-12238060003717.928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-50991916682.158035</v>
      </c>
      <c r="L4236" s="444">
        <f t="shared" ca="1" si="182"/>
        <v>-12289051920400.086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-12289051920400.086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-51204383001.667023</v>
      </c>
      <c r="L4237" s="444">
        <f t="shared" ca="1" si="182"/>
        <v>-12340256303401.754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-12340256303401.754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-51417734597.507309</v>
      </c>
      <c r="L4238" s="444">
        <f t="shared" ca="1" si="182"/>
        <v>-12391674037999.262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-12391674037999.262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-51631975158.330254</v>
      </c>
      <c r="L4239" s="444">
        <f t="shared" ca="1" si="182"/>
        <v>-12443306013157.592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-12443306013157.592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-51847108388.156631</v>
      </c>
      <c r="L4240" s="444">
        <f t="shared" ca="1" si="182"/>
        <v>-12495153121545.748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-12495153121545.748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-52063138006.440613</v>
      </c>
      <c r="L4241" s="444">
        <f t="shared" ca="1" si="182"/>
        <v>-12547216259552.189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-12547216259552.189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-52280067748.134125</v>
      </c>
      <c r="L4242" s="444">
        <f t="shared" ca="1" si="182"/>
        <v>-12599496327300.324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-12599496327300.324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-52497901363.75135</v>
      </c>
      <c r="L4243" s="444">
        <f t="shared" ca="1" si="182"/>
        <v>-12651994228664.076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-12651994228664.076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-52716642619.433647</v>
      </c>
      <c r="L4244" s="444">
        <f t="shared" ca="1" si="182"/>
        <v>-12704710871283.51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-12704710871283.51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-52936295297.014626</v>
      </c>
      <c r="L4245" s="444">
        <f t="shared" ca="1" si="182"/>
        <v>-12757647166580.523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-12757647166580.523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-53156863194.08551</v>
      </c>
      <c r="L4246" s="444">
        <f t="shared" ca="1" si="182"/>
        <v>-12810804029774.609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-12810804029774.609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-53378350124.060875</v>
      </c>
      <c r="L4247" s="444">
        <f t="shared" ca="1" si="182"/>
        <v>-12864182379898.67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-12864182379898.67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-53600759916.244461</v>
      </c>
      <c r="L4248" s="444">
        <f t="shared" ca="1" si="182"/>
        <v>-12917783139814.914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-12917783139814.914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-53824096415.895477</v>
      </c>
      <c r="L4249" s="444">
        <f t="shared" ca="1" si="182"/>
        <v>-12971607236230.809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-12971607236230.809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-54048363484.295036</v>
      </c>
      <c r="L4250" s="444">
        <f t="shared" ca="1" si="182"/>
        <v>-13025655599715.104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-13025655599715.104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-54273564998.812927</v>
      </c>
      <c r="L4251" s="444">
        <f t="shared" ca="1" si="182"/>
        <v>-13079929164713.916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-13079929164713.916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-54499704852.974648</v>
      </c>
      <c r="L4252" s="444">
        <f t="shared" ca="1" si="182"/>
        <v>-13134428869566.891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-13134428869566.891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-54726786956.528709</v>
      </c>
      <c r="L4253" s="444">
        <f t="shared" ca="1" si="182"/>
        <v>-13189155656523.42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-13189155656523.42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-54954815235.514252</v>
      </c>
      <c r="L4254" s="444">
        <f t="shared" ca="1" si="182"/>
        <v>-13244110471758.934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-13244110471758.934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-55183793632.328888</v>
      </c>
      <c r="L4255" s="444">
        <f t="shared" ca="1" si="182"/>
        <v>-13299294265391.262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-13299294265391.262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-55413726105.796921</v>
      </c>
      <c r="L4256" s="444">
        <f t="shared" ca="1" si="182"/>
        <v>-13354707991497.059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-13354707991497.059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-55644616631.23774</v>
      </c>
      <c r="L4257" s="444">
        <f t="shared" ca="1" si="182"/>
        <v>-13410352608128.297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-13410352608128.297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-55876469200.534569</v>
      </c>
      <c r="L4258" s="444">
        <f t="shared" ca="1" si="182"/>
        <v>-13466229077328.832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-13466229077328.832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-56109287822.203468</v>
      </c>
      <c r="L4259" s="444">
        <f t="shared" ca="1" si="182"/>
        <v>-13522338365151.035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-13522338365151.035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-56343076521.462646</v>
      </c>
      <c r="L4260" s="444">
        <f t="shared" ca="1" si="182"/>
        <v>-13578681441672.498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-13578681441672.498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-56577839340.302071</v>
      </c>
      <c r="L4261" s="444">
        <f t="shared" ca="1" si="182"/>
        <v>-13635259281012.801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-13635259281012.801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-56813580337.553337</v>
      </c>
      <c r="L4262" s="444">
        <f t="shared" ca="1" si="182"/>
        <v>-13692072861350.354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-13692072861350.354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-57050303588.959808</v>
      </c>
      <c r="L4263" s="444">
        <f t="shared" ca="1" si="182"/>
        <v>-13749123164939.313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-13749123164939.313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-57288013187.247139</v>
      </c>
      <c r="L4264" s="444">
        <f t="shared" ca="1" si="182"/>
        <v>-13806411178126.561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-13806411178126.561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-57526713242.194</v>
      </c>
      <c r="L4265" s="444">
        <f t="shared" ca="1" si="182"/>
        <v>-13863937891368.754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-13863937891368.754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-57766407880.703148</v>
      </c>
      <c r="L4266" s="444">
        <f t="shared" ca="1" si="182"/>
        <v>-13921704299249.457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-13921704299249.457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-58007101246.872734</v>
      </c>
      <c r="L4267" s="444">
        <f t="shared" ca="1" si="182"/>
        <v>-13979711400496.33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-13979711400496.33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-58248797502.068039</v>
      </c>
      <c r="L4268" s="444">
        <f t="shared" ca="1" si="182"/>
        <v>-14037960197998.398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-14037960197998.398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-58491500824.993317</v>
      </c>
      <c r="L4269" s="444">
        <f t="shared" ca="1" si="182"/>
        <v>-14096451698823.393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-14096451698823.393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-58735215411.764145</v>
      </c>
      <c r="L4270" s="444">
        <f t="shared" ca="1" si="182"/>
        <v>-14155186914235.156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-14155186914235.156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-58979945475.97982</v>
      </c>
      <c r="L4271" s="444">
        <f t="shared" ca="1" si="182"/>
        <v>-14214166859711.137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-14214166859711.137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-59225695248.796402</v>
      </c>
      <c r="L4272" s="444">
        <f t="shared" ca="1" si="182"/>
        <v>-14273392554959.934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-14273392554959.934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-59472468978.999718</v>
      </c>
      <c r="L4273" s="444">
        <f t="shared" ca="1" si="182"/>
        <v>-14332865023938.934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-14332865023938.934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-59720270933.07888</v>
      </c>
      <c r="L4274" s="444">
        <f t="shared" ca="1" si="182"/>
        <v>-14392585294872.012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-14392585294872.012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-59969105395.300049</v>
      </c>
      <c r="L4275" s="444">
        <f t="shared" ca="1" si="182"/>
        <v>-14452554400267.313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-14452554400267.313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-60218976667.780457</v>
      </c>
      <c r="L4276" s="444">
        <f t="shared" ca="1" si="182"/>
        <v>-14512773376935.094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-14512773376935.094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-60469889070.562889</v>
      </c>
      <c r="L4277" s="444">
        <f t="shared" ca="1" si="182"/>
        <v>-14573243266005.656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-14573243266005.656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-60721846941.690231</v>
      </c>
      <c r="L4278" s="444">
        <f t="shared" ca="1" si="182"/>
        <v>-14633965112947.346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-14633965112947.346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-60974854637.280602</v>
      </c>
      <c r="L4279" s="444">
        <f t="shared" ca="1" si="182"/>
        <v>-14694939967584.627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-14694939967584.627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-61228916531.602608</v>
      </c>
      <c r="L4280" s="444">
        <f t="shared" ca="1" si="182"/>
        <v>-14756168884116.23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-14756168884116.23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-61484037017.150963</v>
      </c>
      <c r="L4281" s="444">
        <f t="shared" ca="1" si="182"/>
        <v>-14817652921133.381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-14817652921133.381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-61740220504.72242</v>
      </c>
      <c r="L4282" s="444">
        <f t="shared" ca="1" si="182"/>
        <v>-14879393141638.104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-14879393141638.104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-61997471423.492088</v>
      </c>
      <c r="L4283" s="444">
        <f t="shared" ca="1" si="182"/>
        <v>-14941390613061.596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-14941390613061.596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-62255794221.089981</v>
      </c>
      <c r="L4284" s="444">
        <f t="shared" ca="1" si="182"/>
        <v>-15003646407282.686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-15003646407282.686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-62515193363.677864</v>
      </c>
      <c r="L4285" s="444">
        <f t="shared" ca="1" si="182"/>
        <v>-15066161600646.363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-15066161600646.363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-62775673336.026505</v>
      </c>
      <c r="L4286" s="444">
        <f t="shared" ca="1" si="182"/>
        <v>-15128937273982.391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-15128937273982.391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-63037238641.593292</v>
      </c>
      <c r="L4287" s="444">
        <f t="shared" ca="1" si="182"/>
        <v>-15191974512623.984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-15191974512623.984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-63299893802.599937</v>
      </c>
      <c r="L4288" s="444">
        <f t="shared" ca="1" si="182"/>
        <v>-15255274406426.584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-15255274406426.584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-63563643360.110764</v>
      </c>
      <c r="L4289" s="444">
        <f t="shared" ca="1" si="182"/>
        <v>-15318838049786.695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-15318838049786.695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-63828491874.111237</v>
      </c>
      <c r="L4290" s="444">
        <f t="shared" ca="1" si="182"/>
        <v>-15382666541660.807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-15382666541660.807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-64094443923.586693</v>
      </c>
      <c r="L4291" s="444">
        <f t="shared" ca="1" si="182"/>
        <v>-15446760985584.393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-15446760985584.393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-64361504106.601646</v>
      </c>
      <c r="L4292" s="444">
        <f t="shared" ca="1" si="182"/>
        <v>-15511122489690.994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-15511122489690.994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-64629677040.379143</v>
      </c>
      <c r="L4293" s="444">
        <f t="shared" ca="1" si="182"/>
        <v>-15575752166731.373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-15575752166731.373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-64898967361.380714</v>
      </c>
      <c r="L4294" s="444">
        <f t="shared" ca="1" si="182"/>
        <v>-15640651134092.754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-15640651134092.754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-65169379725.386482</v>
      </c>
      <c r="L4295" s="444">
        <f t="shared" ca="1" si="182"/>
        <v>-15705820513818.141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-15705820513818.141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-65440918807.575592</v>
      </c>
      <c r="L4296" s="444">
        <f t="shared" ca="1" si="182"/>
        <v>-15771261432625.717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-15771261432625.717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-65713589302.607162</v>
      </c>
      <c r="L4297" s="444">
        <f t="shared" ca="1" si="182"/>
        <v>-15836975021928.324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-15836975021928.324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-65987395924.701347</v>
      </c>
      <c r="L4298" s="444">
        <f t="shared" ca="1" si="182"/>
        <v>-15902962417853.025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-15902962417853.025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-66262343407.720932</v>
      </c>
      <c r="L4299" s="444">
        <f t="shared" ca="1" si="182"/>
        <v>-15969224761260.746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-15969224761260.746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-66538436505.253105</v>
      </c>
      <c r="L4300" s="444">
        <f t="shared" ca="1" si="182"/>
        <v>-16035763197766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-16035763197766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-66815679990.691666</v>
      </c>
      <c r="L4301" s="444">
        <f t="shared" ca="1" si="182"/>
        <v>-16102578877756.691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-16102578877756.691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-67094078657.31955</v>
      </c>
      <c r="L4302" s="444">
        <f t="shared" ca="1" si="182"/>
        <v>-16169672956414.012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-16169672956414.012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-67373637318.391716</v>
      </c>
      <c r="L4303" s="444">
        <f t="shared" ca="1" si="182"/>
        <v>-16237046593732.404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-16237046593732.404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-67654360807.218353</v>
      </c>
      <c r="L4304" s="444">
        <f t="shared" ca="1" si="182"/>
        <v>-16304700954539.623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-16304700954539.623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-67936253977.248428</v>
      </c>
      <c r="L4305" s="444">
        <f t="shared" ca="1" si="182"/>
        <v>-16372637208516.871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-16372637208516.871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-68219321702.153618</v>
      </c>
      <c r="L4306" s="444">
        <f t="shared" ca="1" si="182"/>
        <v>-16440856530219.025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-16440856530219.025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-68503568875.912605</v>
      </c>
      <c r="L4307" s="444">
        <f t="shared" ca="1" si="182"/>
        <v>-16509360099094.938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-16509360099094.938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-68789000412.895569</v>
      </c>
      <c r="L4308" s="444">
        <f t="shared" ca="1" si="182"/>
        <v>-16578149099507.834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-16578149099507.834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-69075621247.94931</v>
      </c>
      <c r="L4309" s="444">
        <f t="shared" ca="1" si="182"/>
        <v>-16647224720755.783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-16647224720755.783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-69363436336.482422</v>
      </c>
      <c r="L4310" s="444">
        <f t="shared" ca="1" si="182"/>
        <v>-16716588157092.266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-16716588157092.266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-69652450654.551117</v>
      </c>
      <c r="L4311" s="444">
        <f t="shared" ca="1" si="182"/>
        <v>-16786240607746.816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-16786240607746.816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-69942669198.945068</v>
      </c>
      <c r="L4312" s="444">
        <f t="shared" ca="1" si="182"/>
        <v>-16856183276945.762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-16856183276945.762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-70234096987.274002</v>
      </c>
      <c r="L4313" s="444">
        <f t="shared" ca="1" si="182"/>
        <v>-16926417373933.035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-16926417373933.035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-70526739058.054306</v>
      </c>
      <c r="L4314" s="444">
        <f t="shared" ca="1" si="182"/>
        <v>-16996944112991.09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-16996944112991.09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-70820600470.796204</v>
      </c>
      <c r="L4315" s="444">
        <f t="shared" ca="1" si="182"/>
        <v>-17067764713461.887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-17067764713461.887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-71115686306.091202</v>
      </c>
      <c r="L4316" s="444">
        <f t="shared" ca="1" si="182"/>
        <v>-17138880399767.979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-17138880399767.979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-71412001665.699905</v>
      </c>
      <c r="L4317" s="444">
        <f t="shared" ca="1" si="182"/>
        <v>-17210292401433.678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-17210292401433.678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-71709551672.64032</v>
      </c>
      <c r="L4318" s="444">
        <f t="shared" ca="1" si="182"/>
        <v>-17282001953106.318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-17282001953106.318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-72008341471.276337</v>
      </c>
      <c r="L4319" s="444">
        <f t="shared" ca="1" si="182"/>
        <v>-17354010294577.594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-17354010294577.594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-72308376227.406647</v>
      </c>
      <c r="L4320" s="444">
        <f t="shared" ca="1" si="182"/>
        <v>-17426318670805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-17426318670805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-72609661128.354172</v>
      </c>
      <c r="L4321" s="444">
        <f t="shared" ca="1" si="182"/>
        <v>-17498928331933.354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-17498928331933.354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-72912201383.055634</v>
      </c>
      <c r="L4322" s="444">
        <f t="shared" ca="1" si="182"/>
        <v>-17571840533316.408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-17571840533316.408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-73216002222.151703</v>
      </c>
      <c r="L4323" s="444">
        <f t="shared" ca="1" si="182"/>
        <v>-17645056535538.559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-17645056535538.559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-73521068898.077332</v>
      </c>
      <c r="L4324" s="444">
        <f t="shared" ca="1" si="182"/>
        <v>-17718577604436.637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-17718577604436.637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-73827406685.152649</v>
      </c>
      <c r="L4325" s="444">
        <f t="shared" ca="1" si="182"/>
        <v>-17792405011121.789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-17792405011121.789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-74135020879.674118</v>
      </c>
      <c r="L4326" s="444">
        <f t="shared" ca="1" si="182"/>
        <v>-17866540032001.465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-17866540032001.465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-74443916800.006104</v>
      </c>
      <c r="L4327" s="444">
        <f t="shared" ca="1" si="182"/>
        <v>-17940983948801.473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-17940983948801.473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-74754099786.672806</v>
      </c>
      <c r="L4328" s="444">
        <f t="shared" ca="1" si="182"/>
        <v>-18015738048588.145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-18015738048588.145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-75065575202.450607</v>
      </c>
      <c r="L4329" s="444">
        <f t="shared" ca="1" si="182"/>
        <v>-18090803623790.594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-18090803623790.594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-75378348432.4608</v>
      </c>
      <c r="L4330" s="444">
        <f t="shared" ca="1" si="182"/>
        <v>-18166181972223.055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-18166181972223.055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-75692424884.262726</v>
      </c>
      <c r="L4331" s="444">
        <f t="shared" ca="1" si="182"/>
        <v>-18241874397107.316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-18241874397107.316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-76007809987.947144</v>
      </c>
      <c r="L4332" s="444">
        <f t="shared" ca="1" si="182"/>
        <v>-18317882207095.262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-18317882207095.262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-76324509196.230255</v>
      </c>
      <c r="L4333" s="444">
        <f t="shared" ca="1" si="182"/>
        <v>-18394206716291.492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-18394206716291.492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-76642527984.547882</v>
      </c>
      <c r="L4334" s="444">
        <f t="shared" ca="1" si="182"/>
        <v>-18470849244276.039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-18470849244276.039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-76961871851.150162</v>
      </c>
      <c r="L4335" s="444">
        <f t="shared" ca="1" si="182"/>
        <v>-18547811116127.188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-18547811116127.188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-77282546317.196609</v>
      </c>
      <c r="L4336" s="444">
        <f t="shared" ca="1" si="182"/>
        <v>-18625093662444.383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-18625093662444.383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-77604556926.851593</v>
      </c>
      <c r="L4337" s="444">
        <f t="shared" ca="1" si="182"/>
        <v>-18702698219371.234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-18702698219371.234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-77927909247.380142</v>
      </c>
      <c r="L4338" s="444">
        <f t="shared" ca="1" si="182"/>
        <v>-18780626128618.613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-18780626128618.613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-78252608869.244217</v>
      </c>
      <c r="L4339" s="444">
        <f t="shared" ca="1" si="182"/>
        <v>-18858878737487.859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-18858878737487.859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-78578661406.199417</v>
      </c>
      <c r="L4340" s="444">
        <f t="shared" ca="1" si="182"/>
        <v>-18937457398894.059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-18937457398894.059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-78906072495.391907</v>
      </c>
      <c r="L4341" s="444">
        <f t="shared" ca="1" si="182"/>
        <v>-19016363471389.449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-19016363471389.449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-79234847797.456039</v>
      </c>
      <c r="L4342" s="444">
        <f t="shared" ca="1" si="182"/>
        <v>-19095598319186.906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-19095598319186.906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-79564992996.612106</v>
      </c>
      <c r="L4343" s="444">
        <f t="shared" ref="L4343:L4597" ca="1" si="187">I4343-J4343+K4343</f>
        <v>-19175163312183.52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-19175163312183.52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-79896513800.764664</v>
      </c>
      <c r="L4344" s="444">
        <f t="shared" ca="1" si="187"/>
        <v>-19255059825984.285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-19255059825984.285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-80229415941.601181</v>
      </c>
      <c r="L4345" s="444">
        <f t="shared" ca="1" si="187"/>
        <v>-19335289241925.887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-19335289241925.887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-80563705174.691193</v>
      </c>
      <c r="L4346" s="444">
        <f t="shared" ca="1" si="187"/>
        <v>-19415852947100.578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-19415852947100.578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-80899387279.585739</v>
      </c>
      <c r="L4347" s="444">
        <f t="shared" ca="1" si="187"/>
        <v>-19496752334380.164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-19496752334380.164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-81236468059.917343</v>
      </c>
      <c r="L4348" s="444">
        <f t="shared" ca="1" si="187"/>
        <v>-19577988802440.082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-19577988802440.082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-81574953343.500336</v>
      </c>
      <c r="L4349" s="444">
        <f t="shared" ca="1" si="187"/>
        <v>-19659563755783.582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-19659563755783.582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-81914848982.431595</v>
      </c>
      <c r="L4350" s="444">
        <f t="shared" ca="1" si="187"/>
        <v>-19741478604766.012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-19741478604766.012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-82256160853.191711</v>
      </c>
      <c r="L4351" s="444">
        <f t="shared" ca="1" si="187"/>
        <v>-19823734765619.203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-19823734765619.203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-82598894856.746674</v>
      </c>
      <c r="L4352" s="444">
        <f t="shared" ca="1" si="187"/>
        <v>-19906333660475.949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-19906333660475.949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-82943056918.64978</v>
      </c>
      <c r="L4353" s="444">
        <f t="shared" ca="1" si="187"/>
        <v>-19989276717394.598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-19989276717394.598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-83288652989.14415</v>
      </c>
      <c r="L4354" s="444">
        <f t="shared" ca="1" si="187"/>
        <v>-20072565370383.742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-20072565370383.742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-83635689043.265594</v>
      </c>
      <c r="L4355" s="444">
        <f t="shared" ca="1" si="187"/>
        <v>-20156201059427.008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-20156201059427.008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-83984171080.945862</v>
      </c>
      <c r="L4356" s="444">
        <f t="shared" ca="1" si="187"/>
        <v>-20240185230507.953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-20240185230507.953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-84334105127.11647</v>
      </c>
      <c r="L4357" s="444">
        <f t="shared" ca="1" si="187"/>
        <v>-20324519335635.07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-20324519335635.07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-84685497231.81279</v>
      </c>
      <c r="L4358" s="444">
        <f t="shared" ca="1" si="187"/>
        <v>-20409204832866.883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-20409204832866.883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-85038353470.278671</v>
      </c>
      <c r="L4359" s="444">
        <f t="shared" ca="1" si="187"/>
        <v>-20494243186337.16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-20494243186337.16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-85392679943.071503</v>
      </c>
      <c r="L4360" s="444">
        <f t="shared" ca="1" si="187"/>
        <v>-20579635866280.23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-20579635866280.23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-85748482776.167633</v>
      </c>
      <c r="L4361" s="444">
        <f t="shared" ca="1" si="187"/>
        <v>-20665384349056.398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-20665384349056.398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-86105768121.068329</v>
      </c>
      <c r="L4362" s="444">
        <f t="shared" ca="1" si="187"/>
        <v>-20751490117177.465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-20751490117177.465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-86464542154.906097</v>
      </c>
      <c r="L4363" s="444">
        <f t="shared" ca="1" si="187"/>
        <v>-20837954659332.371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-20837954659332.371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-86824811080.551544</v>
      </c>
      <c r="L4364" s="444">
        <f t="shared" ca="1" si="187"/>
        <v>-20924779470412.922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-20924779470412.922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-87186581126.720505</v>
      </c>
      <c r="L4365" s="444">
        <f t="shared" ca="1" si="187"/>
        <v>-21011966051539.641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-21011966051539.641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-87549858548.081833</v>
      </c>
      <c r="L4366" s="444">
        <f t="shared" ca="1" si="187"/>
        <v>-21099515910087.723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-21099515910087.723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-87914649625.365509</v>
      </c>
      <c r="L4367" s="444">
        <f t="shared" ca="1" si="187"/>
        <v>-21187430559713.09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-21187430559713.09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-88280960665.471207</v>
      </c>
      <c r="L4368" s="444">
        <f t="shared" ca="1" si="187"/>
        <v>-21275711520378.563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-21275711520378.563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-88648798001.577347</v>
      </c>
      <c r="L4369" s="444">
        <f t="shared" ca="1" si="187"/>
        <v>-21364360318380.141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-21364360318380.141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-89018167993.25058</v>
      </c>
      <c r="L4370" s="444">
        <f t="shared" ca="1" si="187"/>
        <v>-21453378486373.391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-21453378486373.391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-89389077026.555786</v>
      </c>
      <c r="L4371" s="444">
        <f t="shared" ca="1" si="187"/>
        <v>-21542767563399.945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-21542767563399.945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-89761531514.166443</v>
      </c>
      <c r="L4372" s="444">
        <f t="shared" ca="1" si="187"/>
        <v>-21632529094914.113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-21632529094914.113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-90135537895.475464</v>
      </c>
      <c r="L4373" s="444">
        <f t="shared" ca="1" si="187"/>
        <v>-21722664632809.59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-21722664632809.59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-90511102636.706619</v>
      </c>
      <c r="L4374" s="444">
        <f t="shared" ca="1" si="187"/>
        <v>-21813175735446.297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-21813175735446.297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-90888232231.02623</v>
      </c>
      <c r="L4375" s="444">
        <f t="shared" ca="1" si="187"/>
        <v>-21904063967677.324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-21904063967677.324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-91266933198.655518</v>
      </c>
      <c r="L4376" s="444">
        <f t="shared" ca="1" si="187"/>
        <v>-21995330900875.98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-21995330900875.98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-91647212086.983246</v>
      </c>
      <c r="L4377" s="444">
        <f t="shared" ca="1" si="187"/>
        <v>-22086978112962.965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-22086978112962.965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-92029075470.679016</v>
      </c>
      <c r="L4378" s="444">
        <f t="shared" ca="1" si="187"/>
        <v>-22179007188433.645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-22179007188433.645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-92412529951.806854</v>
      </c>
      <c r="L4379" s="444">
        <f t="shared" ca="1" si="187"/>
        <v>-22271419718385.453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-22271419718385.453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-92797582159.939392</v>
      </c>
      <c r="L4380" s="444">
        <f t="shared" ca="1" si="187"/>
        <v>-22364217300545.391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-22364217300545.391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-93184238752.272461</v>
      </c>
      <c r="L4381" s="444">
        <f t="shared" ca="1" si="187"/>
        <v>-22457401539297.664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-22457401539297.664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-93572506413.740265</v>
      </c>
      <c r="L4382" s="444">
        <f t="shared" ca="1" si="187"/>
        <v>-22550974045711.406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-22550974045711.406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-93962391857.130859</v>
      </c>
      <c r="L4383" s="444">
        <f t="shared" ca="1" si="187"/>
        <v>-22644936437568.539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-22644936437568.539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-94353901823.20224</v>
      </c>
      <c r="L4384" s="444">
        <f t="shared" ca="1" si="187"/>
        <v>-22739290339391.742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-22739290339391.742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-94747043080.79892</v>
      </c>
      <c r="L4385" s="444">
        <f t="shared" ca="1" si="187"/>
        <v>-22834037382472.543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-22834037382472.543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-95141822426.968933</v>
      </c>
      <c r="L4386" s="444">
        <f t="shared" ca="1" si="187"/>
        <v>-22929179204899.512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-22929179204899.512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-95538246687.081299</v>
      </c>
      <c r="L4387" s="444">
        <f t="shared" ca="1" si="187"/>
        <v>-23024717451586.594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-23024717451586.594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-95936322714.944138</v>
      </c>
      <c r="L4388" s="444">
        <f t="shared" ca="1" si="187"/>
        <v>-23120653774301.539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-23120653774301.539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-96336057392.92308</v>
      </c>
      <c r="L4389" s="444">
        <f t="shared" ca="1" si="187"/>
        <v>-23216989831694.461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-23216989831694.461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-96737457632.060257</v>
      </c>
      <c r="L4390" s="444">
        <f t="shared" ca="1" si="187"/>
        <v>-23313727289326.52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-23313727289326.52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-97140530372.193832</v>
      </c>
      <c r="L4391" s="444">
        <f t="shared" ca="1" si="187"/>
        <v>-23410867819698.715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-23410867819698.715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-97545282582.077972</v>
      </c>
      <c r="L4392" s="444">
        <f t="shared" ca="1" si="187"/>
        <v>-23508413102280.793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-23508413102280.793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-97951721259.503296</v>
      </c>
      <c r="L4393" s="444">
        <f t="shared" ca="1" si="187"/>
        <v>-23606364823540.297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-23606364823540.297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-98359853431.417908</v>
      </c>
      <c r="L4394" s="444">
        <f t="shared" ca="1" si="187"/>
        <v>-23704724676971.715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-23704724676971.715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-98769686154.048813</v>
      </c>
      <c r="L4395" s="444">
        <f t="shared" ca="1" si="187"/>
        <v>-23803494363125.762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-23803494363125.762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-99181226513.024002</v>
      </c>
      <c r="L4396" s="444">
        <f t="shared" ca="1" si="187"/>
        <v>-23902675589638.785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-23902675589638.785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-99594481623.494934</v>
      </c>
      <c r="L4397" s="444">
        <f t="shared" ca="1" si="187"/>
        <v>-24002270071262.281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-24002270071262.281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-100009458630.25951</v>
      </c>
      <c r="L4398" s="444">
        <f t="shared" ca="1" si="187"/>
        <v>-24102279529892.539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-24102279529892.539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-100426164707.88557</v>
      </c>
      <c r="L4399" s="444">
        <f t="shared" ca="1" si="187"/>
        <v>-24202705694600.426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-24202705694600.426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-100844607060.83511</v>
      </c>
      <c r="L4400" s="444">
        <f t="shared" ca="1" si="187"/>
        <v>-24303550301661.262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-24303550301661.262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-101264792923.58859</v>
      </c>
      <c r="L4401" s="444">
        <f t="shared" ca="1" si="187"/>
        <v>-24404815094584.852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-24404815094584.852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-101686729560.77022</v>
      </c>
      <c r="L4402" s="444">
        <f t="shared" ca="1" si="187"/>
        <v>-24506501824145.621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-24506501824145.621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-102110424267.27342</v>
      </c>
      <c r="L4403" s="444">
        <f t="shared" ca="1" si="187"/>
        <v>-24608612248412.895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-24608612248412.895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-102535884368.38705</v>
      </c>
      <c r="L4404" s="444">
        <f t="shared" ca="1" si="187"/>
        <v>-24711148132781.281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-24711148132781.281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-102963117219.922</v>
      </c>
      <c r="L4405" s="444">
        <f t="shared" ca="1" si="187"/>
        <v>-24814111250001.203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-24814111250001.203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-103392130208.33835</v>
      </c>
      <c r="L4406" s="444">
        <f t="shared" ca="1" si="187"/>
        <v>-24917503380209.543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-24917503380209.543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-103822930750.87309</v>
      </c>
      <c r="L4407" s="444">
        <f t="shared" ca="1" si="187"/>
        <v>-25021326310960.418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-25021326310960.418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-104255526295.66841</v>
      </c>
      <c r="L4408" s="444">
        <f t="shared" ca="1" si="187"/>
        <v>-25125581837256.086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-25125581837256.086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-104689924321.90036</v>
      </c>
      <c r="L4409" s="444">
        <f t="shared" ca="1" si="187"/>
        <v>-25230271761577.984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-25230271761577.984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-105126132339.90826</v>
      </c>
      <c r="L4410" s="444">
        <f t="shared" ca="1" si="187"/>
        <v>-25335397893917.895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-25335397893917.895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-105564157891.32455</v>
      </c>
      <c r="L4411" s="444">
        <f t="shared" ca="1" si="187"/>
        <v>-25440962051809.219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-25440962051809.219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-106004008549.20508</v>
      </c>
      <c r="L4412" s="444">
        <f t="shared" ca="1" si="187"/>
        <v>-25546966060358.422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-25546966060358.422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-106445691918.1601</v>
      </c>
      <c r="L4413" s="444">
        <f t="shared" ca="1" si="187"/>
        <v>-25653411752276.582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-25653411752276.582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-106889215634.48576</v>
      </c>
      <c r="L4414" s="444">
        <f t="shared" ca="1" si="187"/>
        <v>-25760300967911.066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-25760300967911.066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-107334587366.29611</v>
      </c>
      <c r="L4415" s="444">
        <f t="shared" ca="1" si="187"/>
        <v>-25867635555277.363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-25867635555277.363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-107781814813.65569</v>
      </c>
      <c r="L4416" s="444">
        <f t="shared" ca="1" si="187"/>
        <v>-25975417370091.02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-25975417370091.02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-108230905708.71259</v>
      </c>
      <c r="L4417" s="444">
        <f t="shared" ca="1" si="187"/>
        <v>-26083648275799.73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-26083648275799.73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-108681867815.83221</v>
      </c>
      <c r="L4418" s="444">
        <f t="shared" ca="1" si="187"/>
        <v>-26192330143615.563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-26192330143615.563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-109134708931.73151</v>
      </c>
      <c r="L4419" s="444">
        <f t="shared" ca="1" si="187"/>
        <v>-26301464852547.293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-26301464852547.293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-109589436885.61372</v>
      </c>
      <c r="L4420" s="444">
        <f t="shared" ca="1" si="187"/>
        <v>-26411054289432.906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-26411054289432.906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-110046059539.30377</v>
      </c>
      <c r="L4421" s="444">
        <f t="shared" ca="1" si="187"/>
        <v>-26521100348972.211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-26521100348972.211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-110504584787.38422</v>
      </c>
      <c r="L4422" s="444">
        <f t="shared" ca="1" si="187"/>
        <v>-26631604933759.594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-26631604933759.594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-110965020557.33163</v>
      </c>
      <c r="L4423" s="444">
        <f t="shared" ca="1" si="187"/>
        <v>-26742569954316.926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-26742569954316.926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-111427374809.65385</v>
      </c>
      <c r="L4424" s="444">
        <f t="shared" ca="1" si="187"/>
        <v>-26853997329126.578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-26853997329126.578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-111891655538.0274</v>
      </c>
      <c r="L4425" s="444">
        <f t="shared" ca="1" si="187"/>
        <v>-26965888984664.605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-26965888984664.605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-112357870769.43585</v>
      </c>
      <c r="L4426" s="444">
        <f t="shared" ca="1" si="187"/>
        <v>-27078246855434.043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-27078246855434.043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-112826028564.30852</v>
      </c>
      <c r="L4427" s="444">
        <f t="shared" ca="1" si="187"/>
        <v>-27191072883998.352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-27191072883998.352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-113296137016.65979</v>
      </c>
      <c r="L4428" s="444">
        <f t="shared" ca="1" si="187"/>
        <v>-27304369021015.012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-27304369021015.012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-113768204254.22922</v>
      </c>
      <c r="L4429" s="444">
        <f t="shared" ca="1" si="187"/>
        <v>-27418137225269.242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-27418137225269.242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-114242238438.62184</v>
      </c>
      <c r="L4430" s="444">
        <f t="shared" ca="1" si="187"/>
        <v>-27532379463707.863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-27532379463707.863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-114718247765.44945</v>
      </c>
      <c r="L4431" s="444">
        <f t="shared" ca="1" si="187"/>
        <v>-27647097711473.313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-27647097711473.313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-115196240464.47214</v>
      </c>
      <c r="L4432" s="444">
        <f t="shared" ca="1" si="187"/>
        <v>-27762293951937.785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-27762293951937.785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-115676224799.74075</v>
      </c>
      <c r="L4433" s="444">
        <f t="shared" ca="1" si="187"/>
        <v>-27877970176737.527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-27877970176737.527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-116158209069.7397</v>
      </c>
      <c r="L4434" s="444">
        <f t="shared" ca="1" si="187"/>
        <v>-27994128385807.266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-27994128385807.266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-116642201607.53027</v>
      </c>
      <c r="L4435" s="444">
        <f t="shared" ca="1" si="187"/>
        <v>-28110770587414.797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-28110770587414.797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-117128210780.89499</v>
      </c>
      <c r="L4436" s="444">
        <f t="shared" ca="1" si="187"/>
        <v>-28227898798195.691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-28227898798195.691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-117616244992.48204</v>
      </c>
      <c r="L4437" s="444">
        <f t="shared" ca="1" si="187"/>
        <v>-28345515043188.172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-28345515043188.172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-118106312679.95071</v>
      </c>
      <c r="L4438" s="444">
        <f t="shared" ca="1" si="187"/>
        <v>-28463621355868.121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-28463621355868.121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-118598422316.11717</v>
      </c>
      <c r="L4439" s="444">
        <f t="shared" ca="1" si="187"/>
        <v>-28582219778184.238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-28582219778184.238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-119092582409.10101</v>
      </c>
      <c r="L4440" s="444">
        <f t="shared" ca="1" si="187"/>
        <v>-28701312360593.34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-28701312360593.34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-119588801502.47226</v>
      </c>
      <c r="L4441" s="444">
        <f t="shared" ca="1" si="187"/>
        <v>-28820901162095.813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-28820901162095.813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-120087088175.39923</v>
      </c>
      <c r="L4442" s="444">
        <f t="shared" ca="1" si="187"/>
        <v>-28940988250271.211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-28940988250271.211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-120587451042.79671</v>
      </c>
      <c r="L4443" s="444">
        <f t="shared" ca="1" si="187"/>
        <v>-29061575701314.008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-29061575701314.008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-121089898755.47504</v>
      </c>
      <c r="L4444" s="444">
        <f t="shared" ca="1" si="187"/>
        <v>-29182665600069.484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-29182665600069.484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-121594440000.28952</v>
      </c>
      <c r="L4445" s="444">
        <f t="shared" ca="1" si="187"/>
        <v>-29304260040069.773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-29304260040069.773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-122101083500.29073</v>
      </c>
      <c r="L4446" s="444">
        <f t="shared" ca="1" si="187"/>
        <v>-29426361123570.063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-29426361123570.063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-122609838014.87526</v>
      </c>
      <c r="L4447" s="444">
        <f t="shared" ca="1" si="187"/>
        <v>-29548970961584.938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-29548970961584.938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-123120712339.93724</v>
      </c>
      <c r="L4448" s="444">
        <f t="shared" ca="1" si="187"/>
        <v>-29672091673924.875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-29672091673924.875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-123633715308.02031</v>
      </c>
      <c r="L4449" s="444">
        <f t="shared" ca="1" si="187"/>
        <v>-29795725389232.895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-29795725389232.895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-124148855788.47041</v>
      </c>
      <c r="L4450" s="444">
        <f t="shared" ca="1" si="187"/>
        <v>-29919874245021.363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-29919874245021.363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-124666142687.58904</v>
      </c>
      <c r="L4451" s="444">
        <f t="shared" ca="1" si="187"/>
        <v>-30044540387708.953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-30044540387708.953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-125185584948.78731</v>
      </c>
      <c r="L4452" s="444">
        <f t="shared" ca="1" si="187"/>
        <v>-30169725972657.742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-30169725972657.742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-125707191552.7406</v>
      </c>
      <c r="L4453" s="444">
        <f t="shared" ca="1" si="187"/>
        <v>-30295433164210.484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-30295433164210.484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-126230971517.5437</v>
      </c>
      <c r="L4454" s="444">
        <f t="shared" ca="1" si="187"/>
        <v>-30421664135728.027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-30421664135728.027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-126756933898.86676</v>
      </c>
      <c r="L4455" s="444">
        <f t="shared" ca="1" si="187"/>
        <v>-30548421069626.895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-30548421069626.895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-127285087790.11206</v>
      </c>
      <c r="L4456" s="444">
        <f t="shared" ca="1" si="187"/>
        <v>-30675706157417.008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-30675706157417.008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-127815442322.57085</v>
      </c>
      <c r="L4457" s="444">
        <f t="shared" ca="1" si="187"/>
        <v>-30803521599739.578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-30803521599739.578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-128348006665.58157</v>
      </c>
      <c r="L4458" s="444">
        <f t="shared" ca="1" si="187"/>
        <v>-30931869606405.16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-30931869606405.16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-128882790026.68817</v>
      </c>
      <c r="L4459" s="444">
        <f t="shared" ca="1" si="187"/>
        <v>-31060752396431.848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-31060752396431.848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-129419801651.79936</v>
      </c>
      <c r="L4460" s="444">
        <f t="shared" ca="1" si="187"/>
        <v>-31190172198083.648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-31190172198083.648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-129959050825.34851</v>
      </c>
      <c r="L4461" s="444">
        <f t="shared" ca="1" si="187"/>
        <v>-31320131248908.996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-31320131248908.996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-130500546870.45415</v>
      </c>
      <c r="L4462" s="444">
        <f t="shared" ca="1" si="187"/>
        <v>-31450631795779.449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-31450631795779.449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-131044299149.08104</v>
      </c>
      <c r="L4463" s="444">
        <f t="shared" ca="1" si="187"/>
        <v>-31581676094928.531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-31581676094928.531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-131590317062.20221</v>
      </c>
      <c r="L4464" s="444">
        <f t="shared" ca="1" si="187"/>
        <v>-31713266411990.734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-31713266411990.734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-132138610049.9614</v>
      </c>
      <c r="L4465" s="444">
        <f t="shared" ca="1" si="187"/>
        <v>-31845405022040.695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-31845405022040.695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-132689187591.83623</v>
      </c>
      <c r="L4466" s="444">
        <f t="shared" ca="1" si="187"/>
        <v>-31978094209632.531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-31978094209632.531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-133242059206.80222</v>
      </c>
      <c r="L4467" s="444">
        <f t="shared" ca="1" si="187"/>
        <v>-32111336268839.332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-32111336268839.332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-133797234453.49721</v>
      </c>
      <c r="L4468" s="444">
        <f t="shared" ca="1" si="187"/>
        <v>-32245133503292.828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-32245133503292.828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-134354722930.3868</v>
      </c>
      <c r="L4469" s="444">
        <f t="shared" ca="1" si="187"/>
        <v>-32379488226223.215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-32379488226223.215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-134914534275.93005</v>
      </c>
      <c r="L4470" s="444">
        <f t="shared" ca="1" si="187"/>
        <v>-32514402760499.145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-32514402760499.145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-135476678168.74641</v>
      </c>
      <c r="L4471" s="444">
        <f t="shared" ca="1" si="187"/>
        <v>-32649879438667.891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-32649879438667.891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-136041164327.78288</v>
      </c>
      <c r="L4472" s="444">
        <f t="shared" ca="1" si="187"/>
        <v>-32785920602995.672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-32785920602995.672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-136608002512.48196</v>
      </c>
      <c r="L4473" s="444">
        <f t="shared" ca="1" si="187"/>
        <v>-32922528605508.152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-32922528605508.152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-137177202522.95062</v>
      </c>
      <c r="L4474" s="444">
        <f t="shared" ca="1" si="187"/>
        <v>-33059705808031.102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-33059705808031.102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-137748774200.12958</v>
      </c>
      <c r="L4475" s="444">
        <f t="shared" ca="1" si="187"/>
        <v>-33197454582231.23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-33197454582231.23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-138322727425.96344</v>
      </c>
      <c r="L4476" s="444">
        <f t="shared" ca="1" si="187"/>
        <v>-33335777309657.195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-33335777309657.195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-138899072123.57166</v>
      </c>
      <c r="L4477" s="444">
        <f t="shared" ca="1" si="187"/>
        <v>-33474676381780.766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-33474676381780.766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-139477818257.41986</v>
      </c>
      <c r="L4478" s="444">
        <f t="shared" ca="1" si="187"/>
        <v>-33614154200038.184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-33614154200038.184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-140058975833.49243</v>
      </c>
      <c r="L4479" s="444">
        <f t="shared" ca="1" si="187"/>
        <v>-33754213175871.676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-33754213175871.676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-140642554899.4653</v>
      </c>
      <c r="L4480" s="444">
        <f t="shared" ca="1" si="187"/>
        <v>-33894855730771.141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-33894855730771.141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-141228565544.87973</v>
      </c>
      <c r="L4481" s="444">
        <f t="shared" ca="1" si="187"/>
        <v>-34036084296316.02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-34036084296316.02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-141817017901.31674</v>
      </c>
      <c r="L4482" s="444">
        <f t="shared" ca="1" si="187"/>
        <v>-34177901314217.336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-34177901314217.336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-142407922142.57224</v>
      </c>
      <c r="L4483" s="444">
        <f t="shared" ca="1" si="187"/>
        <v>-34320309236359.906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-34320309236359.906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-143001288484.83295</v>
      </c>
      <c r="L4484" s="444">
        <f t="shared" ca="1" si="187"/>
        <v>-34463310524844.738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-34463310524844.738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-143597127186.85309</v>
      </c>
      <c r="L4485" s="444">
        <f t="shared" ca="1" si="187"/>
        <v>-34606907652031.59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-34606907652031.59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-144195448550.13165</v>
      </c>
      <c r="L4486" s="444">
        <f t="shared" ca="1" si="187"/>
        <v>-34751103100581.723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-34751103100581.723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-144796262919.09048</v>
      </c>
      <c r="L4487" s="444">
        <f t="shared" ca="1" si="187"/>
        <v>-34895899363500.813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-34895899363500.813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-145399580681.25339</v>
      </c>
      <c r="L4488" s="444">
        <f t="shared" ca="1" si="187"/>
        <v>-35041298944182.066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-35041298944182.066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-146005412267.42529</v>
      </c>
      <c r="L4489" s="444">
        <f t="shared" ca="1" si="187"/>
        <v>-35187304356449.492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-35187304356449.492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-146613768151.87289</v>
      </c>
      <c r="L4490" s="444">
        <f t="shared" ca="1" si="187"/>
        <v>-35333918124601.367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-35333918124601.367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-147224658852.50571</v>
      </c>
      <c r="L4491" s="444">
        <f t="shared" ca="1" si="187"/>
        <v>-35481142783453.875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-35481142783453.875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-147838094931.0578</v>
      </c>
      <c r="L4492" s="444">
        <f t="shared" ca="1" si="187"/>
        <v>-35628980878384.93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-35628980878384.93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-148454086993.27054</v>
      </c>
      <c r="L4493" s="444">
        <f t="shared" ca="1" si="187"/>
        <v>-35777434965378.203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-35777434965378.203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-149072645689.07584</v>
      </c>
      <c r="L4494" s="444">
        <f t="shared" ca="1" si="187"/>
        <v>-35926507611067.281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-35926507611067.281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-149693781712.78033</v>
      </c>
      <c r="L4495" s="444">
        <f t="shared" ca="1" si="187"/>
        <v>-36076201392780.063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-36076201392780.063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-150317505803.25024</v>
      </c>
      <c r="L4496" s="444">
        <f t="shared" ca="1" si="187"/>
        <v>-36226518898583.313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-36226518898583.313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-150943828744.09714</v>
      </c>
      <c r="L4497" s="444">
        <f t="shared" ca="1" si="187"/>
        <v>-36377462727327.406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-36377462727327.406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-151572761363.8642</v>
      </c>
      <c r="L4498" s="444">
        <f t="shared" ca="1" si="187"/>
        <v>-36529035488691.273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-36529035488691.273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-152204314536.21362</v>
      </c>
      <c r="L4499" s="444">
        <f t="shared" ca="1" si="187"/>
        <v>-36681239803227.484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-36681239803227.484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-152838499180.1145</v>
      </c>
      <c r="L4500" s="444">
        <f t="shared" ca="1" si="187"/>
        <v>-36834078302407.602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-36834078302407.602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-153475326260.03168</v>
      </c>
      <c r="L4501" s="444">
        <f t="shared" ca="1" si="187"/>
        <v>-36987553628667.633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-36987553628667.633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-154114806786.11514</v>
      </c>
      <c r="L4502" s="444">
        <f t="shared" ca="1" si="187"/>
        <v>-37141668435453.75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-37141668435453.75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-154756951814.39063</v>
      </c>
      <c r="L4503" s="444">
        <f t="shared" ca="1" si="187"/>
        <v>-37296425387268.141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-37296425387268.141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-155401772446.95059</v>
      </c>
      <c r="L4504" s="444">
        <f t="shared" ca="1" si="187"/>
        <v>-37451827159715.094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-37451827159715.094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-156049279832.14621</v>
      </c>
      <c r="L4505" s="444">
        <f t="shared" ca="1" si="187"/>
        <v>-37607876439547.242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-37607876439547.242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-156699485164.78018</v>
      </c>
      <c r="L4506" s="444">
        <f t="shared" ca="1" si="187"/>
        <v>-37764575924712.023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-37764575924712.023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-157352399686.30011</v>
      </c>
      <c r="L4507" s="444">
        <f t="shared" ca="1" si="187"/>
        <v>-37921928324398.32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-37921928324398.32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-158008034684.99301</v>
      </c>
      <c r="L4508" s="444">
        <f t="shared" ca="1" si="187"/>
        <v>-38079936359083.313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-38079936359083.313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-158666401496.18048</v>
      </c>
      <c r="L4509" s="444">
        <f t="shared" ca="1" si="187"/>
        <v>-38238602760579.492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-38238602760579.492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-159327511502.41455</v>
      </c>
      <c r="L4510" s="444">
        <f t="shared" ca="1" si="187"/>
        <v>-38397930272081.906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-38397930272081.906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-159991376133.67462</v>
      </c>
      <c r="L4511" s="444">
        <f t="shared" ca="1" si="187"/>
        <v>-38557921648215.578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-38557921648215.578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-160658006867.56491</v>
      </c>
      <c r="L4512" s="444">
        <f t="shared" ca="1" si="187"/>
        <v>-38718579655083.141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-38718579655083.141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-161327415229.51309</v>
      </c>
      <c r="L4513" s="444">
        <f t="shared" ca="1" si="187"/>
        <v>-38879907070312.656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-38879907070312.656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-161999612792.96939</v>
      </c>
      <c r="L4514" s="444">
        <f t="shared" ca="1" si="187"/>
        <v>-39041906683105.625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-39041906683105.625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-162674611179.60678</v>
      </c>
      <c r="L4515" s="444">
        <f t="shared" ca="1" si="187"/>
        <v>-39204581294285.234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-39204581294285.234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-163352422059.52182</v>
      </c>
      <c r="L4516" s="444">
        <f t="shared" ca="1" si="187"/>
        <v>-39367933716344.758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-39367933716344.758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-164033057151.43649</v>
      </c>
      <c r="L4517" s="444">
        <f t="shared" ca="1" si="187"/>
        <v>-39531966773496.195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-39531966773496.195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-164716528222.90082</v>
      </c>
      <c r="L4518" s="444">
        <f t="shared" ca="1" si="187"/>
        <v>-39696683301719.094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-39696683301719.094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-165402847090.49622</v>
      </c>
      <c r="L4519" s="444">
        <f t="shared" ca="1" si="187"/>
        <v>-39862086148809.594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-39862086148809.594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-166092025620.03998</v>
      </c>
      <c r="L4520" s="444">
        <f t="shared" ca="1" si="187"/>
        <v>-40028178174429.633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-40028178174429.633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-166784075726.79013</v>
      </c>
      <c r="L4521" s="444">
        <f t="shared" ca="1" si="187"/>
        <v>-40194962250156.422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-40194962250156.422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-167479009375.65176</v>
      </c>
      <c r="L4522" s="444">
        <f t="shared" ca="1" si="187"/>
        <v>-40362441259532.07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-40362441259532.07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-168176838581.38364</v>
      </c>
      <c r="L4523" s="444">
        <f t="shared" ca="1" si="187"/>
        <v>-40530618098113.453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-40530618098113.453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-168877575408.80606</v>
      </c>
      <c r="L4524" s="444">
        <f t="shared" ca="1" si="187"/>
        <v>-40699495673522.258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-40699495673522.258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-169581231973.0094</v>
      </c>
      <c r="L4525" s="444">
        <f t="shared" ca="1" si="187"/>
        <v>-40869076905495.266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-40869076905495.266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-170287820439.5636</v>
      </c>
      <c r="L4526" s="444">
        <f t="shared" ca="1" si="187"/>
        <v>-41039364725934.828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-41039364725934.828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-170997353024.72845</v>
      </c>
      <c r="L4527" s="444">
        <f t="shared" ca="1" si="187"/>
        <v>-41210362078959.555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-41210362078959.555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-171709841995.66479</v>
      </c>
      <c r="L4528" s="444">
        <f t="shared" ca="1" si="187"/>
        <v>-41382071920955.219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-41382071920955.219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-172425299670.64673</v>
      </c>
      <c r="L4529" s="444">
        <f t="shared" ca="1" si="187"/>
        <v>-41554497220625.867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-41554497220625.867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-173143738419.27444</v>
      </c>
      <c r="L4530" s="444">
        <f t="shared" ca="1" si="187"/>
        <v>-41727640959045.141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-41727640959045.141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-173865170662.68808</v>
      </c>
      <c r="L4531" s="444">
        <f t="shared" ca="1" si="187"/>
        <v>-41901506129707.828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-41901506129707.828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-174589608873.78262</v>
      </c>
      <c r="L4532" s="444">
        <f t="shared" ca="1" si="187"/>
        <v>-42076095738581.609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-42076095738581.609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-175317065577.42337</v>
      </c>
      <c r="L4533" s="444">
        <f t="shared" ca="1" si="187"/>
        <v>-42251412804159.031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-42251412804159.031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-176047553350.66263</v>
      </c>
      <c r="L4534" s="444">
        <f t="shared" ca="1" si="187"/>
        <v>-42427460357509.695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-42427460357509.695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-176781084822.95706</v>
      </c>
      <c r="L4535" s="444">
        <f t="shared" ca="1" si="187"/>
        <v>-42604241442332.656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-42604241442332.656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-177517672676.38608</v>
      </c>
      <c r="L4536" s="444">
        <f t="shared" ca="1" si="187"/>
        <v>-42781759115009.039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-42781759115009.039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-178257329645.871</v>
      </c>
      <c r="L4537" s="444">
        <f t="shared" ca="1" si="187"/>
        <v>-42960016444654.906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-42960016444654.906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-179000068519.39545</v>
      </c>
      <c r="L4538" s="444">
        <f t="shared" ca="1" si="187"/>
        <v>-43139016513174.305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-43139016513174.305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-179745902138.22626</v>
      </c>
      <c r="L4539" s="444">
        <f t="shared" ca="1" si="187"/>
        <v>-43318762415312.531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-43318762415312.531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-180494843397.13556</v>
      </c>
      <c r="L4540" s="444">
        <f t="shared" ca="1" si="187"/>
        <v>-43499257258709.664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-43499257258709.664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-181246905244.6236</v>
      </c>
      <c r="L4541" s="444">
        <f t="shared" ca="1" si="187"/>
        <v>-43680504163954.289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-43680504163954.289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-182002100683.14288</v>
      </c>
      <c r="L4542" s="444">
        <f t="shared" ca="1" si="187"/>
        <v>-43862506264637.43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-43862506264637.43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-182760442769.32263</v>
      </c>
      <c r="L4543" s="444">
        <f t="shared" ca="1" si="187"/>
        <v>-44045266707406.75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-44045266707406.75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-183521944614.19479</v>
      </c>
      <c r="L4544" s="444">
        <f t="shared" ca="1" si="187"/>
        <v>-44228788652020.945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-44228788652020.945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-184286619383.42059</v>
      </c>
      <c r="L4545" s="444">
        <f t="shared" ca="1" si="187"/>
        <v>-44413075271404.367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-44413075271404.367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-185054480297.51819</v>
      </c>
      <c r="L4546" s="444">
        <f t="shared" ca="1" si="187"/>
        <v>-44598129751701.883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-44598129751701.883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-185825540632.09119</v>
      </c>
      <c r="L4547" s="444">
        <f t="shared" ca="1" si="187"/>
        <v>-44783955292333.977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-44783955292333.977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-186599813718.05823</v>
      </c>
      <c r="L4548" s="444">
        <f t="shared" ca="1" si="187"/>
        <v>-44970555106052.031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-44970555106052.031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-187377312941.88345</v>
      </c>
      <c r="L4549" s="444">
        <f t="shared" ca="1" si="187"/>
        <v>-45157932418993.914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-45157932418993.914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-188158051745.80798</v>
      </c>
      <c r="L4550" s="444">
        <f t="shared" ca="1" si="187"/>
        <v>-45346090470739.719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-45346090470739.719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-188942043628.08215</v>
      </c>
      <c r="L4551" s="444">
        <f t="shared" ca="1" si="187"/>
        <v>-45535032514367.805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-45535032514367.805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-189729302143.19919</v>
      </c>
      <c r="L4552" s="444">
        <f t="shared" ca="1" si="187"/>
        <v>-45724761816511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-45724761816511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-190519840902.12915</v>
      </c>
      <c r="L4553" s="444">
        <f t="shared" ca="1" si="187"/>
        <v>-45915281657413.133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-45915281657413.133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-191313673572.55472</v>
      </c>
      <c r="L4554" s="444">
        <f t="shared" ca="1" si="187"/>
        <v>-46106595330985.688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-46106595330985.688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-192110813879.10703</v>
      </c>
      <c r="L4555" s="444">
        <f t="shared" ca="1" si="187"/>
        <v>-46298706144864.797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-46298706144864.797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-192911275603.60333</v>
      </c>
      <c r="L4556" s="444">
        <f t="shared" ca="1" si="187"/>
        <v>-46491617420468.398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-46491617420468.398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-193715072585.285</v>
      </c>
      <c r="L4557" s="444">
        <f t="shared" ca="1" si="187"/>
        <v>-46685332493053.68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-46685332493053.68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-194522218721.05701</v>
      </c>
      <c r="L4558" s="444">
        <f t="shared" ca="1" si="187"/>
        <v>-46879854711774.734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-46879854711774.734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-195332727965.72806</v>
      </c>
      <c r="L4559" s="444">
        <f t="shared" ca="1" si="187"/>
        <v>-47075187439740.461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-47075187439740.461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-196146614332.25192</v>
      </c>
      <c r="L4560" s="444">
        <f t="shared" ca="1" si="187"/>
        <v>-47271334054072.711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-47271334054072.711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-196963891891.96964</v>
      </c>
      <c r="L4561" s="444">
        <f t="shared" ca="1" si="187"/>
        <v>-47468297945964.68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-47468297945964.68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-197784574774.85284</v>
      </c>
      <c r="L4562" s="444">
        <f t="shared" ca="1" si="187"/>
        <v>-47666082520739.531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-47666082520739.531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-198608677169.74805</v>
      </c>
      <c r="L4563" s="444">
        <f t="shared" ca="1" si="187"/>
        <v>-47864691197909.281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-47864691197909.281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-199436213324.62201</v>
      </c>
      <c r="L4564" s="444">
        <f t="shared" ca="1" si="187"/>
        <v>-48064127411233.906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-48064127411233.906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-200267197546.80795</v>
      </c>
      <c r="L4565" s="444">
        <f t="shared" ca="1" si="187"/>
        <v>-48264394608780.711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-48264394608780.711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-201101644203.25296</v>
      </c>
      <c r="L4566" s="444">
        <f t="shared" ca="1" si="187"/>
        <v>-48465496252983.961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-48465496252983.961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-201939567720.76651</v>
      </c>
      <c r="L4567" s="444">
        <f t="shared" ca="1" si="187"/>
        <v>-48667435820704.727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-48667435820704.727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-202780982586.26968</v>
      </c>
      <c r="L4568" s="444">
        <f t="shared" ca="1" si="187"/>
        <v>-48870216803291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-48870216803291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-203625903347.04584</v>
      </c>
      <c r="L4569" s="444">
        <f t="shared" ca="1" si="187"/>
        <v>-49073842706638.047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-49073842706638.047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-204474344610.99185</v>
      </c>
      <c r="L4570" s="444">
        <f t="shared" ca="1" si="187"/>
        <v>-49278317051249.039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-49278317051249.039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-205326321046.871</v>
      </c>
      <c r="L4571" s="444">
        <f t="shared" ca="1" si="187"/>
        <v>-49483643372295.906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-49483643372295.906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-206181847384.56628</v>
      </c>
      <c r="L4572" s="444">
        <f t="shared" ca="1" si="187"/>
        <v>-49689825219680.469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-49689825219680.469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-207040938415.3353</v>
      </c>
      <c r="L4573" s="444">
        <f t="shared" ca="1" si="187"/>
        <v>-49896866158095.805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-49896866158095.805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-207903608992.06586</v>
      </c>
      <c r="L4574" s="444">
        <f t="shared" ca="1" si="187"/>
        <v>-50104769767087.867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-50104769767087.867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-208769874029.53278</v>
      </c>
      <c r="L4575" s="444">
        <f t="shared" ca="1" si="187"/>
        <v>-50313539641117.398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-50313539641117.398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-209639748504.65582</v>
      </c>
      <c r="L4576" s="444">
        <f t="shared" ca="1" si="187"/>
        <v>-50523179389622.055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-50523179389622.055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-210513247456.75854</v>
      </c>
      <c r="L4577" s="444">
        <f t="shared" ca="1" si="187"/>
        <v>-50733692637078.813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-50733692637078.813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-211390385987.82837</v>
      </c>
      <c r="L4578" s="444">
        <f t="shared" ca="1" si="187"/>
        <v>-50945083023066.641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-50945083023066.641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-212271179262.77768</v>
      </c>
      <c r="L4579" s="444">
        <f t="shared" ca="1" si="187"/>
        <v>-51157354202329.422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-51157354202329.422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-213155642509.70593</v>
      </c>
      <c r="L4580" s="444">
        <f t="shared" ca="1" si="187"/>
        <v>-51370509844839.125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-51370509844839.125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-214043791020.16302</v>
      </c>
      <c r="L4581" s="444">
        <f t="shared" ca="1" si="187"/>
        <v>-51584553635859.289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-51584553635859.289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-214935640149.4137</v>
      </c>
      <c r="L4582" s="444">
        <f t="shared" ca="1" si="187"/>
        <v>-51799489276008.703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-51799489276008.703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-215831205316.70294</v>
      </c>
      <c r="L4583" s="444">
        <f t="shared" ca="1" si="187"/>
        <v>-52015320481325.406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-52015320481325.406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-216730502005.52252</v>
      </c>
      <c r="L4584" s="444">
        <f t="shared" ca="1" si="187"/>
        <v>-52232050983330.93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-52232050983330.93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-217633545763.87888</v>
      </c>
      <c r="L4585" s="444">
        <f t="shared" ca="1" si="187"/>
        <v>-52449684529094.805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-52449684529094.805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-218540352204.56168</v>
      </c>
      <c r="L4586" s="444">
        <f t="shared" ca="1" si="187"/>
        <v>-52668224881299.367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-52668224881299.367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-219450937005.41403</v>
      </c>
      <c r="L4587" s="444">
        <f t="shared" ca="1" si="187"/>
        <v>-52887675818304.781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-52887675818304.781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-220365315909.60324</v>
      </c>
      <c r="L4588" s="444">
        <f t="shared" ca="1" si="187"/>
        <v>-53108041134214.383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-53108041134214.383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-221283504725.89325</v>
      </c>
      <c r="L4589" s="444">
        <f t="shared" ca="1" si="187"/>
        <v>-53329324638940.273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-53329324638940.273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-222205519328.91782</v>
      </c>
      <c r="L4590" s="444">
        <f t="shared" ca="1" si="187"/>
        <v>-53551530158269.188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-53551530158269.188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-223131375659.45496</v>
      </c>
      <c r="L4591" s="444">
        <f t="shared" ca="1" si="187"/>
        <v>-53774661533928.641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-53774661533928.641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-224061089724.70267</v>
      </c>
      <c r="L4592" s="444">
        <f t="shared" ca="1" si="187"/>
        <v>-53998722623653.344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-53998722623653.344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-224994677598.5556</v>
      </c>
      <c r="L4593" s="444">
        <f t="shared" ca="1" si="187"/>
        <v>-54223717301251.898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-54223717301251.898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-225932155421.8829</v>
      </c>
      <c r="L4594" s="444">
        <f t="shared" ca="1" si="187"/>
        <v>-54449649456673.781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-54449649456673.781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-226873539402.8074</v>
      </c>
      <c r="L4595" s="444">
        <f t="shared" ca="1" si="187"/>
        <v>-54676522996076.586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-54676522996076.586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-227818845816.98578</v>
      </c>
      <c r="L4596" s="444">
        <f t="shared" ca="1" si="187"/>
        <v>-54904341841893.57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-54904341841893.57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-228768091007.88989</v>
      </c>
      <c r="L4597" s="444">
        <f t="shared" ca="1" si="187"/>
        <v>-55133109932901.461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-55133109932901.461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-229721291387.08942</v>
      </c>
      <c r="L4598" s="444">
        <f t="shared" ref="L4598:L4852" ca="1" si="192">I4598-J4598+K4598</f>
        <v>-55362831224288.547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-55362831224288.547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-230678463434.53561</v>
      </c>
      <c r="L4599" s="444">
        <f t="shared" ca="1" si="192"/>
        <v>-55593509687723.086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-55593509687723.086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-231639623698.84619</v>
      </c>
      <c r="L4600" s="444">
        <f t="shared" ca="1" si="192"/>
        <v>-55825149311421.93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-55825149311421.93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-232604788797.59137</v>
      </c>
      <c r="L4601" s="444">
        <f t="shared" ca="1" si="192"/>
        <v>-56057754100219.523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-56057754100219.523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-233573975417.58133</v>
      </c>
      <c r="L4602" s="444">
        <f t="shared" ca="1" si="192"/>
        <v>-56291328075637.102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-56291328075637.102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-234547200315.15454</v>
      </c>
      <c r="L4603" s="444">
        <f t="shared" ca="1" si="192"/>
        <v>-56525875275952.258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-56525875275952.258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-235524480316.46771</v>
      </c>
      <c r="L4604" s="444">
        <f t="shared" ca="1" si="192"/>
        <v>-56761399756268.727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-56761399756268.727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-236505832317.78632</v>
      </c>
      <c r="L4605" s="444">
        <f t="shared" ca="1" si="192"/>
        <v>-56997905588586.516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-56997905588586.516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-237491273285.7771</v>
      </c>
      <c r="L4606" s="444">
        <f t="shared" ca="1" si="192"/>
        <v>-57235396861872.289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-57235396861872.289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-238480820257.80121</v>
      </c>
      <c r="L4607" s="444">
        <f t="shared" ca="1" si="192"/>
        <v>-57473877682130.094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-57473877682130.094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-239474490342.20871</v>
      </c>
      <c r="L4608" s="444">
        <f t="shared" ca="1" si="192"/>
        <v>-57713352172472.305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-57713352172472.305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-240472300718.63461</v>
      </c>
      <c r="L4609" s="444">
        <f t="shared" ca="1" si="192"/>
        <v>-57953824473190.938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-57953824473190.938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-241474268638.29556</v>
      </c>
      <c r="L4610" s="444">
        <f t="shared" ca="1" si="192"/>
        <v>-58195298741829.234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-58195298741829.234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-242480411424.28848</v>
      </c>
      <c r="L4611" s="444">
        <f t="shared" ca="1" si="192"/>
        <v>-58437779153253.523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-58437779153253.523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-243490746471.88965</v>
      </c>
      <c r="L4612" s="444">
        <f t="shared" ca="1" si="192"/>
        <v>-58681269899725.414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-58681269899725.414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-244505291248.8559</v>
      </c>
      <c r="L4613" s="444">
        <f t="shared" ca="1" si="192"/>
        <v>-58925775190974.273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-58925775190974.273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-245524063295.72614</v>
      </c>
      <c r="L4614" s="444">
        <f t="shared" ca="1" si="192"/>
        <v>-59171299254270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-59171299254270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-246547080226.12497</v>
      </c>
      <c r="L4615" s="444">
        <f t="shared" ca="1" si="192"/>
        <v>-59417846334496.125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-59417846334496.125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-247574359727.06717</v>
      </c>
      <c r="L4616" s="444">
        <f t="shared" ca="1" si="192"/>
        <v>-59665420694223.195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-59665420694223.195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-248605919559.26331</v>
      </c>
      <c r="L4617" s="444">
        <f t="shared" ca="1" si="192"/>
        <v>-59914026613782.461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-59914026613782.461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-249641777557.42691</v>
      </c>
      <c r="L4618" s="444">
        <f t="shared" ca="1" si="192"/>
        <v>-60163668391339.891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-60163668391339.891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-250681951630.58289</v>
      </c>
      <c r="L4619" s="444">
        <f t="shared" ca="1" si="192"/>
        <v>-60414350342970.477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-60414350342970.477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-251726459762.37698</v>
      </c>
      <c r="L4620" s="444">
        <f t="shared" ca="1" si="192"/>
        <v>-60666076802732.852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-60666076802732.852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-252775320011.38687</v>
      </c>
      <c r="L4621" s="444">
        <f t="shared" ca="1" si="192"/>
        <v>-60918852122744.242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-60918852122744.242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-253828550511.43433</v>
      </c>
      <c r="L4622" s="444">
        <f t="shared" ca="1" si="192"/>
        <v>-61172680673255.68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-61172680673255.68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-254886169471.89865</v>
      </c>
      <c r="L4623" s="444">
        <f t="shared" ca="1" si="192"/>
        <v>-61427566842727.578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-61427566842727.578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-255948195178.03152</v>
      </c>
      <c r="L4624" s="444">
        <f t="shared" ca="1" si="192"/>
        <v>-61683515037905.609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-61683515037905.609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-257014645991.27338</v>
      </c>
      <c r="L4625" s="444">
        <f t="shared" ca="1" si="192"/>
        <v>-61940529683896.883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-61940529683896.883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-258085540349.57037</v>
      </c>
      <c r="L4626" s="444">
        <f t="shared" ca="1" si="192"/>
        <v>-62198615224246.453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-62198615224246.453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-259160896767.69351</v>
      </c>
      <c r="L4627" s="444">
        <f t="shared" ca="1" si="192"/>
        <v>-62457776121014.148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-62457776121014.148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-260240733837.55896</v>
      </c>
      <c r="L4628" s="444">
        <f t="shared" ca="1" si="192"/>
        <v>-62718016854851.711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-62718016854851.711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-261325070228.54883</v>
      </c>
      <c r="L4629" s="444">
        <f t="shared" ca="1" si="192"/>
        <v>-62979341925080.258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-62979341925080.258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-262413924687.83438</v>
      </c>
      <c r="L4630" s="444">
        <f t="shared" ca="1" si="192"/>
        <v>-63241755849768.094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-63241755849768.094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-263507316040.70035</v>
      </c>
      <c r="L4631" s="444">
        <f t="shared" ca="1" si="192"/>
        <v>-63505263165808.797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-63505263165808.797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-264605263190.86996</v>
      </c>
      <c r="L4632" s="444">
        <f t="shared" ca="1" si="192"/>
        <v>-63769868428999.664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-63769868428999.664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-265707785120.83191</v>
      </c>
      <c r="L4633" s="444">
        <f t="shared" ca="1" si="192"/>
        <v>-64035576214120.492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-64035576214120.492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-266814900892.1687</v>
      </c>
      <c r="L4634" s="444">
        <f t="shared" ca="1" si="192"/>
        <v>-64302391115012.664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-64302391115012.664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-267926629645.88611</v>
      </c>
      <c r="L4635" s="444">
        <f t="shared" ca="1" si="192"/>
        <v>-64570317744658.547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-64570317744658.547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-269042990602.74393</v>
      </c>
      <c r="L4636" s="444">
        <f t="shared" ca="1" si="192"/>
        <v>-64839360735261.289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-64839360735261.289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-270164003063.58871</v>
      </c>
      <c r="L4637" s="444">
        <f t="shared" ca="1" si="192"/>
        <v>-65109524738324.875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-65109524738324.875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-271289686409.68698</v>
      </c>
      <c r="L4638" s="444">
        <f t="shared" ca="1" si="192"/>
        <v>-65380814424734.563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-65380814424734.563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-272420060103.0607</v>
      </c>
      <c r="L4639" s="444">
        <f t="shared" ca="1" si="192"/>
        <v>-65653234484837.625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-65653234484837.625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-273555143686.82343</v>
      </c>
      <c r="L4640" s="444">
        <f t="shared" ca="1" si="192"/>
        <v>-65926789628524.445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-65926789628524.445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-274694956785.51855</v>
      </c>
      <c r="L4641" s="444">
        <f t="shared" ca="1" si="192"/>
        <v>-66201484585309.961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-66201484585309.961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-275839519105.45813</v>
      </c>
      <c r="L4642" s="444">
        <f t="shared" ca="1" si="192"/>
        <v>-66477324104415.422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-66477324104415.422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-276988850435.06421</v>
      </c>
      <c r="L4643" s="444">
        <f t="shared" ca="1" si="192"/>
        <v>-66754312954850.484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-66754312954850.484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-278142970645.21033</v>
      </c>
      <c r="L4644" s="444">
        <f t="shared" ca="1" si="192"/>
        <v>-67032455925495.695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-67032455925495.695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-279301899689.56537</v>
      </c>
      <c r="L4645" s="444">
        <f t="shared" ca="1" si="192"/>
        <v>-67311757825185.258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-67311757825185.258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-280465657604.93854</v>
      </c>
      <c r="L4646" s="444">
        <f t="shared" ca="1" si="192"/>
        <v>-67592223482790.195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-67592223482790.195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-281634264511.62579</v>
      </c>
      <c r="L4647" s="444">
        <f t="shared" ca="1" si="192"/>
        <v>-67873857747301.82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-67873857747301.82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-282807740613.75757</v>
      </c>
      <c r="L4648" s="444">
        <f t="shared" ca="1" si="192"/>
        <v>-68156665487915.578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-68156665487915.578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-283986106199.64825</v>
      </c>
      <c r="L4649" s="444">
        <f t="shared" ca="1" si="192"/>
        <v>-68440651594115.227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-68440651594115.227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-285169381642.14673</v>
      </c>
      <c r="L4650" s="444">
        <f t="shared" ca="1" si="192"/>
        <v>-68725820975757.375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-68725820975757.375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-286357587398.98907</v>
      </c>
      <c r="L4651" s="444">
        <f t="shared" ca="1" si="192"/>
        <v>-69012178563156.367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-69012178563156.367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-287550744013.15155</v>
      </c>
      <c r="L4652" s="444">
        <f t="shared" ca="1" si="192"/>
        <v>-69299729307169.516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-69299729307169.516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-288748872113.2063</v>
      </c>
      <c r="L4653" s="444">
        <f t="shared" ca="1" si="192"/>
        <v>-69588478179282.719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-69588478179282.719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-289951992413.67798</v>
      </c>
      <c r="L4654" s="444">
        <f t="shared" ca="1" si="192"/>
        <v>-69878430171696.398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-69878430171696.398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-291160125715.40167</v>
      </c>
      <c r="L4655" s="444">
        <f t="shared" ca="1" si="192"/>
        <v>-70169590297411.797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-70169590297411.797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-292373292905.88251</v>
      </c>
      <c r="L4656" s="444">
        <f t="shared" ca="1" si="192"/>
        <v>-70461963590317.672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-70461963590317.672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-293591514959.65698</v>
      </c>
      <c r="L4657" s="444">
        <f t="shared" ca="1" si="192"/>
        <v>-70755555105277.328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-70755555105277.328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-294814812938.65552</v>
      </c>
      <c r="L4658" s="444">
        <f t="shared" ca="1" si="192"/>
        <v>-71050369918215.984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-71050369918215.984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-296043207992.56659</v>
      </c>
      <c r="L4659" s="444">
        <f t="shared" ca="1" si="192"/>
        <v>-71346413126208.547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-71346413126208.547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-297276721359.20227</v>
      </c>
      <c r="L4660" s="444">
        <f t="shared" ca="1" si="192"/>
        <v>-71643689847567.75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-71643689847567.75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-298515374364.8656</v>
      </c>
      <c r="L4661" s="444">
        <f t="shared" ca="1" si="192"/>
        <v>-71942205221932.609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-71942205221932.609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-299759188424.71918</v>
      </c>
      <c r="L4662" s="444">
        <f t="shared" ca="1" si="192"/>
        <v>-72241964410357.328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-72241964410357.328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-301008185043.15552</v>
      </c>
      <c r="L4663" s="444">
        <f t="shared" ca="1" si="192"/>
        <v>-72542972595400.484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-72542972595400.484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-302262385814.1687</v>
      </c>
      <c r="L4664" s="444">
        <f t="shared" ca="1" si="192"/>
        <v>-72845234981214.656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-72845234981214.656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-303521812421.72772</v>
      </c>
      <c r="L4665" s="444">
        <f t="shared" ca="1" si="192"/>
        <v>-73148756793636.391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-73148756793636.391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-304786486640.15161</v>
      </c>
      <c r="L4666" s="444">
        <f t="shared" ca="1" si="192"/>
        <v>-73453543280276.547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-73453543280276.547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-306056430334.4856</v>
      </c>
      <c r="L4667" s="444">
        <f t="shared" ca="1" si="192"/>
        <v>-73759599710611.031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-73759599710611.031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-307331665460.87927</v>
      </c>
      <c r="L4668" s="444">
        <f t="shared" ca="1" si="192"/>
        <v>-74066931376071.906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-74066931376071.906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-308612214066.96625</v>
      </c>
      <c r="L4669" s="444">
        <f t="shared" ca="1" si="192"/>
        <v>-74375543590138.875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-74375543590138.875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-309898098292.2453</v>
      </c>
      <c r="L4670" s="444">
        <f t="shared" ca="1" si="192"/>
        <v>-74685441688431.125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-74685441688431.125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-311189340368.46301</v>
      </c>
      <c r="L4671" s="444">
        <f t="shared" ca="1" si="192"/>
        <v>-74996631028799.594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-74996631028799.594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-312485962619.99829</v>
      </c>
      <c r="L4672" s="444">
        <f t="shared" ca="1" si="192"/>
        <v>-75309116991419.594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-75309116991419.594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-313787987464.24829</v>
      </c>
      <c r="L4673" s="444">
        <f t="shared" ca="1" si="192"/>
        <v>-75622904978883.844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-75622904978883.844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-315095437412.01599</v>
      </c>
      <c r="L4674" s="444">
        <f t="shared" ca="1" si="192"/>
        <v>-75938000416295.859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-75938000416295.859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-316408335067.89941</v>
      </c>
      <c r="L4675" s="444">
        <f t="shared" ca="1" si="192"/>
        <v>-76254408751363.766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-76254408751363.766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-317726703130.68237</v>
      </c>
      <c r="L4676" s="444">
        <f t="shared" ca="1" si="192"/>
        <v>-76572135454494.453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-76572135454494.453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-319050564393.72687</v>
      </c>
      <c r="L4677" s="444">
        <f t="shared" ca="1" si="192"/>
        <v>-76891186018888.188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-76891186018888.188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-320379941745.36743</v>
      </c>
      <c r="L4678" s="444">
        <f t="shared" ca="1" si="192"/>
        <v>-77211565960633.563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-77211565960633.563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-321714858169.30652</v>
      </c>
      <c r="L4679" s="444">
        <f t="shared" ca="1" si="192"/>
        <v>-77533280818802.875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-77533280818802.875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-323055336745.01196</v>
      </c>
      <c r="L4680" s="444">
        <f t="shared" ca="1" si="192"/>
        <v>-77856336155547.891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-77856336155547.891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-324401400648.11621</v>
      </c>
      <c r="L4681" s="444">
        <f t="shared" ca="1" si="192"/>
        <v>-78180737556196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-78180737556196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-325753073150.81665</v>
      </c>
      <c r="L4682" s="444">
        <f t="shared" ca="1" si="192"/>
        <v>-78506490629346.813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-78506490629346.813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-327110377622.27838</v>
      </c>
      <c r="L4683" s="444">
        <f t="shared" ca="1" si="192"/>
        <v>-78833601006969.094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-78833601006969.094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-328473337529.0379</v>
      </c>
      <c r="L4684" s="444">
        <f t="shared" ca="1" si="192"/>
        <v>-79162074344498.125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-79162074344498.125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-329841976435.40887</v>
      </c>
      <c r="L4685" s="444">
        <f t="shared" ca="1" si="192"/>
        <v>-79491916320933.531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-79491916320933.531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-331216318003.88971</v>
      </c>
      <c r="L4686" s="444">
        <f t="shared" ca="1" si="192"/>
        <v>-79823132638937.422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-79823132638937.422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-332596385995.57257</v>
      </c>
      <c r="L4687" s="444">
        <f t="shared" ca="1" si="192"/>
        <v>-80155729024933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-80155729024933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-333982204270.55414</v>
      </c>
      <c r="L4688" s="444">
        <f t="shared" ca="1" si="192"/>
        <v>-80489711229203.547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-80489711229203.547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-335373796788.34808</v>
      </c>
      <c r="L4689" s="444">
        <f t="shared" ca="1" si="192"/>
        <v>-80825085025991.891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-80825085025991.891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-336771187608.29956</v>
      </c>
      <c r="L4690" s="444">
        <f t="shared" ca="1" si="192"/>
        <v>-81161856213600.188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-81161856213600.188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-338174400890.00079</v>
      </c>
      <c r="L4691" s="444">
        <f t="shared" ca="1" si="192"/>
        <v>-81500030614490.188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-81500030614490.188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-339583460893.70911</v>
      </c>
      <c r="L4692" s="444">
        <f t="shared" ca="1" si="192"/>
        <v>-81839614075383.891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-81839614075383.891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-340998391980.76624</v>
      </c>
      <c r="L4693" s="444">
        <f t="shared" ca="1" si="192"/>
        <v>-82180612467364.656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-82180612467364.656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-342419218614.01941</v>
      </c>
      <c r="L4694" s="444">
        <f t="shared" ca="1" si="192"/>
        <v>-82523031685978.672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-82523031685978.672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-343845965358.24445</v>
      </c>
      <c r="L4695" s="444">
        <f t="shared" ca="1" si="192"/>
        <v>-82866877651336.922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-82866877651336.922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-345278656880.5705</v>
      </c>
      <c r="L4696" s="444">
        <f t="shared" ca="1" si="192"/>
        <v>-83212156308217.5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-83212156308217.5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-346717317950.90625</v>
      </c>
      <c r="L4697" s="444">
        <f t="shared" ca="1" si="192"/>
        <v>-83558873626168.406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-83558873626168.406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-348161973442.36835</v>
      </c>
      <c r="L4698" s="444">
        <f t="shared" ca="1" si="192"/>
        <v>-83907035599610.781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-83907035599610.781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-349612648331.71161</v>
      </c>
      <c r="L4699" s="444">
        <f t="shared" ca="1" si="192"/>
        <v>-84256648247942.5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-84256648247942.5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-351069367699.76044</v>
      </c>
      <c r="L4700" s="444">
        <f t="shared" ca="1" si="192"/>
        <v>-84607717615642.266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-84607717615642.266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-352532156731.84277</v>
      </c>
      <c r="L4701" s="444">
        <f t="shared" ca="1" si="192"/>
        <v>-84960249772374.109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-84960249772374.109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-354001040718.22546</v>
      </c>
      <c r="L4702" s="444">
        <f t="shared" ca="1" si="192"/>
        <v>-85314250813092.328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-85314250813092.328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-355476045054.55139</v>
      </c>
      <c r="L4703" s="444">
        <f t="shared" ca="1" si="192"/>
        <v>-85669726858146.875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-85669726858146.875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-356957195242.27863</v>
      </c>
      <c r="L4704" s="444">
        <f t="shared" ca="1" si="192"/>
        <v>-86026684053389.156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-86026684053389.156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-358444516889.12146</v>
      </c>
      <c r="L4705" s="444">
        <f t="shared" ca="1" si="192"/>
        <v>-86385128570278.281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-86385128570278.281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-359938035709.49286</v>
      </c>
      <c r="L4706" s="444">
        <f t="shared" ca="1" si="192"/>
        <v>-86745066605987.781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-86745066605987.781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-361437777524.9491</v>
      </c>
      <c r="L4707" s="444">
        <f t="shared" ca="1" si="192"/>
        <v>-87106504383512.734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-87106504383512.734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-362943768264.63641</v>
      </c>
      <c r="L4708" s="444">
        <f t="shared" ca="1" si="192"/>
        <v>-87469448151777.375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-87469448151777.375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-364456033965.73907</v>
      </c>
      <c r="L4709" s="444">
        <f t="shared" ca="1" si="192"/>
        <v>-87833904185743.109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-87833904185743.109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-365974600773.92963</v>
      </c>
      <c r="L4710" s="444">
        <f t="shared" ca="1" si="192"/>
        <v>-88199878786517.031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-88199878786517.031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-367499494943.82098</v>
      </c>
      <c r="L4711" s="444">
        <f t="shared" ca="1" si="192"/>
        <v>-88567378281460.859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-88567378281460.859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-369030742839.42023</v>
      </c>
      <c r="L4712" s="444">
        <f t="shared" ca="1" si="192"/>
        <v>-88936409024300.281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-88936409024300.281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-370568370934.58447</v>
      </c>
      <c r="L4713" s="444">
        <f t="shared" ca="1" si="192"/>
        <v>-89306977395234.859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-89306977395234.859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-372112405813.47858</v>
      </c>
      <c r="L4714" s="444">
        <f t="shared" ca="1" si="192"/>
        <v>-89679089801048.344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-89679089801048.344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-373662874171.03479</v>
      </c>
      <c r="L4715" s="444">
        <f t="shared" ca="1" si="192"/>
        <v>-90052752675219.375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-90052752675219.375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-375219802813.41406</v>
      </c>
      <c r="L4716" s="444">
        <f t="shared" ca="1" si="192"/>
        <v>-90427972478032.781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-90427972478032.781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-376783218658.46991</v>
      </c>
      <c r="L4717" s="444">
        <f t="shared" ca="1" si="192"/>
        <v>-90804755696691.25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-90804755696691.25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-378353148736.21356</v>
      </c>
      <c r="L4718" s="444">
        <f t="shared" ca="1" si="192"/>
        <v>-91183108845427.469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-91183108845427.469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-379929620189.28113</v>
      </c>
      <c r="L4719" s="444">
        <f t="shared" ca="1" si="192"/>
        <v>-91563038465616.75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-91563038465616.75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-381512660273.40314</v>
      </c>
      <c r="L4720" s="444">
        <f t="shared" ca="1" si="192"/>
        <v>-91944551125890.156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-91944551125890.156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-383102296357.87567</v>
      </c>
      <c r="L4721" s="444">
        <f t="shared" ca="1" si="192"/>
        <v>-92327653422248.031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-92327653422248.031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-384698555926.03345</v>
      </c>
      <c r="L4722" s="444">
        <f t="shared" ca="1" si="192"/>
        <v>-92712351978174.063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-92712351978174.063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-386301466575.72528</v>
      </c>
      <c r="L4723" s="444">
        <f t="shared" ca="1" si="192"/>
        <v>-93098653444749.781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-93098653444749.781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-387911056019.79077</v>
      </c>
      <c r="L4724" s="444">
        <f t="shared" ca="1" si="192"/>
        <v>-93486564500769.578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-93486564500769.578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-389527352086.53992</v>
      </c>
      <c r="L4725" s="444">
        <f t="shared" ca="1" si="192"/>
        <v>-93876091852856.125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-93876091852856.125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-391150382720.23383</v>
      </c>
      <c r="L4726" s="444">
        <f t="shared" ca="1" si="192"/>
        <v>-94267242235576.359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-94267242235576.359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-392780175981.56818</v>
      </c>
      <c r="L4727" s="444">
        <f t="shared" ca="1" si="192"/>
        <v>-94660022411557.922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-94660022411557.922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-394416760048.15802</v>
      </c>
      <c r="L4728" s="444">
        <f t="shared" ca="1" si="192"/>
        <v>-95054439171606.078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-95054439171606.078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-396060163215.02533</v>
      </c>
      <c r="L4729" s="444">
        <f t="shared" ca="1" si="192"/>
        <v>-95450499334821.109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-95450499334821.109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-397710413895.08795</v>
      </c>
      <c r="L4730" s="444">
        <f t="shared" ca="1" si="192"/>
        <v>-95848209748716.203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-95848209748716.203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-399367540619.65082</v>
      </c>
      <c r="L4731" s="444">
        <f t="shared" ca="1" si="192"/>
        <v>-96247577289335.859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-96247577289335.859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-401031572038.89941</v>
      </c>
      <c r="L4732" s="444">
        <f t="shared" ca="1" si="192"/>
        <v>-96648608861374.766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-96648608861374.766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-402702536922.39484</v>
      </c>
      <c r="L4733" s="444">
        <f t="shared" ca="1" si="192"/>
        <v>-97051311398297.156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-97051311398297.156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-404380464159.57147</v>
      </c>
      <c r="L4734" s="444">
        <f t="shared" ca="1" si="192"/>
        <v>-97455691862456.734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-97455691862456.734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-406065382760.23639</v>
      </c>
      <c r="L4735" s="444">
        <f t="shared" ca="1" si="192"/>
        <v>-97861757245216.969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-97861757245216.969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-407757321855.07068</v>
      </c>
      <c r="L4736" s="444">
        <f t="shared" ca="1" si="192"/>
        <v>-98269514567072.047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-98269514567072.047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-409456310696.13354</v>
      </c>
      <c r="L4737" s="444">
        <f t="shared" ca="1" si="192"/>
        <v>-98678970877768.188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-98678970877768.188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-411162378657.36743</v>
      </c>
      <c r="L4738" s="444">
        <f t="shared" ca="1" si="192"/>
        <v>-99090133256425.563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-99090133256425.563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-412875555235.10651</v>
      </c>
      <c r="L4739" s="444">
        <f t="shared" ca="1" si="192"/>
        <v>-99503008811660.672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-99503008811660.672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-414595870048.58612</v>
      </c>
      <c r="L4740" s="444">
        <f t="shared" ca="1" si="192"/>
        <v>-99917604681709.266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-99917604681709.266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-416323352840.45526</v>
      </c>
      <c r="L4741" s="444">
        <f t="shared" ca="1" si="192"/>
        <v>-100333928034549.72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-100333928034549.72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-418058033477.29047</v>
      </c>
      <c r="L4742" s="444">
        <f t="shared" ca="1" si="192"/>
        <v>-100751986068027.02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-100751986068027.02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-419799941950.11255</v>
      </c>
      <c r="L4743" s="444">
        <f t="shared" ca="1" si="192"/>
        <v>-101171786009977.13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-101171786009977.13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-421549108374.90466</v>
      </c>
      <c r="L4744" s="444">
        <f t="shared" ca="1" si="192"/>
        <v>-101593335118352.03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-101593335118352.03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-423305562993.13348</v>
      </c>
      <c r="L4745" s="444">
        <f t="shared" ca="1" si="192"/>
        <v>-102016640681345.17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-102016640681345.17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-425069336172.27155</v>
      </c>
      <c r="L4746" s="444">
        <f t="shared" ca="1" si="192"/>
        <v>-102441710017517.44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-102441710017517.44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-426840458406.32263</v>
      </c>
      <c r="L4747" s="444">
        <f t="shared" ca="1" si="192"/>
        <v>-102868550475923.77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-102868550475923.77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-428618960316.349</v>
      </c>
      <c r="L4748" s="444">
        <f t="shared" ca="1" si="192"/>
        <v>-103297169436240.11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-103297169436240.11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-430404872651.00043</v>
      </c>
      <c r="L4749" s="444">
        <f t="shared" ca="1" si="192"/>
        <v>-103727574308891.11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-103727574308891.11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-432198226287.04626</v>
      </c>
      <c r="L4750" s="444">
        <f t="shared" ca="1" si="192"/>
        <v>-104159772535178.16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-104159772535178.16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-433999052229.909</v>
      </c>
      <c r="L4751" s="444">
        <f t="shared" ca="1" si="192"/>
        <v>-104593771587408.06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-104593771587408.06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-435807381614.20026</v>
      </c>
      <c r="L4752" s="444">
        <f t="shared" ca="1" si="192"/>
        <v>-105029578969022.27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-105029578969022.27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-437623245704.25946</v>
      </c>
      <c r="L4753" s="444">
        <f t="shared" ca="1" si="192"/>
        <v>-105467202214726.53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-105467202214726.53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-439446675894.69385</v>
      </c>
      <c r="L4754" s="444">
        <f t="shared" ca="1" si="192"/>
        <v>-105906648890621.22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-105906648890621.22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-441277703710.92175</v>
      </c>
      <c r="L4755" s="444">
        <f t="shared" ca="1" si="192"/>
        <v>-106347926594332.14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-106347926594332.14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-443116360809.71722</v>
      </c>
      <c r="L4756" s="444">
        <f t="shared" ca="1" si="192"/>
        <v>-106791042955141.86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-106791042955141.86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-444962678979.75775</v>
      </c>
      <c r="L4757" s="444">
        <f t="shared" ca="1" si="192"/>
        <v>-107236005634121.61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-107236005634121.61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-446816690142.17334</v>
      </c>
      <c r="L4758" s="444">
        <f t="shared" ca="1" si="192"/>
        <v>-107682822324263.78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-107682822324263.78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-448678426351.09906</v>
      </c>
      <c r="L4759" s="444">
        <f t="shared" ca="1" si="192"/>
        <v>-108131500750614.88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-108131500750614.88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-450547919794.22864</v>
      </c>
      <c r="L4760" s="444">
        <f t="shared" ca="1" si="192"/>
        <v>-108582048670409.11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-108582048670409.11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-452425202793.37128</v>
      </c>
      <c r="L4761" s="444">
        <f t="shared" ca="1" si="192"/>
        <v>-109034473873202.48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-109034473873202.48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-454310307805.01031</v>
      </c>
      <c r="L4762" s="444">
        <f t="shared" ca="1" si="192"/>
        <v>-109488784181007.5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-109488784181007.5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-456203267420.86456</v>
      </c>
      <c r="L4763" s="444">
        <f t="shared" ca="1" si="192"/>
        <v>-109944987448428.36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-109944987448428.36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-458104114368.45142</v>
      </c>
      <c r="L4764" s="444">
        <f t="shared" ca="1" si="192"/>
        <v>-110403091562796.81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-110403091562796.81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-460012881511.65344</v>
      </c>
      <c r="L4765" s="444">
        <f t="shared" ca="1" si="192"/>
        <v>-110863104444308.47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-110863104444308.47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-461929601851.28528</v>
      </c>
      <c r="L4766" s="444">
        <f t="shared" ca="1" si="192"/>
        <v>-111325034046159.75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-111325034046159.75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-463854308525.66559</v>
      </c>
      <c r="L4767" s="444">
        <f t="shared" ca="1" si="192"/>
        <v>-111788888354685.42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-111788888354685.42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-465787034811.18921</v>
      </c>
      <c r="L4768" s="444">
        <f t="shared" ca="1" si="192"/>
        <v>-112254675389496.61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-112254675389496.61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-467727814122.90253</v>
      </c>
      <c r="L4769" s="444">
        <f t="shared" ca="1" si="192"/>
        <v>-112722403203619.52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-112722403203619.52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-469676680015.0813</v>
      </c>
      <c r="L4770" s="444">
        <f t="shared" ca="1" si="192"/>
        <v>-113192079883634.59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-113192079883634.59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-471633666181.81079</v>
      </c>
      <c r="L4771" s="444">
        <f t="shared" ca="1" si="192"/>
        <v>-113663713549816.41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-113663713549816.41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-473598806457.56836</v>
      </c>
      <c r="L4772" s="444">
        <f t="shared" ca="1" si="192"/>
        <v>-114137312356273.97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-114137312356273.97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-475572134817.80817</v>
      </c>
      <c r="L4773" s="444">
        <f t="shared" ca="1" si="192"/>
        <v>-114612884491091.78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-114612884491091.78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-477553685379.54913</v>
      </c>
      <c r="L4774" s="444">
        <f t="shared" ca="1" si="192"/>
        <v>-115090438176471.33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-115090438176471.33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-479543492401.96387</v>
      </c>
      <c r="L4775" s="444">
        <f t="shared" ca="1" si="192"/>
        <v>-115569981668873.3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-115569981668873.3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-481541590286.97198</v>
      </c>
      <c r="L4776" s="444">
        <f t="shared" ca="1" si="192"/>
        <v>-116051523259160.27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-116051523259160.27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-483548013579.83435</v>
      </c>
      <c r="L4777" s="444">
        <f t="shared" ca="1" si="192"/>
        <v>-116535071272740.09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-116535071272740.09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-485562796969.75037</v>
      </c>
      <c r="L4778" s="444">
        <f t="shared" ca="1" si="192"/>
        <v>-117020634069709.84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-117020634069709.84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-487585975290.45776</v>
      </c>
      <c r="L4779" s="444">
        <f t="shared" ca="1" si="192"/>
        <v>-117508220045000.3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-117508220045000.3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-489617583520.83447</v>
      </c>
      <c r="L4780" s="444">
        <f t="shared" ca="1" si="192"/>
        <v>-117997837628521.13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-117997837628521.13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-491657656785.5047</v>
      </c>
      <c r="L4781" s="444">
        <f t="shared" ca="1" si="192"/>
        <v>-118489495285306.63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-118489495285306.63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-493706230355.44421</v>
      </c>
      <c r="L4782" s="444">
        <f t="shared" ca="1" si="192"/>
        <v>-118983201515662.06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-118983201515662.06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-495763339648.59192</v>
      </c>
      <c r="L4783" s="444">
        <f t="shared" ca="1" si="192"/>
        <v>-119478964855310.66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-119478964855310.66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-497829020230.461</v>
      </c>
      <c r="L4784" s="444">
        <f t="shared" ca="1" si="192"/>
        <v>-119976793875541.13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-119976793875541.13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-499903307814.75476</v>
      </c>
      <c r="L4785" s="444">
        <f t="shared" ca="1" si="192"/>
        <v>-120476697183355.88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-120476697183355.88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-501986238263.98273</v>
      </c>
      <c r="L4786" s="444">
        <f t="shared" ca="1" si="192"/>
        <v>-120978683421619.86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-120978683421619.86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-504077847590.08276</v>
      </c>
      <c r="L4787" s="444">
        <f t="shared" ca="1" si="192"/>
        <v>-121482761269209.94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-121482761269209.94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-506178171955.04138</v>
      </c>
      <c r="L4788" s="444">
        <f t="shared" ca="1" si="192"/>
        <v>-121988939441164.98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-121988939441164.98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-508287247671.52069</v>
      </c>
      <c r="L4789" s="444">
        <f t="shared" ca="1" si="192"/>
        <v>-122497226688836.5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-122497226688836.5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-510405111203.48541</v>
      </c>
      <c r="L4790" s="444">
        <f t="shared" ca="1" si="192"/>
        <v>-123007631800039.98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-123007631800039.98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-512531799166.83325</v>
      </c>
      <c r="L4791" s="444">
        <f t="shared" ca="1" si="192"/>
        <v>-123520163599206.81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-123520163599206.81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-514667348330.02838</v>
      </c>
      <c r="L4792" s="444">
        <f t="shared" ca="1" si="192"/>
        <v>-124034830947536.84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-124034830947536.84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-516811795614.73688</v>
      </c>
      <c r="L4793" s="444">
        <f t="shared" ca="1" si="192"/>
        <v>-124551642743151.58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-124551642743151.58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-518965178096.4649</v>
      </c>
      <c r="L4794" s="444">
        <f t="shared" ca="1" si="192"/>
        <v>-125070607921248.05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-125070607921248.05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-521127533005.20013</v>
      </c>
      <c r="L4795" s="444">
        <f t="shared" ca="1" si="192"/>
        <v>-125591735454253.25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-125591735454253.25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-523298897726.05518</v>
      </c>
      <c r="L4796" s="444">
        <f t="shared" ca="1" si="192"/>
        <v>-126115034351979.31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-126115034351979.31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-525479309799.91382</v>
      </c>
      <c r="L4797" s="444">
        <f t="shared" ca="1" si="192"/>
        <v>-126640513661779.22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-126640513661779.22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-527668806924.08008</v>
      </c>
      <c r="L4798" s="444">
        <f t="shared" ca="1" si="192"/>
        <v>-127168182468703.3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-127168182468703.3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-529867426952.93048</v>
      </c>
      <c r="L4799" s="444">
        <f t="shared" ca="1" si="192"/>
        <v>-127698049895656.23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-127698049895656.23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-532075207898.56763</v>
      </c>
      <c r="L4800" s="444">
        <f t="shared" ca="1" si="192"/>
        <v>-128230125103554.8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-128230125103554.8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-534292187931.47833</v>
      </c>
      <c r="L4801" s="444">
        <f t="shared" ca="1" si="192"/>
        <v>-128764417291486.28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-128764417291486.28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-536518405381.19281</v>
      </c>
      <c r="L4802" s="444">
        <f t="shared" ca="1" si="192"/>
        <v>-129300935696867.47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-129300935696867.47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-538753898736.94775</v>
      </c>
      <c r="L4803" s="444">
        <f t="shared" ca="1" si="192"/>
        <v>-129839689595604.42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-129839689595604.42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-540998706648.35181</v>
      </c>
      <c r="L4804" s="444">
        <f t="shared" ca="1" si="192"/>
        <v>-130380688302252.78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-130380688302252.78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-543252867926.05322</v>
      </c>
      <c r="L4805" s="444">
        <f t="shared" ca="1" si="192"/>
        <v>-130923941170178.83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-130923941170178.83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-545516421542.41168</v>
      </c>
      <c r="L4806" s="444">
        <f t="shared" ca="1" si="192"/>
        <v>-131469457591721.23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-131469457591721.23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-547789406632.17181</v>
      </c>
      <c r="L4807" s="444">
        <f t="shared" ca="1" si="192"/>
        <v>-132017246998353.41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-132017246998353.41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-550071862493.13916</v>
      </c>
      <c r="L4808" s="444">
        <f t="shared" ca="1" si="192"/>
        <v>-132567318860846.55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-132567318860846.55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-552363828586.8606</v>
      </c>
      <c r="L4809" s="444">
        <f t="shared" ca="1" si="192"/>
        <v>-133119682689433.41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-133119682689433.41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-554665344539.30591</v>
      </c>
      <c r="L4810" s="444">
        <f t="shared" ca="1" si="192"/>
        <v>-133674348033972.72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-133674348033972.72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-556976450141.55298</v>
      </c>
      <c r="L4811" s="444">
        <f t="shared" ca="1" si="192"/>
        <v>-134231324484114.27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-134231324484114.27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-559297185350.47607</v>
      </c>
      <c r="L4812" s="444">
        <f t="shared" ca="1" si="192"/>
        <v>-134790621669464.73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-134790621669464.73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-561627590289.4364</v>
      </c>
      <c r="L4813" s="444">
        <f t="shared" ca="1" si="192"/>
        <v>-135352249259754.17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-135352249259754.17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-563967705248.97571</v>
      </c>
      <c r="L4814" s="444">
        <f t="shared" ca="1" si="192"/>
        <v>-135916216965003.14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-135916216965003.14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-566317570687.51318</v>
      </c>
      <c r="L4815" s="444">
        <f t="shared" ca="1" si="192"/>
        <v>-136482534535690.66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-136482534535690.66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-568677227232.04431</v>
      </c>
      <c r="L4816" s="444">
        <f t="shared" ca="1" si="192"/>
        <v>-137051211762922.7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-137051211762922.7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-571046715678.8446</v>
      </c>
      <c r="L4817" s="444">
        <f t="shared" ca="1" si="192"/>
        <v>-137622258478601.55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-137622258478601.55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-573426076994.1731</v>
      </c>
      <c r="L4818" s="444">
        <f t="shared" ca="1" si="192"/>
        <v>-138195684555595.72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-138195684555595.72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-575815352314.98218</v>
      </c>
      <c r="L4819" s="444">
        <f t="shared" ca="1" si="192"/>
        <v>-138771499907910.7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-138771499907910.7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-578214582949.62793</v>
      </c>
      <c r="L4820" s="444">
        <f t="shared" ca="1" si="192"/>
        <v>-139349714490860.33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-139349714490860.33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-580623810378.58459</v>
      </c>
      <c r="L4821" s="444">
        <f t="shared" ca="1" si="192"/>
        <v>-139930338301238.91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-139930338301238.91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-583043076255.16211</v>
      </c>
      <c r="L4822" s="444">
        <f t="shared" ca="1" si="192"/>
        <v>-140513381377494.06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-140513381377494.06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-585472422406.22522</v>
      </c>
      <c r="L4823" s="444">
        <f t="shared" ca="1" si="192"/>
        <v>-141098853799900.28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-141098853799900.28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-587911890832.91785</v>
      </c>
      <c r="L4824" s="444">
        <f t="shared" ca="1" si="192"/>
        <v>-141686765690733.19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-141686765690733.19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-590361523711.38831</v>
      </c>
      <c r="L4825" s="444">
        <f t="shared" ca="1" si="192"/>
        <v>-142277127214444.56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-142277127214444.56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-592821363393.51904</v>
      </c>
      <c r="L4826" s="444">
        <f t="shared" ca="1" si="192"/>
        <v>-142869948577838.09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-142869948577838.09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-595291452407.65869</v>
      </c>
      <c r="L4827" s="444">
        <f t="shared" ca="1" si="192"/>
        <v>-143465240030245.75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-143465240030245.75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-597771833459.3573</v>
      </c>
      <c r="L4828" s="444">
        <f t="shared" ca="1" si="192"/>
        <v>-144063011863705.09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-144063011863705.09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-600262549432.10449</v>
      </c>
      <c r="L4829" s="444">
        <f t="shared" ca="1" si="192"/>
        <v>-144663274413137.19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-144663274413137.19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-602763643388.07166</v>
      </c>
      <c r="L4830" s="444">
        <f t="shared" ca="1" si="192"/>
        <v>-145266038056525.25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-145266038056525.25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-605275158568.85522</v>
      </c>
      <c r="L4831" s="444">
        <f t="shared" ca="1" si="192"/>
        <v>-145871313215094.09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-145871313215094.09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-607797138396.22534</v>
      </c>
      <c r="L4832" s="444">
        <f t="shared" ca="1" si="192"/>
        <v>-146479110353490.31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-146479110353490.31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-610329626472.87634</v>
      </c>
      <c r="L4833" s="444">
        <f t="shared" ca="1" si="192"/>
        <v>-147089439979963.19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-147089439979963.19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-612872666583.17993</v>
      </c>
      <c r="L4834" s="444">
        <f t="shared" ca="1" si="192"/>
        <v>-147702312646546.38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-147702312646546.38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-615426302693.94324</v>
      </c>
      <c r="L4835" s="444">
        <f t="shared" ca="1" si="192"/>
        <v>-148317738949240.31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-148317738949240.31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-617990578955.16797</v>
      </c>
      <c r="L4836" s="444">
        <f t="shared" ca="1" si="192"/>
        <v>-148935729528195.47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-148935729528195.47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-620565539700.81445</v>
      </c>
      <c r="L4837" s="444">
        <f t="shared" ca="1" si="192"/>
        <v>-149556295067896.28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-149556295067896.28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-623151229449.56787</v>
      </c>
      <c r="L4838" s="444">
        <f t="shared" ca="1" si="192"/>
        <v>-150179446297345.84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-150179446297345.84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-625747692905.60767</v>
      </c>
      <c r="L4839" s="444">
        <f t="shared" ca="1" si="192"/>
        <v>-150805193990251.44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-150805193990251.44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-628354974959.38098</v>
      </c>
      <c r="L4840" s="444">
        <f t="shared" ca="1" si="192"/>
        <v>-151433548965210.81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-151433548965210.81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-630973120688.37842</v>
      </c>
      <c r="L4841" s="444">
        <f t="shared" ca="1" si="192"/>
        <v>-152064522085899.19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-152064522085899.19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-633602175357.91333</v>
      </c>
      <c r="L4842" s="444">
        <f t="shared" ca="1" si="192"/>
        <v>-152698124261257.09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-152698124261257.09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-636242184421.90454</v>
      </c>
      <c r="L4843" s="444">
        <f t="shared" ca="1" si="192"/>
        <v>-153334366445679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-153334366445679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-638893193523.66248</v>
      </c>
      <c r="L4844" s="444">
        <f t="shared" ca="1" si="192"/>
        <v>-153973259639202.66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-153973259639202.66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-641555248496.67773</v>
      </c>
      <c r="L4845" s="444">
        <f t="shared" ca="1" si="192"/>
        <v>-154614814887699.34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-154614814887699.34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-644228395365.41394</v>
      </c>
      <c r="L4846" s="444">
        <f t="shared" ca="1" si="192"/>
        <v>-155259043283064.75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-155259043283064.75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-646912680346.10315</v>
      </c>
      <c r="L4847" s="444">
        <f t="shared" ca="1" si="192"/>
        <v>-155905955963410.84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-155905955963410.84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-649608149847.54517</v>
      </c>
      <c r="L4848" s="444">
        <f t="shared" ca="1" si="192"/>
        <v>-156555564113258.38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-156555564113258.38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-652314850471.90991</v>
      </c>
      <c r="L4849" s="444">
        <f t="shared" ca="1" si="192"/>
        <v>-157207878963730.28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-157207878963730.28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-655032829015.54285</v>
      </c>
      <c r="L4850" s="444">
        <f t="shared" ca="1" si="192"/>
        <v>-157862911792745.81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-157862911792745.81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-657762132469.77417</v>
      </c>
      <c r="L4851" s="444">
        <f t="shared" ca="1" si="192"/>
        <v>-158520673925215.59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-158520673925215.59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-660502808021.73169</v>
      </c>
      <c r="L4852" s="444">
        <f t="shared" ca="1" si="192"/>
        <v>-159181176733237.31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-159181176733237.31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-663254903055.15552</v>
      </c>
      <c r="L4853" s="444">
        <f t="shared" ref="L4853:L5107" ca="1" si="197">I4853-J4853+K4853</f>
        <v>-159844431636292.47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-159844431636292.47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-666018465151.21863</v>
      </c>
      <c r="L4854" s="444">
        <f t="shared" ca="1" si="197"/>
        <v>-160510450101443.69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-160510450101443.69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-668793542089.34863</v>
      </c>
      <c r="L4855" s="444">
        <f t="shared" ca="1" si="197"/>
        <v>-161179243643533.03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-161179243643533.03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-671580181848.05432</v>
      </c>
      <c r="L4856" s="444">
        <f t="shared" ca="1" si="197"/>
        <v>-161850823825381.09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-161850823825381.09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-674378432605.75452</v>
      </c>
      <c r="L4857" s="444">
        <f t="shared" ca="1" si="197"/>
        <v>-162525202257986.84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-162525202257986.84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-677188342741.61182</v>
      </c>
      <c r="L4858" s="444">
        <f t="shared" ca="1" si="197"/>
        <v>-163202390600728.47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-163202390600728.47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-680009960836.36865</v>
      </c>
      <c r="L4859" s="444">
        <f t="shared" ca="1" si="197"/>
        <v>-163882400561564.84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-163882400561564.84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-682843335673.18689</v>
      </c>
      <c r="L4860" s="444">
        <f t="shared" ca="1" si="197"/>
        <v>-164565243897238.03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-164565243897238.03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-685688516238.49182</v>
      </c>
      <c r="L4861" s="444">
        <f t="shared" ca="1" si="197"/>
        <v>-165250932413476.53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-165250932413476.53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-688545551722.81885</v>
      </c>
      <c r="L4862" s="444">
        <f t="shared" ca="1" si="197"/>
        <v>-165939477965199.34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-165939477965199.34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-691414491521.66394</v>
      </c>
      <c r="L4863" s="444">
        <f t="shared" ca="1" si="197"/>
        <v>-166630892456721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-166630892456721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-694295385236.33752</v>
      </c>
      <c r="L4864" s="444">
        <f t="shared" ca="1" si="197"/>
        <v>-167325187841957.34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-167325187841957.34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-697188282674.82227</v>
      </c>
      <c r="L4865" s="444">
        <f t="shared" ca="1" si="197"/>
        <v>-168022376124632.16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-168022376124632.16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-700093233852.63403</v>
      </c>
      <c r="L4866" s="444">
        <f t="shared" ca="1" si="197"/>
        <v>-168722469358484.78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-168722469358484.78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-703010288993.68652</v>
      </c>
      <c r="L4867" s="444">
        <f t="shared" ca="1" si="197"/>
        <v>-169425479647478.47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-169425479647478.47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-705939498531.16028</v>
      </c>
      <c r="L4868" s="444">
        <f t="shared" ca="1" si="197"/>
        <v>-170131419146009.63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-170131419146009.63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-708880913108.37341</v>
      </c>
      <c r="L4869" s="444">
        <f t="shared" ca="1" si="197"/>
        <v>-170840300059118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-170840300059118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-711834583579.65833</v>
      </c>
      <c r="L4870" s="444">
        <f t="shared" ca="1" si="197"/>
        <v>-171552134642697.66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-171552134642697.66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-714800561011.24023</v>
      </c>
      <c r="L4871" s="444">
        <f t="shared" ca="1" si="197"/>
        <v>-172266935203708.91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-172266935203708.91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-717778896682.12048</v>
      </c>
      <c r="L4872" s="444">
        <f t="shared" ca="1" si="197"/>
        <v>-172984714100391.03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-172984714100391.03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-720769642084.96265</v>
      </c>
      <c r="L4873" s="444">
        <f t="shared" ca="1" si="197"/>
        <v>-173705483742476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-173705483742476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-723772848926.98328</v>
      </c>
      <c r="L4874" s="444">
        <f t="shared" ca="1" si="197"/>
        <v>-174429256591402.97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-174429256591402.97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-726788569130.8457</v>
      </c>
      <c r="L4875" s="444">
        <f t="shared" ca="1" si="197"/>
        <v>-175156045160533.81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-175156045160533.81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-729816854835.5575</v>
      </c>
      <c r="L4876" s="444">
        <f t="shared" ca="1" si="197"/>
        <v>-175885862015369.38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-175885862015369.38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-732857758397.37244</v>
      </c>
      <c r="L4877" s="444">
        <f t="shared" ca="1" si="197"/>
        <v>-176618719773766.75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-176618719773766.75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-735911332390.69482</v>
      </c>
      <c r="L4878" s="444">
        <f t="shared" ca="1" si="197"/>
        <v>-177354631106157.44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-177354631106157.44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-738977629608.98926</v>
      </c>
      <c r="L4879" s="444">
        <f t="shared" ca="1" si="197"/>
        <v>-178093608735766.44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-178093608735766.44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-742056703065.69348</v>
      </c>
      <c r="L4880" s="444">
        <f t="shared" ca="1" si="197"/>
        <v>-178835665438832.13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-178835665438832.13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-745148605995.13379</v>
      </c>
      <c r="L4881" s="444">
        <f t="shared" ca="1" si="197"/>
        <v>-179580814044827.25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-179580814044827.25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-748253391853.4469</v>
      </c>
      <c r="L4882" s="444">
        <f t="shared" ca="1" si="197"/>
        <v>-180329067436680.69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-180329067436680.69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-751371114319.50281</v>
      </c>
      <c r="L4883" s="444">
        <f t="shared" ca="1" si="197"/>
        <v>-181080438551000.19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-181080438551000.19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-754501827295.83411</v>
      </c>
      <c r="L4884" s="444">
        <f t="shared" ca="1" si="197"/>
        <v>-181834940378296.03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-181834940378296.03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-757645584909.56677</v>
      </c>
      <c r="L4885" s="444">
        <f t="shared" ca="1" si="197"/>
        <v>-182592585963205.59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-182592585963205.59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-760802441513.35669</v>
      </c>
      <c r="L4886" s="444">
        <f t="shared" ca="1" si="197"/>
        <v>-183353388404718.94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-183353388404718.94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-763972451686.32886</v>
      </c>
      <c r="L4887" s="444">
        <f t="shared" ca="1" si="197"/>
        <v>-184117360856405.28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-184117360856405.28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-767155670235.02197</v>
      </c>
      <c r="L4888" s="444">
        <f t="shared" ca="1" si="197"/>
        <v>-184884516526640.31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-184884516526640.31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-770352152194.33459</v>
      </c>
      <c r="L4889" s="444">
        <f t="shared" ca="1" si="197"/>
        <v>-185654868678834.66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-185654868678834.66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-773561952828.47778</v>
      </c>
      <c r="L4890" s="444">
        <f t="shared" ca="1" si="197"/>
        <v>-186428430631663.13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-186428430631663.13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-776785127631.92969</v>
      </c>
      <c r="L4891" s="444">
        <f t="shared" ca="1" si="197"/>
        <v>-187205215759295.06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-187205215759295.06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-780021732330.39612</v>
      </c>
      <c r="L4892" s="444">
        <f t="shared" ca="1" si="197"/>
        <v>-187985237491625.47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-187985237491625.47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-783271822881.77283</v>
      </c>
      <c r="L4893" s="444">
        <f t="shared" ca="1" si="197"/>
        <v>-188768509314507.25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-188768509314507.25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-786535455477.11353</v>
      </c>
      <c r="L4894" s="444">
        <f t="shared" ca="1" si="197"/>
        <v>-189555044769984.38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-189555044769984.38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-789812686541.60156</v>
      </c>
      <c r="L4895" s="444">
        <f t="shared" ca="1" si="197"/>
        <v>-190344857456525.97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-190344857456525.97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-793103572735.5249</v>
      </c>
      <c r="L4896" s="444">
        <f t="shared" ca="1" si="197"/>
        <v>-191137961029261.5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-191137961029261.5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-796408170955.25623</v>
      </c>
      <c r="L4897" s="444">
        <f t="shared" ca="1" si="197"/>
        <v>-191934369200216.75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-191934369200216.75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-799726538334.23645</v>
      </c>
      <c r="L4898" s="444">
        <f t="shared" ca="1" si="197"/>
        <v>-192734095738551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-192734095738551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-803058732243.96252</v>
      </c>
      <c r="L4899" s="444">
        <f t="shared" ca="1" si="197"/>
        <v>-193537154470794.97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-193537154470794.97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-806404810294.979</v>
      </c>
      <c r="L4900" s="444">
        <f t="shared" ca="1" si="197"/>
        <v>-194343559281089.94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-194343559281089.94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-809764830337.87476</v>
      </c>
      <c r="L4901" s="444">
        <f t="shared" ca="1" si="197"/>
        <v>-195153324111427.81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-195153324111427.81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-813138850464.28259</v>
      </c>
      <c r="L4902" s="444">
        <f t="shared" ca="1" si="197"/>
        <v>-195966462961892.09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-195966462961892.09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-816526929007.88367</v>
      </c>
      <c r="L4903" s="444">
        <f t="shared" ca="1" si="197"/>
        <v>-196782989890899.97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-196782989890899.97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-819929124545.4165</v>
      </c>
      <c r="L4904" s="444">
        <f t="shared" ca="1" si="197"/>
        <v>-197602919015445.38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-197602919015445.38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-823345495897.68909</v>
      </c>
      <c r="L4905" s="444">
        <f t="shared" ca="1" si="197"/>
        <v>-198426264511343.06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-198426264511343.06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-826776102130.59607</v>
      </c>
      <c r="L4906" s="444">
        <f t="shared" ca="1" si="197"/>
        <v>-199253040613473.66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-199253040613473.66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-830221002556.14026</v>
      </c>
      <c r="L4907" s="444">
        <f t="shared" ca="1" si="197"/>
        <v>-200083261616029.78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-200083261616029.78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-833680256733.4574</v>
      </c>
      <c r="L4908" s="444">
        <f t="shared" ca="1" si="197"/>
        <v>-200916941872763.25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-200916941872763.25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-837153924469.84692</v>
      </c>
      <c r="L4909" s="444">
        <f t="shared" ca="1" si="197"/>
        <v>-201754095797233.09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-201754095797233.09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-840642065821.80457</v>
      </c>
      <c r="L4910" s="444">
        <f t="shared" ca="1" si="197"/>
        <v>-202594737863054.91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-202594737863054.91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-844144741096.06213</v>
      </c>
      <c r="L4911" s="444">
        <f t="shared" ca="1" si="197"/>
        <v>-203438882604150.97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-203438882604150.97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-847662010850.62903</v>
      </c>
      <c r="L4912" s="444">
        <f t="shared" ca="1" si="197"/>
        <v>-204286544615001.59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-204286544615001.59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-851193935895.83997</v>
      </c>
      <c r="L4913" s="444">
        <f t="shared" ca="1" si="197"/>
        <v>-205137738550897.44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-205137738550897.44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-854740577295.40601</v>
      </c>
      <c r="L4914" s="444">
        <f t="shared" ca="1" si="197"/>
        <v>-205992479128192.84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-205992479128192.84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-858301996367.47021</v>
      </c>
      <c r="L4915" s="444">
        <f t="shared" ca="1" si="197"/>
        <v>-206850781124560.31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-206850781124560.31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-861878254685.66797</v>
      </c>
      <c r="L4916" s="444">
        <f t="shared" ca="1" si="197"/>
        <v>-207712659379245.97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-207712659379245.97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-865469414080.19153</v>
      </c>
      <c r="L4917" s="444">
        <f t="shared" ca="1" si="197"/>
        <v>-208578128793326.16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-208578128793326.16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-869075536638.85901</v>
      </c>
      <c r="L4918" s="444">
        <f t="shared" ca="1" si="197"/>
        <v>-209447204329965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-209447204329965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-872696684708.1875</v>
      </c>
      <c r="L4919" s="444">
        <f t="shared" ca="1" si="197"/>
        <v>-210319901014673.19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-210319901014673.19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-876332920894.47156</v>
      </c>
      <c r="L4920" s="444">
        <f t="shared" ca="1" si="197"/>
        <v>-211196233935567.66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-211196233935567.66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-879984308064.86523</v>
      </c>
      <c r="L4921" s="444">
        <f t="shared" ca="1" si="197"/>
        <v>-212076218243632.53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-212076218243632.53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-883650909348.46887</v>
      </c>
      <c r="L4922" s="444">
        <f t="shared" ca="1" si="197"/>
        <v>-212959869152981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-212959869152981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-887332788137.42078</v>
      </c>
      <c r="L4923" s="444">
        <f t="shared" ca="1" si="197"/>
        <v>-213847201941118.41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-213847201941118.41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-891030008087.99329</v>
      </c>
      <c r="L4924" s="444">
        <f t="shared" ca="1" si="197"/>
        <v>-214738231949206.41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-214738231949206.41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-894742633121.69336</v>
      </c>
      <c r="L4925" s="444">
        <f t="shared" ca="1" si="197"/>
        <v>-215632974582328.09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-215632974582328.09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-898470727426.36707</v>
      </c>
      <c r="L4926" s="444">
        <f t="shared" ca="1" si="197"/>
        <v>-216531445309754.47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-216531445309754.47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-902214355457.3103</v>
      </c>
      <c r="L4927" s="444">
        <f t="shared" ca="1" si="197"/>
        <v>-217433659665211.78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-217433659665211.78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-905973581938.38245</v>
      </c>
      <c r="L4928" s="444">
        <f t="shared" ca="1" si="197"/>
        <v>-218339633247150.16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-218339633247150.16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-909748471863.12561</v>
      </c>
      <c r="L4929" s="444">
        <f t="shared" ca="1" si="197"/>
        <v>-219249381719013.28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-219249381719013.28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-913539090495.88867</v>
      </c>
      <c r="L4930" s="444">
        <f t="shared" ca="1" si="197"/>
        <v>-220162920809509.16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-220162920809509.16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-917345503372.95496</v>
      </c>
      <c r="L4931" s="444">
        <f t="shared" ca="1" si="197"/>
        <v>-221080266312882.13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-221080266312882.13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-921167776303.67554</v>
      </c>
      <c r="L4932" s="444">
        <f t="shared" ca="1" si="197"/>
        <v>-222001434089185.81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-222001434089185.81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-925005975371.60742</v>
      </c>
      <c r="L4933" s="444">
        <f t="shared" ca="1" si="197"/>
        <v>-222926440064557.41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-222926440064557.41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-928860166935.65588</v>
      </c>
      <c r="L4934" s="444">
        <f t="shared" ca="1" si="197"/>
        <v>-223855300231493.06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-223855300231493.06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-932730417631.22107</v>
      </c>
      <c r="L4935" s="444">
        <f t="shared" ca="1" si="197"/>
        <v>-224788030649124.28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-224788030649124.28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-936616794371.35107</v>
      </c>
      <c r="L4936" s="444">
        <f t="shared" ca="1" si="197"/>
        <v>-225724647443495.63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-225724647443495.63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-940519364347.89856</v>
      </c>
      <c r="L4937" s="444">
        <f t="shared" ca="1" si="197"/>
        <v>-226665166807843.53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-226665166807843.53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-944438195032.6814</v>
      </c>
      <c r="L4938" s="444">
        <f t="shared" ca="1" si="197"/>
        <v>-227609605002876.22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-227609605002876.22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-948373354178.65076</v>
      </c>
      <c r="L4939" s="444">
        <f t="shared" ca="1" si="197"/>
        <v>-228557978357054.88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-228557978357054.88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-952324909821.06189</v>
      </c>
      <c r="L4940" s="444">
        <f t="shared" ca="1" si="197"/>
        <v>-229510303266875.94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-229510303266875.94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-956292930278.64978</v>
      </c>
      <c r="L4941" s="444">
        <f t="shared" ca="1" si="197"/>
        <v>-230466596197154.59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-230466596197154.59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-960277484154.81079</v>
      </c>
      <c r="L4942" s="444">
        <f t="shared" ca="1" si="197"/>
        <v>-231426873681309.41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-231426873681309.41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-964278640338.78931</v>
      </c>
      <c r="L4943" s="444">
        <f t="shared" ca="1" si="197"/>
        <v>-232391152321648.19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-232391152321648.19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-968296468006.86743</v>
      </c>
      <c r="L4944" s="444">
        <f t="shared" ca="1" si="197"/>
        <v>-233359448789655.06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-233359448789655.06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-972331036623.56287</v>
      </c>
      <c r="L4945" s="444">
        <f t="shared" ca="1" si="197"/>
        <v>-234331779826278.63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-234331779826278.63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-976382415942.82764</v>
      </c>
      <c r="L4946" s="444">
        <f t="shared" ca="1" si="197"/>
        <v>-235308162242221.44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-235308162242221.44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-980450676009.2561</v>
      </c>
      <c r="L4947" s="444">
        <f t="shared" ca="1" si="197"/>
        <v>-236288612918230.69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-236288612918230.69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-984535887159.29456</v>
      </c>
      <c r="L4948" s="444">
        <f t="shared" ca="1" si="197"/>
        <v>-237273148805389.97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-237273148805389.97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-988638120022.45837</v>
      </c>
      <c r="L4949" s="444">
        <f t="shared" ca="1" si="197"/>
        <v>-238261786925412.44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-238261786925412.44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-992757445522.55164</v>
      </c>
      <c r="L4950" s="444">
        <f t="shared" ca="1" si="197"/>
        <v>-239254544370935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-239254544370935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-996893934878.896</v>
      </c>
      <c r="L4951" s="444">
        <f t="shared" ca="1" si="197"/>
        <v>-240251438305813.91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-240251438305813.91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-1001047659607.5581</v>
      </c>
      <c r="L4952" s="444">
        <f t="shared" ca="1" si="197"/>
        <v>-241252485965421.47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-241252485965421.47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-1005218691522.5896</v>
      </c>
      <c r="L4953" s="444">
        <f t="shared" ca="1" si="197"/>
        <v>-242257704656944.06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-242257704656944.06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-1009407102737.267</v>
      </c>
      <c r="L4954" s="444">
        <f t="shared" ca="1" si="197"/>
        <v>-243267111759681.34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-243267111759681.34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-1013612965665.3387</v>
      </c>
      <c r="L4955" s="444">
        <f t="shared" ca="1" si="197"/>
        <v>-244280724725346.69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-244280724725346.69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-1017836353022.2777</v>
      </c>
      <c r="L4956" s="444">
        <f t="shared" ca="1" si="197"/>
        <v>-245298561078368.97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-245298561078368.97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-1022077337826.5374</v>
      </c>
      <c r="L4957" s="444">
        <f t="shared" ca="1" si="197"/>
        <v>-246320638416195.5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-246320638416195.5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-1026335993400.8146</v>
      </c>
      <c r="L4958" s="444">
        <f t="shared" ca="1" si="197"/>
        <v>-247346974409596.31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-247346974409596.31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-1030612393373.318</v>
      </c>
      <c r="L4959" s="444">
        <f t="shared" ca="1" si="197"/>
        <v>-248377586802969.63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-248377586802969.63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-1034906611679.0402</v>
      </c>
      <c r="L4960" s="444">
        <f t="shared" ca="1" si="197"/>
        <v>-249412493414648.66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-249412493414648.66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-1039218722561.036</v>
      </c>
      <c r="L4961" s="444">
        <f t="shared" ca="1" si="197"/>
        <v>-250451712137209.69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-250451712137209.69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-1043548800571.7072</v>
      </c>
      <c r="L4962" s="444">
        <f t="shared" ca="1" si="197"/>
        <v>-251495260937781.41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-251495260937781.41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-1047896920574.089</v>
      </c>
      <c r="L4963" s="444">
        <f t="shared" ca="1" si="197"/>
        <v>-252543157858355.5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-252543157858355.5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-1052263157743.1478</v>
      </c>
      <c r="L4964" s="444">
        <f t="shared" ca="1" si="197"/>
        <v>-253595421016098.66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-253595421016098.66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-1056647587567.0778</v>
      </c>
      <c r="L4965" s="444">
        <f t="shared" ca="1" si="197"/>
        <v>-254652068603665.72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-254652068603665.72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-1061050285848.6072</v>
      </c>
      <c r="L4966" s="444">
        <f t="shared" ca="1" si="197"/>
        <v>-255713118889514.31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-255713118889514.31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-1065471328706.3094</v>
      </c>
      <c r="L4967" s="444">
        <f t="shared" ca="1" si="197"/>
        <v>-256778590218220.63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-256778590218220.63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-1069910792575.9194</v>
      </c>
      <c r="L4968" s="444">
        <f t="shared" ca="1" si="197"/>
        <v>-257848501010796.53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-257848501010796.53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-1074368754211.6522</v>
      </c>
      <c r="L4969" s="444">
        <f t="shared" ca="1" si="197"/>
        <v>-258922869765008.19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-258922869765008.19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-1078845290687.5339</v>
      </c>
      <c r="L4970" s="444">
        <f t="shared" ca="1" si="197"/>
        <v>-260001715055695.72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-260001715055695.72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-1083340479398.7322</v>
      </c>
      <c r="L4971" s="444">
        <f t="shared" ca="1" si="197"/>
        <v>-261085055535094.44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-261085055535094.44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-1087854398062.8934</v>
      </c>
      <c r="L4972" s="444">
        <f t="shared" ca="1" si="197"/>
        <v>-262172909933157.34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-262172909933157.34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-1092387124721.4889</v>
      </c>
      <c r="L4973" s="444">
        <f t="shared" ca="1" si="197"/>
        <v>-263265297057878.84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-263265297057878.84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-1096938737741.1617</v>
      </c>
      <c r="L4974" s="444">
        <f t="shared" ca="1" si="197"/>
        <v>-264362235795620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-264362235795620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-1101509315815.0833</v>
      </c>
      <c r="L4975" s="444">
        <f t="shared" ca="1" si="197"/>
        <v>-265463745111435.09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-265463745111435.09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-1106098937964.3127</v>
      </c>
      <c r="L4976" s="444">
        <f t="shared" ca="1" si="197"/>
        <v>-266569844049399.41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-266569844049399.41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-1110707683539.1641</v>
      </c>
      <c r="L4977" s="444">
        <f t="shared" ca="1" si="197"/>
        <v>-267680551732938.56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-267680551732938.56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-1115335632220.5774</v>
      </c>
      <c r="L4978" s="444">
        <f t="shared" ca="1" si="197"/>
        <v>-268795887365159.13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-268795887365159.13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-1119982864021.4963</v>
      </c>
      <c r="L4979" s="444">
        <f t="shared" ca="1" si="197"/>
        <v>-269915870229180.63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-269915870229180.63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-1124649459288.2527</v>
      </c>
      <c r="L4980" s="444">
        <f t="shared" ca="1" si="197"/>
        <v>-271040519688468.88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-271040519688468.88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-1129335498701.9536</v>
      </c>
      <c r="L4981" s="444">
        <f t="shared" ca="1" si="197"/>
        <v>-272169855187170.84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-272169855187170.84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-1134041063279.8784</v>
      </c>
      <c r="L4982" s="444">
        <f t="shared" ca="1" si="197"/>
        <v>-273303896250450.72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-273303896250450.72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-1138766234376.8779</v>
      </c>
      <c r="L4983" s="444">
        <f t="shared" ca="1" si="197"/>
        <v>-274442662484827.59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-274442662484827.59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-1143511093686.7817</v>
      </c>
      <c r="L4984" s="444">
        <f t="shared" ca="1" si="197"/>
        <v>-275586173578514.38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-275586173578514.38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-1148275723243.8101</v>
      </c>
      <c r="L4985" s="444">
        <f t="shared" ca="1" si="197"/>
        <v>-276734449301758.19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-276734449301758.19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-1153060205423.9927</v>
      </c>
      <c r="L4986" s="444">
        <f t="shared" ca="1" si="197"/>
        <v>-277887509507182.19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-277887509507182.19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-1157864622946.5923</v>
      </c>
      <c r="L4987" s="444">
        <f t="shared" ca="1" si="197"/>
        <v>-279045374130128.78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-279045374130128.78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-1162689058875.5366</v>
      </c>
      <c r="L4988" s="444">
        <f t="shared" ca="1" si="197"/>
        <v>-280208063189004.31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-280208063189004.31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-1167533596620.8513</v>
      </c>
      <c r="L4989" s="444">
        <f t="shared" ca="1" si="197"/>
        <v>-281375596785625.16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-281375596785625.16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-1172398319940.1047</v>
      </c>
      <c r="L4990" s="444">
        <f t="shared" ca="1" si="197"/>
        <v>-282547995105565.25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-282547995105565.25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-1177283312939.8552</v>
      </c>
      <c r="L4991" s="444">
        <f t="shared" ca="1" si="197"/>
        <v>-283725278418505.13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-283725278418505.13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-1182188660077.1047</v>
      </c>
      <c r="L4992" s="444">
        <f t="shared" ca="1" si="197"/>
        <v>-284907467078582.25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-284907467078582.25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-1187114446160.7593</v>
      </c>
      <c r="L4993" s="444">
        <f t="shared" ca="1" si="197"/>
        <v>-286094581524743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-286094581524743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-1192060756353.0957</v>
      </c>
      <c r="L4994" s="444">
        <f t="shared" ca="1" si="197"/>
        <v>-287286642281096.13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-287286642281096.13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-1197027676171.2339</v>
      </c>
      <c r="L4995" s="444">
        <f t="shared" ca="1" si="197"/>
        <v>-288483669957267.38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-288483669957267.38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-1202015291488.614</v>
      </c>
      <c r="L4996" s="444">
        <f t="shared" ca="1" si="197"/>
        <v>-289685685248756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-289685685248756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-1207023688536.4834</v>
      </c>
      <c r="L4997" s="444">
        <f t="shared" ca="1" si="197"/>
        <v>-290892708937292.5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-290892708937292.5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-1212052953905.3855</v>
      </c>
      <c r="L4998" s="444">
        <f t="shared" ca="1" si="197"/>
        <v>-292104761891197.88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-292104761891197.88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-1217103174546.6577</v>
      </c>
      <c r="L4999" s="444">
        <f t="shared" ca="1" si="197"/>
        <v>-293321865065744.56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-293321865065744.56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-1222174437773.9355</v>
      </c>
      <c r="L5000" s="444">
        <f t="shared" ca="1" si="197"/>
        <v>-294544039503518.5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-294544039503518.5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-1227266831264.6604</v>
      </c>
      <c r="L5001" s="444">
        <f t="shared" ca="1" si="197"/>
        <v>-295771306334783.19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-295771306334783.19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-1232380443061.5967</v>
      </c>
      <c r="L5002" s="444">
        <f t="shared" ca="1" si="197"/>
        <v>-297003686777844.81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-297003686777844.81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-1237515361574.3533</v>
      </c>
      <c r="L5003" s="444">
        <f t="shared" ca="1" si="197"/>
        <v>-298241202139419.19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-298241202139419.19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-1242671675580.9133</v>
      </c>
      <c r="L5004" s="444">
        <f t="shared" ca="1" si="197"/>
        <v>-299483873815000.13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-299483873815000.13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-1247849474229.1672</v>
      </c>
      <c r="L5005" s="444">
        <f t="shared" ca="1" si="197"/>
        <v>-300731723289229.31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-300731723289229.31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-1253048847038.4556</v>
      </c>
      <c r="L5006" s="444">
        <f t="shared" ca="1" si="197"/>
        <v>-301984772136267.75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-301984772136267.75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-1258269883901.1157</v>
      </c>
      <c r="L5007" s="444">
        <f t="shared" ca="1" si="197"/>
        <v>-303243042020168.88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-303243042020168.88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-1263512675084.0369</v>
      </c>
      <c r="L5008" s="444">
        <f t="shared" ca="1" si="197"/>
        <v>-304506554695252.94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-304506554695252.94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-1268777311230.2205</v>
      </c>
      <c r="L5009" s="444">
        <f t="shared" ca="1" si="197"/>
        <v>-305775332006483.19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-305775332006483.19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-1274063883360.3467</v>
      </c>
      <c r="L5010" s="444">
        <f t="shared" ca="1" si="197"/>
        <v>-307049395889843.56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-307049395889843.56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-1279372482874.3481</v>
      </c>
      <c r="L5011" s="444">
        <f t="shared" ca="1" si="197"/>
        <v>-308328768372717.94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-308328768372717.94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-1284703201552.9915</v>
      </c>
      <c r="L5012" s="444">
        <f t="shared" ca="1" si="197"/>
        <v>-309613471574270.94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-309613471574270.94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-1290056131559.4622</v>
      </c>
      <c r="L5013" s="444">
        <f t="shared" ca="1" si="197"/>
        <v>-310903527705830.38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-310903527705830.38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-1295431365440.96</v>
      </c>
      <c r="L5014" s="444">
        <f t="shared" ca="1" si="197"/>
        <v>-312198959071271.31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-312198959071271.31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-1300828996130.2971</v>
      </c>
      <c r="L5015" s="444">
        <f t="shared" ca="1" si="197"/>
        <v>-313499788067401.63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-313499788067401.63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-1306249116947.5068</v>
      </c>
      <c r="L5016" s="444">
        <f t="shared" ca="1" si="197"/>
        <v>-314806037184349.13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-314806037184349.13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-1311691821601.4546</v>
      </c>
      <c r="L5017" s="444">
        <f t="shared" ca="1" si="197"/>
        <v>-316117729005950.56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-316117729005950.56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-1317157204191.4607</v>
      </c>
      <c r="L5018" s="444">
        <f t="shared" ca="1" si="197"/>
        <v>-317434886210142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-317434886210142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-1322645359208.925</v>
      </c>
      <c r="L5019" s="444">
        <f t="shared" ca="1" si="197"/>
        <v>-318757531569350.94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-318757531569350.94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-1328156381538.9622</v>
      </c>
      <c r="L5020" s="444">
        <f t="shared" ca="1" si="197"/>
        <v>-320085687950889.88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-320085687950889.88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-1333690366462.041</v>
      </c>
      <c r="L5021" s="444">
        <f t="shared" ca="1" si="197"/>
        <v>-321419378317351.94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-321419378317351.94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-1339247409655.6331</v>
      </c>
      <c r="L5022" s="444">
        <f t="shared" ca="1" si="197"/>
        <v>-322758625727007.56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-322758625727007.56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-1344827607195.8647</v>
      </c>
      <c r="L5023" s="444">
        <f t="shared" ca="1" si="197"/>
        <v>-324103453334203.44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-324103453334203.44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-1350431055559.1809</v>
      </c>
      <c r="L5024" s="444">
        <f t="shared" ca="1" si="197"/>
        <v>-325453884389762.63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-325453884389762.63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-1356057851624.011</v>
      </c>
      <c r="L5025" s="444">
        <f t="shared" ca="1" si="197"/>
        <v>-326809942241386.63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-326809942241386.63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-1361708092672.4443</v>
      </c>
      <c r="L5026" s="444">
        <f t="shared" ca="1" si="197"/>
        <v>-328171650334059.06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-328171650334059.06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-1367381876391.9128</v>
      </c>
      <c r="L5027" s="444">
        <f t="shared" ca="1" si="197"/>
        <v>-329539032210451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-329539032210451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-1373079300876.8792</v>
      </c>
      <c r="L5028" s="444">
        <f t="shared" ca="1" si="197"/>
        <v>-330912111511327.88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-330912111511327.88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-1378800464630.5327</v>
      </c>
      <c r="L5029" s="444">
        <f t="shared" ca="1" si="197"/>
        <v>-332290911975958.44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-332290911975958.44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-1384545466566.4934</v>
      </c>
      <c r="L5030" s="444">
        <f t="shared" ca="1" si="197"/>
        <v>-333675457442524.94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-333675457442524.94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-1390314406010.5205</v>
      </c>
      <c r="L5031" s="444">
        <f t="shared" ca="1" si="197"/>
        <v>-335065771848535.44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-335065771848535.44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-1396107382702.231</v>
      </c>
      <c r="L5032" s="444">
        <f t="shared" ca="1" si="197"/>
        <v>-336461879231237.69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-336461879231237.69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-1401924496796.8237</v>
      </c>
      <c r="L5033" s="444">
        <f t="shared" ca="1" si="197"/>
        <v>-337863803728034.5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-337863803728034.5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-1407765848866.8103</v>
      </c>
      <c r="L5034" s="444">
        <f t="shared" ca="1" si="197"/>
        <v>-339271569576901.31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-339271569576901.31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-1413631539903.7554</v>
      </c>
      <c r="L5035" s="444">
        <f t="shared" ca="1" si="197"/>
        <v>-340685201116805.06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-340685201116805.06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-1419521671320.021</v>
      </c>
      <c r="L5036" s="444">
        <f t="shared" ca="1" si="197"/>
        <v>-342104722788125.06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-342104722788125.06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-1425436344950.521</v>
      </c>
      <c r="L5037" s="444">
        <f t="shared" ca="1" si="197"/>
        <v>-343530159133075.56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-343530159133075.56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-1431375663054.4814</v>
      </c>
      <c r="L5038" s="444">
        <f t="shared" ca="1" si="197"/>
        <v>-344961534796130.06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-344961534796130.06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-1437339728317.2085</v>
      </c>
      <c r="L5039" s="444">
        <f t="shared" ca="1" si="197"/>
        <v>-346398874524447.25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-346398874524447.25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-1443328643851.8635</v>
      </c>
      <c r="L5040" s="444">
        <f t="shared" ca="1" si="197"/>
        <v>-347842203168299.13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-347842203168299.13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-1449342513201.2463</v>
      </c>
      <c r="L5041" s="444">
        <f t="shared" ca="1" si="197"/>
        <v>-349291545681500.38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-349291545681500.38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-1455381440339.585</v>
      </c>
      <c r="L5042" s="444">
        <f t="shared" ca="1" si="197"/>
        <v>-350746927121839.94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-350746927121839.94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-1461445529674.333</v>
      </c>
      <c r="L5043" s="444">
        <f t="shared" ca="1" si="197"/>
        <v>-352208372651514.25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-352208372651514.25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-1467534886047.9761</v>
      </c>
      <c r="L5044" s="444">
        <f t="shared" ca="1" si="197"/>
        <v>-353675907537562.25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-353675907537562.25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-1473649614739.8428</v>
      </c>
      <c r="L5045" s="444">
        <f t="shared" ca="1" si="197"/>
        <v>-355149557152302.06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-355149557152302.06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-1479789821467.9253</v>
      </c>
      <c r="L5046" s="444">
        <f t="shared" ca="1" si="197"/>
        <v>-356629346973770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-356629346973770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-1485955612390.7083</v>
      </c>
      <c r="L5047" s="444">
        <f t="shared" ca="1" si="197"/>
        <v>-358115302586160.69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-358115302586160.69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-1492147094109.0029</v>
      </c>
      <c r="L5048" s="444">
        <f t="shared" ca="1" si="197"/>
        <v>-359607449680269.69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-359607449680269.69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-1498364373667.7903</v>
      </c>
      <c r="L5049" s="444">
        <f t="shared" ca="1" si="197"/>
        <v>-361105814053937.5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-361105814053937.5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-1504607558558.073</v>
      </c>
      <c r="L5050" s="444">
        <f t="shared" ca="1" si="197"/>
        <v>-362610421612495.56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-362610421612495.56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-1510876756718.7314</v>
      </c>
      <c r="L5051" s="444">
        <f t="shared" ca="1" si="197"/>
        <v>-364121298369214.31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-364121298369214.31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-1517172076538.3931</v>
      </c>
      <c r="L5052" s="444">
        <f t="shared" ca="1" si="197"/>
        <v>-365638470445752.69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-365638470445752.69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-1523493626857.3027</v>
      </c>
      <c r="L5053" s="444">
        <f t="shared" ca="1" si="197"/>
        <v>-367161964072610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-367161964072610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-1529841516969.2083</v>
      </c>
      <c r="L5054" s="444">
        <f t="shared" ca="1" si="197"/>
        <v>-368691805589579.19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-368691805589579.19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-1536215856623.2466</v>
      </c>
      <c r="L5055" s="444">
        <f t="shared" ca="1" si="197"/>
        <v>-370228021446202.44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-370228021446202.44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-1542616756025.8435</v>
      </c>
      <c r="L5056" s="444">
        <f t="shared" ca="1" si="197"/>
        <v>-371770638202228.25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-371770638202228.25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-1549044325842.6177</v>
      </c>
      <c r="L5057" s="444">
        <f t="shared" ca="1" si="197"/>
        <v>-373319682528070.88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-373319682528070.88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-1555498677200.2954</v>
      </c>
      <c r="L5058" s="444">
        <f t="shared" ca="1" si="197"/>
        <v>-374875181205271.19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-374875181205271.19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-1561979921688.6299</v>
      </c>
      <c r="L5059" s="444">
        <f t="shared" ca="1" si="197"/>
        <v>-376437161126959.81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-376437161126959.81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-1568488171362.3325</v>
      </c>
      <c r="L5060" s="444">
        <f t="shared" ca="1" si="197"/>
        <v>-378005649298322.13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-378005649298322.13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-1575023538743.0088</v>
      </c>
      <c r="L5061" s="444">
        <f t="shared" ca="1" si="197"/>
        <v>-379580672837065.13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-379580672837065.13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-1581586136821.1047</v>
      </c>
      <c r="L5062" s="444">
        <f t="shared" ca="1" si="197"/>
        <v>-381162258973886.25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-381162258973886.25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-1588176079057.8594</v>
      </c>
      <c r="L5063" s="444">
        <f t="shared" ca="1" si="197"/>
        <v>-382750435052944.13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-382750435052944.13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-1594793479387.2671</v>
      </c>
      <c r="L5064" s="444">
        <f t="shared" ca="1" si="197"/>
        <v>-384345228532331.38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-384345228532331.38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-1601438452218.0474</v>
      </c>
      <c r="L5065" s="444">
        <f t="shared" ca="1" si="197"/>
        <v>-385946666984549.44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-385946666984549.44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-1608111112435.6226</v>
      </c>
      <c r="L5066" s="444">
        <f t="shared" ca="1" si="197"/>
        <v>-387554778096985.06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-387554778096985.06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-1614811575404.1045</v>
      </c>
      <c r="L5067" s="444">
        <f t="shared" ca="1" si="197"/>
        <v>-389169589672389.19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-389169589672389.19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-1621539956968.2883</v>
      </c>
      <c r="L5068" s="444">
        <f t="shared" ca="1" si="197"/>
        <v>-390791129629357.5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-390791129629357.5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-1628296373455.6563</v>
      </c>
      <c r="L5069" s="444">
        <f t="shared" ca="1" si="197"/>
        <v>-392419426002813.13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-392419426002813.13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-1635080941678.3879</v>
      </c>
      <c r="L5070" s="444">
        <f t="shared" ca="1" si="197"/>
        <v>-394054506944491.5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-394054506944491.5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-1641893778935.3813</v>
      </c>
      <c r="L5071" s="444">
        <f t="shared" ca="1" si="197"/>
        <v>-395696400723426.88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-395696400723426.88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-1648735003014.2786</v>
      </c>
      <c r="L5072" s="444">
        <f t="shared" ca="1" si="197"/>
        <v>-397345135726441.13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-397345135726441.13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-1655604732193.5046</v>
      </c>
      <c r="L5073" s="444">
        <f t="shared" ca="1" si="197"/>
        <v>-399000740458634.63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-399000740458634.63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-1662503085244.311</v>
      </c>
      <c r="L5074" s="444">
        <f t="shared" ca="1" si="197"/>
        <v>-400663243543878.94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-400663243543878.94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-1669430181432.8289</v>
      </c>
      <c r="L5075" s="444">
        <f t="shared" ca="1" si="197"/>
        <v>-402332673725311.75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-402332673725311.75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-1676386140522.1323</v>
      </c>
      <c r="L5076" s="444">
        <f t="shared" ca="1" si="197"/>
        <v>-404009059865833.88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-404009059865833.88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-1683371082774.3079</v>
      </c>
      <c r="L5077" s="444">
        <f t="shared" ca="1" si="197"/>
        <v>-405692430948608.19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-405692430948608.19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-1690385128952.5342</v>
      </c>
      <c r="L5078" s="444">
        <f t="shared" ca="1" si="197"/>
        <v>-407382816077560.75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-407382816077560.75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-1697428400323.1697</v>
      </c>
      <c r="L5079" s="444">
        <f t="shared" ca="1" si="197"/>
        <v>-409080244477883.94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-409080244477883.94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-1704501018657.8496</v>
      </c>
      <c r="L5080" s="444">
        <f t="shared" ca="1" si="197"/>
        <v>-410784745496541.81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-410784745496541.81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-1711603106235.5908</v>
      </c>
      <c r="L5081" s="444">
        <f t="shared" ca="1" si="197"/>
        <v>-412496348602777.38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-412496348602777.38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-1718734785844.9058</v>
      </c>
      <c r="L5082" s="444">
        <f t="shared" ca="1" si="197"/>
        <v>-414215083388622.25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-414215083388622.25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-1725896180785.926</v>
      </c>
      <c r="L5083" s="444">
        <f t="shared" ca="1" si="197"/>
        <v>-415940979569408.19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-415940979569408.19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-1733087414872.5342</v>
      </c>
      <c r="L5084" s="444">
        <f t="shared" ca="1" si="197"/>
        <v>-417674066984280.75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-417674066984280.75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-1740308612434.5032</v>
      </c>
      <c r="L5085" s="444">
        <f t="shared" ca="1" si="197"/>
        <v>-419414375596715.25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-419414375596715.25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-1747559898319.647</v>
      </c>
      <c r="L5086" s="444">
        <f t="shared" ca="1" si="197"/>
        <v>-421161935495034.88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-421161935495034.88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-1754841397895.9785</v>
      </c>
      <c r="L5087" s="444">
        <f t="shared" ca="1" si="197"/>
        <v>-422916776892930.88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-422916776892930.88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-1762153237053.8787</v>
      </c>
      <c r="L5088" s="444">
        <f t="shared" ca="1" si="197"/>
        <v>-424678930129984.75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-424678930129984.75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-1769495542208.2698</v>
      </c>
      <c r="L5089" s="444">
        <f t="shared" ca="1" si="197"/>
        <v>-426448425672193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-426448425672193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-1776868440300.8042</v>
      </c>
      <c r="L5090" s="444">
        <f t="shared" ca="1" si="197"/>
        <v>-428225294112493.81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-428225294112493.81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-1784272058802.0576</v>
      </c>
      <c r="L5091" s="444">
        <f t="shared" ca="1" si="197"/>
        <v>-430009566171295.88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-430009566171295.88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-1791706525713.7327</v>
      </c>
      <c r="L5092" s="444">
        <f t="shared" ca="1" si="197"/>
        <v>-431801272697009.63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-431801272697009.63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-1799171969570.8733</v>
      </c>
      <c r="L5093" s="444">
        <f t="shared" ca="1" si="197"/>
        <v>-433600444666580.5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-433600444666580.5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-1806668519444.0854</v>
      </c>
      <c r="L5094" s="444">
        <f t="shared" ca="1" si="197"/>
        <v>-435407113186024.56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-435407113186024.56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-1814196304941.769</v>
      </c>
      <c r="L5095" s="444">
        <f t="shared" ca="1" si="197"/>
        <v>-437221309490966.31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-437221309490966.31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-1821755456212.3596</v>
      </c>
      <c r="L5096" s="444">
        <f t="shared" ca="1" si="197"/>
        <v>-439043064947178.69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-439043064947178.69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-1829346103946.5779</v>
      </c>
      <c r="L5097" s="444">
        <f t="shared" ca="1" si="197"/>
        <v>-440872411051125.25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-440872411051125.25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-1836968379379.6885</v>
      </c>
      <c r="L5098" s="444">
        <f t="shared" ca="1" si="197"/>
        <v>-442709379430504.94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-442709379430504.94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-1844622414293.7705</v>
      </c>
      <c r="L5099" s="444">
        <f t="shared" ca="1" si="197"/>
        <v>-444554001844798.69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-444554001844798.69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-1852308341019.9941</v>
      </c>
      <c r="L5100" s="444">
        <f t="shared" ca="1" si="197"/>
        <v>-446406310185818.69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-446406310185818.69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-1860026292440.9111</v>
      </c>
      <c r="L5101" s="444">
        <f t="shared" ca="1" si="197"/>
        <v>-448266336478259.63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-448266336478259.63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-1867776401992.7483</v>
      </c>
      <c r="L5102" s="444">
        <f t="shared" ca="1" si="197"/>
        <v>-450134112880252.38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-450134112880252.38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-1875558803667.718</v>
      </c>
      <c r="L5103" s="444">
        <f t="shared" ca="1" si="197"/>
        <v>-452009671683920.06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-452009671683920.06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-1883373632016.3335</v>
      </c>
      <c r="L5104" s="444">
        <f t="shared" ca="1" si="197"/>
        <v>-453893045315936.38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-453893045315936.38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-1891221022149.7349</v>
      </c>
      <c r="L5105" s="444">
        <f t="shared" ca="1" si="197"/>
        <v>-455784266338086.13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-455784266338086.13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-1899101109742.0254</v>
      </c>
      <c r="L5106" s="444">
        <f t="shared" ca="1" si="197"/>
        <v>-457683367447828.13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-457683367447828.13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-1907014031032.6174</v>
      </c>
      <c r="L5107" s="444">
        <f t="shared" ca="1" si="197"/>
        <v>-459590381478860.75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-459590381478860.75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-1914959922828.5864</v>
      </c>
      <c r="L5108" s="444">
        <f t="shared" ref="L5108:L5362" ca="1" si="202">I5108-J5108+K5108</f>
        <v>-461505341401689.31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-461505341401689.31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-1922938922507.0388</v>
      </c>
      <c r="L5109" s="444">
        <f t="shared" ca="1" si="202"/>
        <v>-463428280324196.38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-463428280324196.38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-1930951168017.4849</v>
      </c>
      <c r="L5110" s="444">
        <f t="shared" ca="1" si="202"/>
        <v>-465359231492213.88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-465359231492213.88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-1938996797884.2244</v>
      </c>
      <c r="L5111" s="444">
        <f t="shared" ca="1" si="202"/>
        <v>-467298228290098.13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-467298228290098.13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-1947075951208.7424</v>
      </c>
      <c r="L5112" s="444">
        <f t="shared" ca="1" si="202"/>
        <v>-469245304241306.88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-469245304241306.88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-1955188767672.1116</v>
      </c>
      <c r="L5113" s="444">
        <f t="shared" ca="1" si="202"/>
        <v>-471200493008979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-471200493008979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-1963335387537.4121</v>
      </c>
      <c r="L5114" s="444">
        <f t="shared" ca="1" si="202"/>
        <v>-473163828396516.44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-473163828396516.44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-1971515951652.1519</v>
      </c>
      <c r="L5115" s="444">
        <f t="shared" ca="1" si="202"/>
        <v>-475135344348168.56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-475135344348168.56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-1979730601450.7024</v>
      </c>
      <c r="L5116" s="444">
        <f t="shared" ca="1" si="202"/>
        <v>-477115074949619.25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-477115074949619.25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-1987979478956.7468</v>
      </c>
      <c r="L5117" s="444">
        <f t="shared" ca="1" si="202"/>
        <v>-479103054428576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-479103054428576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-1996262726785.7332</v>
      </c>
      <c r="L5118" s="444">
        <f t="shared" ca="1" si="202"/>
        <v>-481099317155361.75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-481099317155361.75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-2004580488147.3406</v>
      </c>
      <c r="L5119" s="444">
        <f t="shared" ca="1" si="202"/>
        <v>-483103897643509.06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-483103897643509.06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-2012932906847.9543</v>
      </c>
      <c r="L5120" s="444">
        <f t="shared" ca="1" si="202"/>
        <v>-485116830550357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-485116830550357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-2021320127293.1541</v>
      </c>
      <c r="L5121" s="444">
        <f t="shared" ca="1" si="202"/>
        <v>-487138150677650.13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-487138150677650.13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-2029742294490.2087</v>
      </c>
      <c r="L5122" s="444">
        <f t="shared" ca="1" si="202"/>
        <v>-489167892972140.31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-489167892972140.31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-2038199554050.5847</v>
      </c>
      <c r="L5123" s="444">
        <f t="shared" ca="1" si="202"/>
        <v>-491206092526190.88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-491206092526190.88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-2046692052192.4619</v>
      </c>
      <c r="L5124" s="444">
        <f t="shared" ca="1" si="202"/>
        <v>-493252784578383.31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-493252784578383.31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-2055219935743.2637</v>
      </c>
      <c r="L5125" s="444">
        <f t="shared" ca="1" si="202"/>
        <v>-495308004514126.56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-495308004514126.56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-2063783352142.1941</v>
      </c>
      <c r="L5126" s="444">
        <f t="shared" ca="1" si="202"/>
        <v>-497371787866268.75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-497371787866268.75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-2072382449442.7866</v>
      </c>
      <c r="L5127" s="444">
        <f t="shared" ca="1" si="202"/>
        <v>-499444170315711.56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-499444170315711.56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-2081017376315.4646</v>
      </c>
      <c r="L5128" s="444">
        <f t="shared" ca="1" si="202"/>
        <v>-501525187692027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-501525187692027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-2089688282050.1125</v>
      </c>
      <c r="L5129" s="444">
        <f t="shared" ca="1" si="202"/>
        <v>-503614875974077.13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-503614875974077.13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-2098395316558.6545</v>
      </c>
      <c r="L5130" s="444">
        <f t="shared" ca="1" si="202"/>
        <v>-505713271290635.75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-505713271290635.75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-2107138630377.6487</v>
      </c>
      <c r="L5131" s="444">
        <f t="shared" ca="1" si="202"/>
        <v>-507820409921013.38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-507820409921013.38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-2115918374670.8889</v>
      </c>
      <c r="L5132" s="444">
        <f t="shared" ca="1" si="202"/>
        <v>-509936328295684.25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-509936328295684.25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-2124734701232.0176</v>
      </c>
      <c r="L5133" s="444">
        <f t="shared" ca="1" si="202"/>
        <v>-512061062996916.25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-512061062996916.25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-2133587762487.1511</v>
      </c>
      <c r="L5134" s="444">
        <f t="shared" ca="1" si="202"/>
        <v>-514194650759403.38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-514194650759403.38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-2142477711497.5139</v>
      </c>
      <c r="L5135" s="444">
        <f t="shared" ca="1" si="202"/>
        <v>-516337128470900.88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-516337128470900.88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-2151404701962.0869</v>
      </c>
      <c r="L5136" s="444">
        <f t="shared" ca="1" si="202"/>
        <v>-518488533172862.94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-518488533172862.94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-2160368888220.2622</v>
      </c>
      <c r="L5137" s="444">
        <f t="shared" ca="1" si="202"/>
        <v>-520648902061083.19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-520648902061083.19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-2169370425254.5132</v>
      </c>
      <c r="L5138" s="444">
        <f t="shared" ca="1" si="202"/>
        <v>-522818272486337.69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-522818272486337.69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-2178409468693.0737</v>
      </c>
      <c r="L5139" s="444">
        <f t="shared" ca="1" si="202"/>
        <v>-524996681955030.75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-524996681955030.75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-2187486174812.6282</v>
      </c>
      <c r="L5140" s="444">
        <f t="shared" ca="1" si="202"/>
        <v>-527184168129843.38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-527184168129843.38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-2196600700541.0139</v>
      </c>
      <c r="L5141" s="444">
        <f t="shared" ca="1" si="202"/>
        <v>-529380768830384.38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-529380768830384.38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-2205753203459.9351</v>
      </c>
      <c r="L5142" s="444">
        <f t="shared" ca="1" si="202"/>
        <v>-531586522033844.31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-531586522033844.31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-2214943841807.6846</v>
      </c>
      <c r="L5143" s="444">
        <f t="shared" ca="1" si="202"/>
        <v>-533801465875652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-533801465875652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-2224172774481.8828</v>
      </c>
      <c r="L5144" s="444">
        <f t="shared" ca="1" si="202"/>
        <v>-536025638650133.88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-536025638650133.88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-2233440161042.2246</v>
      </c>
      <c r="L5145" s="444">
        <f t="shared" ca="1" si="202"/>
        <v>-538259078811176.13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-538259078811176.13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-2242746161713.2334</v>
      </c>
      <c r="L5146" s="444">
        <f t="shared" ca="1" si="202"/>
        <v>-540501824972889.38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-540501824972889.38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-2252090937387.0391</v>
      </c>
      <c r="L5147" s="444">
        <f t="shared" ca="1" si="202"/>
        <v>-542753915910276.44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-542753915910276.44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-2261474649626.1519</v>
      </c>
      <c r="L5148" s="444">
        <f t="shared" ca="1" si="202"/>
        <v>-545015390559902.56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-545015390559902.56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-2270897460666.2607</v>
      </c>
      <c r="L5149" s="444">
        <f t="shared" ca="1" si="202"/>
        <v>-547286288020568.81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-547286288020568.81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-2280359533419.0366</v>
      </c>
      <c r="L5150" s="444">
        <f t="shared" ca="1" si="202"/>
        <v>-549566647553987.88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-549566647553987.88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-2289861031474.9492</v>
      </c>
      <c r="L5151" s="444">
        <f t="shared" ca="1" si="202"/>
        <v>-551856508585462.81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-551856508585462.81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-2299402119106.0947</v>
      </c>
      <c r="L5152" s="444">
        <f t="shared" ca="1" si="202"/>
        <v>-554155910704568.94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-554155910704568.94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-2308982961269.0371</v>
      </c>
      <c r="L5153" s="444">
        <f t="shared" ca="1" si="202"/>
        <v>-556464893665838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-556464893665838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-2318603723607.6582</v>
      </c>
      <c r="L5154" s="444">
        <f t="shared" ca="1" si="202"/>
        <v>-558783497389445.69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-558783497389445.69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-2328264572456.0234</v>
      </c>
      <c r="L5155" s="444">
        <f t="shared" ca="1" si="202"/>
        <v>-561111761961901.69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-561111761961901.69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-2337965674841.2568</v>
      </c>
      <c r="L5156" s="444">
        <f t="shared" ca="1" si="202"/>
        <v>-563449727636743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-563449727636743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-2347707198486.4292</v>
      </c>
      <c r="L5157" s="444">
        <f t="shared" ca="1" si="202"/>
        <v>-565797434835229.38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-565797434835229.38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-2357489311813.4556</v>
      </c>
      <c r="L5158" s="444">
        <f t="shared" ca="1" si="202"/>
        <v>-568154924147042.88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-568154924147042.88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-2367312183946.0117</v>
      </c>
      <c r="L5159" s="444">
        <f t="shared" ca="1" si="202"/>
        <v>-570522236330988.88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-570522236330988.88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-2377175984712.4536</v>
      </c>
      <c r="L5160" s="444">
        <f t="shared" ca="1" si="202"/>
        <v>-572899412315701.38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-572899412315701.38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-2387080884648.7559</v>
      </c>
      <c r="L5161" s="444">
        <f t="shared" ca="1" si="202"/>
        <v>-575286493200350.13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-575286493200350.13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-2397027055001.459</v>
      </c>
      <c r="L5162" s="444">
        <f t="shared" ca="1" si="202"/>
        <v>-577683520255351.63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-577683520255351.63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-2407014667730.6318</v>
      </c>
      <c r="L5163" s="444">
        <f t="shared" ca="1" si="202"/>
        <v>-580090534923082.25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-580090534923082.25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-2417043895512.8428</v>
      </c>
      <c r="L5164" s="444">
        <f t="shared" ca="1" si="202"/>
        <v>-582507578818595.13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-582507578818595.13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-2427114911744.1465</v>
      </c>
      <c r="L5165" s="444">
        <f t="shared" ca="1" si="202"/>
        <v>-584934693730339.25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-584934693730339.25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-2437227890543.0801</v>
      </c>
      <c r="L5166" s="444">
        <f t="shared" ca="1" si="202"/>
        <v>-587371921620882.38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-587371921620882.38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-2447383006753.6768</v>
      </c>
      <c r="L5167" s="444">
        <f t="shared" ca="1" si="202"/>
        <v>-589819304627636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-589819304627636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-2457580435948.4834</v>
      </c>
      <c r="L5168" s="444">
        <f t="shared" ca="1" si="202"/>
        <v>-592276885063584.5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-592276885063584.5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-2467820354431.6021</v>
      </c>
      <c r="L5169" s="444">
        <f t="shared" ca="1" si="202"/>
        <v>-594744705418016.13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-594744705418016.13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-2478102939241.7339</v>
      </c>
      <c r="L5170" s="444">
        <f t="shared" ca="1" si="202"/>
        <v>-597222808357257.88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-597222808357257.88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-2488428368155.2412</v>
      </c>
      <c r="L5171" s="444">
        <f t="shared" ca="1" si="202"/>
        <v>-599711236725413.13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-599711236725413.13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-2498796819689.2212</v>
      </c>
      <c r="L5172" s="444">
        <f t="shared" ca="1" si="202"/>
        <v>-602210033545102.38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-602210033545102.38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-2509208473104.5933</v>
      </c>
      <c r="L5173" s="444">
        <f t="shared" ca="1" si="202"/>
        <v>-604719242018207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-604719242018207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-2519663508409.1958</v>
      </c>
      <c r="L5174" s="444">
        <f t="shared" ca="1" si="202"/>
        <v>-607238905526616.25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-607238905526616.25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-2530162106360.9009</v>
      </c>
      <c r="L5175" s="444">
        <f t="shared" ca="1" si="202"/>
        <v>-609769067632977.13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-609769067632977.13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-2540704448470.7378</v>
      </c>
      <c r="L5176" s="444">
        <f t="shared" ca="1" si="202"/>
        <v>-612309772081447.88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-612309772081447.88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-2551290717006.0327</v>
      </c>
      <c r="L5177" s="444">
        <f t="shared" ca="1" si="202"/>
        <v>-614861062798453.88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-614861062798453.88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-2561921094993.5576</v>
      </c>
      <c r="L5178" s="444">
        <f t="shared" ca="1" si="202"/>
        <v>-617422983893447.38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-617422983893447.38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-2572595766222.6973</v>
      </c>
      <c r="L5179" s="444">
        <f t="shared" ca="1" si="202"/>
        <v>-619995579659670.13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-619995579659670.13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-2583314915248.6255</v>
      </c>
      <c r="L5180" s="444">
        <f t="shared" ca="1" si="202"/>
        <v>-622578894574918.75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-622578894574918.75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-2594078727395.4946</v>
      </c>
      <c r="L5181" s="444">
        <f t="shared" ca="1" si="202"/>
        <v>-625172973302314.25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-625172973302314.25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-2604887388759.6426</v>
      </c>
      <c r="L5182" s="444">
        <f t="shared" ca="1" si="202"/>
        <v>-627777860691073.88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-627777860691073.88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-2615741086212.8076</v>
      </c>
      <c r="L5183" s="444">
        <f t="shared" ca="1" si="202"/>
        <v>-630393601777286.63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-630393601777286.63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-2626640007405.3608</v>
      </c>
      <c r="L5184" s="444">
        <f t="shared" ca="1" si="202"/>
        <v>-633020241784692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-633020241784692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-2637584340769.5498</v>
      </c>
      <c r="L5185" s="444">
        <f t="shared" ca="1" si="202"/>
        <v>-635657826125461.5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-635657826125461.5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-2648574275522.7563</v>
      </c>
      <c r="L5186" s="444">
        <f t="shared" ca="1" si="202"/>
        <v>-638306400400984.25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-638306400400984.25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-2659610001670.7676</v>
      </c>
      <c r="L5187" s="444">
        <f t="shared" ca="1" si="202"/>
        <v>-640966010402655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-640966010402655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-2670691710011.0625</v>
      </c>
      <c r="L5188" s="444">
        <f t="shared" ca="1" si="202"/>
        <v>-643636702112666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-643636702112666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-2681819592136.1084</v>
      </c>
      <c r="L5189" s="444">
        <f t="shared" ca="1" si="202"/>
        <v>-646318521704802.13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-646318521704802.13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-2692993840436.6753</v>
      </c>
      <c r="L5190" s="444">
        <f t="shared" ca="1" si="202"/>
        <v>-649011515545238.75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-649011515545238.75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-2704214648105.1616</v>
      </c>
      <c r="L5191" s="444">
        <f t="shared" ca="1" si="202"/>
        <v>-651715730193343.88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-651715730193343.88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-2715482209138.9326</v>
      </c>
      <c r="L5192" s="444">
        <f t="shared" ca="1" si="202"/>
        <v>-654431212402482.75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-654431212402482.75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-2726796718343.6782</v>
      </c>
      <c r="L5193" s="444">
        <f t="shared" ca="1" si="202"/>
        <v>-657158009120826.38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-657158009120826.38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-2738158371336.7764</v>
      </c>
      <c r="L5194" s="444">
        <f t="shared" ca="1" si="202"/>
        <v>-659896167492163.13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-659896167492163.13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-2749567364550.6797</v>
      </c>
      <c r="L5195" s="444">
        <f t="shared" ca="1" si="202"/>
        <v>-662645734856713.75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-662645734856713.75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-2761023895236.3071</v>
      </c>
      <c r="L5196" s="444">
        <f t="shared" ca="1" si="202"/>
        <v>-665406758751950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-665406758751950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-2772528161466.4585</v>
      </c>
      <c r="L5197" s="444">
        <f t="shared" ca="1" si="202"/>
        <v>-668179286913416.5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-668179286913416.5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-2784080362139.2354</v>
      </c>
      <c r="L5198" s="444">
        <f t="shared" ca="1" si="202"/>
        <v>-670963367275555.75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-670963367275555.75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-2795680696981.4824</v>
      </c>
      <c r="L5199" s="444">
        <f t="shared" ca="1" si="202"/>
        <v>-673759047972537.25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-673759047972537.25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-2807329366552.2383</v>
      </c>
      <c r="L5200" s="444">
        <f t="shared" ca="1" si="202"/>
        <v>-676566377339089.5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-676566377339089.5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-2819026572246.2061</v>
      </c>
      <c r="L5201" s="444">
        <f t="shared" ca="1" si="202"/>
        <v>-679385403911335.75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-679385403911335.75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-2830772516297.2324</v>
      </c>
      <c r="L5202" s="444">
        <f t="shared" ca="1" si="202"/>
        <v>-682216176427633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-682216176427633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-2842567401781.8042</v>
      </c>
      <c r="L5203" s="444">
        <f t="shared" ca="1" si="202"/>
        <v>-685058743829414.75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-685058743829414.75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-2854411432622.5615</v>
      </c>
      <c r="L5204" s="444">
        <f t="shared" ca="1" si="202"/>
        <v>-687913155262037.25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-687913155262037.25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-2866304813591.8218</v>
      </c>
      <c r="L5205" s="444">
        <f t="shared" ca="1" si="202"/>
        <v>-690779460075629.13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-690779460075629.13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-2878247750315.1211</v>
      </c>
      <c r="L5206" s="444">
        <f t="shared" ca="1" si="202"/>
        <v>-693657707825944.25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-693657707825944.25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-2890240449274.7676</v>
      </c>
      <c r="L5207" s="444">
        <f t="shared" ca="1" si="202"/>
        <v>-696547948275219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-696547948275219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-2902283117813.4126</v>
      </c>
      <c r="L5208" s="444">
        <f t="shared" ca="1" si="202"/>
        <v>-699450231393032.38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-699450231393032.38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-2914375964137.6348</v>
      </c>
      <c r="L5209" s="444">
        <f t="shared" ca="1" si="202"/>
        <v>-702364607357170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-702364607357170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-2926519197321.5415</v>
      </c>
      <c r="L5210" s="444">
        <f t="shared" ca="1" si="202"/>
        <v>-705291126554491.5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-705291126554491.5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-2938713027310.3813</v>
      </c>
      <c r="L5211" s="444">
        <f t="shared" ca="1" si="202"/>
        <v>-708229839581801.88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-708229839581801.88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-2950957664924.1743</v>
      </c>
      <c r="L5212" s="444">
        <f t="shared" ca="1" si="202"/>
        <v>-711180797246726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-711180797246726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-2963253321861.3584</v>
      </c>
      <c r="L5213" s="444">
        <f t="shared" ca="1" si="202"/>
        <v>-714144050568587.38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-714144050568587.38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-2975600210702.4473</v>
      </c>
      <c r="L5214" s="444">
        <f t="shared" ca="1" si="202"/>
        <v>-717119650779289.88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-717119650779289.88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-2987998544913.708</v>
      </c>
      <c r="L5215" s="444">
        <f t="shared" ca="1" si="202"/>
        <v>-720107649324203.63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-720107649324203.63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-3000448538850.8486</v>
      </c>
      <c r="L5216" s="444">
        <f t="shared" ca="1" si="202"/>
        <v>-723108097863054.5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-723108097863054.5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-3012950407762.7271</v>
      </c>
      <c r="L5217" s="444">
        <f t="shared" ca="1" si="202"/>
        <v>-726121048270817.25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-726121048270817.25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-3025504367795.0718</v>
      </c>
      <c r="L5218" s="444">
        <f t="shared" ca="1" si="202"/>
        <v>-729146552638612.38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-729146552638612.38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-3038110635994.2183</v>
      </c>
      <c r="L5219" s="444">
        <f t="shared" ca="1" si="202"/>
        <v>-732184663274606.63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-732184663274606.63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-3050769430310.8608</v>
      </c>
      <c r="L5220" s="444">
        <f t="shared" ca="1" si="202"/>
        <v>-735235432704917.5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-735235432704917.5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-3063480969603.8228</v>
      </c>
      <c r="L5221" s="444">
        <f t="shared" ca="1" si="202"/>
        <v>-738298913674521.38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-738298913674521.38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-3076245473643.8389</v>
      </c>
      <c r="L5222" s="444">
        <f t="shared" ca="1" si="202"/>
        <v>-741375159148165.25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-741375159148165.25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-3089063163117.355</v>
      </c>
      <c r="L5223" s="444">
        <f t="shared" ca="1" si="202"/>
        <v>-744464222311282.63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-744464222311282.63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-3101934259630.3442</v>
      </c>
      <c r="L5224" s="444">
        <f t="shared" ca="1" si="202"/>
        <v>-747566156570913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-747566156570913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-3114858985712.1377</v>
      </c>
      <c r="L5225" s="444">
        <f t="shared" ca="1" si="202"/>
        <v>-750681015556625.13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-750681015556625.13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-3127837564819.2715</v>
      </c>
      <c r="L5226" s="444">
        <f t="shared" ca="1" si="202"/>
        <v>-753808853121444.38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-753808853121444.38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-3140870221339.3516</v>
      </c>
      <c r="L5227" s="444">
        <f t="shared" ca="1" si="202"/>
        <v>-756949723342783.75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-756949723342783.75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-3153957180594.9321</v>
      </c>
      <c r="L5228" s="444">
        <f t="shared" ca="1" si="202"/>
        <v>-760103680523378.63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-760103680523378.63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-3167098668847.4111</v>
      </c>
      <c r="L5229" s="444">
        <f t="shared" ca="1" si="202"/>
        <v>-763270779192226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-763270779192226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-3180294913300.9414</v>
      </c>
      <c r="L5230" s="444">
        <f t="shared" ca="1" si="202"/>
        <v>-766451074105527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-766451074105527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-3193546142106.3623</v>
      </c>
      <c r="L5231" s="444">
        <f t="shared" ca="1" si="202"/>
        <v>-769644620247633.38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-769644620247633.38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-3206852584365.1392</v>
      </c>
      <c r="L5232" s="444">
        <f t="shared" ca="1" si="202"/>
        <v>-772851472831998.5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-772851472831998.5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-3220214470133.3271</v>
      </c>
      <c r="L5233" s="444">
        <f t="shared" ca="1" si="202"/>
        <v>-776071687302131.88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-776071687302131.88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-3233632030425.5493</v>
      </c>
      <c r="L5234" s="444">
        <f t="shared" ca="1" si="202"/>
        <v>-779305319332557.38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-779305319332557.38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-3247105497218.9893</v>
      </c>
      <c r="L5235" s="444">
        <f t="shared" ca="1" si="202"/>
        <v>-782552424829776.38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-782552424829776.38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-3260635103457.4014</v>
      </c>
      <c r="L5236" s="444">
        <f t="shared" ca="1" si="202"/>
        <v>-785813059933233.75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-785813059933233.75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-3274221083055.1406</v>
      </c>
      <c r="L5237" s="444">
        <f t="shared" ca="1" si="202"/>
        <v>-789087281016288.88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-789087281016288.88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-3287863670901.2036</v>
      </c>
      <c r="L5238" s="444">
        <f t="shared" ca="1" si="202"/>
        <v>-792375144687190.13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-792375144687190.13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-3301563102863.292</v>
      </c>
      <c r="L5239" s="444">
        <f t="shared" ca="1" si="202"/>
        <v>-795676707790053.38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-795676707790053.38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-3315319615791.8892</v>
      </c>
      <c r="L5240" s="444">
        <f t="shared" ca="1" si="202"/>
        <v>-798992027405845.25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-798992027405845.25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-3329133447524.355</v>
      </c>
      <c r="L5241" s="444">
        <f t="shared" ca="1" si="202"/>
        <v>-802321160853369.63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-802321160853369.63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-3343004836889.04</v>
      </c>
      <c r="L5242" s="444">
        <f t="shared" ca="1" si="202"/>
        <v>-805664165690258.63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-805664165690258.63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-3356934023709.4111</v>
      </c>
      <c r="L5243" s="444">
        <f t="shared" ca="1" si="202"/>
        <v>-809021099713968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-809021099713968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-3370921248808.2002</v>
      </c>
      <c r="L5244" s="444">
        <f t="shared" ca="1" si="202"/>
        <v>-812392020962776.25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-812392020962776.25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-3384966754011.5679</v>
      </c>
      <c r="L5245" s="444">
        <f t="shared" ca="1" si="202"/>
        <v>-815776987716787.88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-815776987716787.88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-3399070782153.2827</v>
      </c>
      <c r="L5246" s="444">
        <f t="shared" ca="1" si="202"/>
        <v>-819176058498941.13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-819176058498941.13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-3413233577078.9214</v>
      </c>
      <c r="L5247" s="444">
        <f t="shared" ca="1" si="202"/>
        <v>-822589292076020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-822589292076020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-3427455383650.0835</v>
      </c>
      <c r="L5248" s="444">
        <f t="shared" ca="1" si="202"/>
        <v>-826016747459670.13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-826016747459670.13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-3441736447748.6255</v>
      </c>
      <c r="L5249" s="444">
        <f t="shared" ca="1" si="202"/>
        <v>-829458483907418.75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-829458483907418.75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-3456077016280.9116</v>
      </c>
      <c r="L5250" s="444">
        <f t="shared" ca="1" si="202"/>
        <v>-832914560923699.63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-832914560923699.63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-3470477337182.0815</v>
      </c>
      <c r="L5251" s="444">
        <f t="shared" ca="1" si="202"/>
        <v>-836385038260881.75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-836385038260881.75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-3484937659420.3408</v>
      </c>
      <c r="L5252" s="444">
        <f t="shared" ca="1" si="202"/>
        <v>-839869975920302.13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-839869975920302.13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-3499458233001.2588</v>
      </c>
      <c r="L5253" s="444">
        <f t="shared" ca="1" si="202"/>
        <v>-843369434153303.38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-843369434153303.38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-3514039308972.0972</v>
      </c>
      <c r="L5254" s="444">
        <f t="shared" ca="1" si="202"/>
        <v>-846883473462275.5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-846883473462275.5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-3528681139426.1479</v>
      </c>
      <c r="L5255" s="444">
        <f t="shared" ca="1" si="202"/>
        <v>-850412154601701.63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-850412154601701.63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-3543383977507.0898</v>
      </c>
      <c r="L5256" s="444">
        <f t="shared" ca="1" si="202"/>
        <v>-853955538579208.75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-853955538579208.75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-3558148077413.3696</v>
      </c>
      <c r="L5257" s="444">
        <f t="shared" ca="1" si="202"/>
        <v>-857513686656622.13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-857513686656622.13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-3572973694402.5923</v>
      </c>
      <c r="L5258" s="444">
        <f t="shared" ca="1" si="202"/>
        <v>-861086660351024.75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-861086660351024.75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-3587861084795.9365</v>
      </c>
      <c r="L5259" s="444">
        <f t="shared" ca="1" si="202"/>
        <v>-864674521435820.63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-864674521435820.63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-3602810505982.5859</v>
      </c>
      <c r="L5260" s="444">
        <f t="shared" ca="1" si="202"/>
        <v>-868277331941803.25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-868277331941803.25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-3617822216424.1802</v>
      </c>
      <c r="L5261" s="444">
        <f t="shared" ca="1" si="202"/>
        <v>-871895154158227.38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-871895154158227.38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-3632896475659.2808</v>
      </c>
      <c r="L5262" s="444">
        <f t="shared" ca="1" si="202"/>
        <v>-875528050633886.63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-875528050633886.63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-3648033544307.8608</v>
      </c>
      <c r="L5263" s="444">
        <f t="shared" ca="1" si="202"/>
        <v>-879176084178194.5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-879176084178194.5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-3663233684075.8105</v>
      </c>
      <c r="L5264" s="444">
        <f t="shared" ca="1" si="202"/>
        <v>-882839317862270.25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-882839317862270.25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-3678497157759.46</v>
      </c>
      <c r="L5265" s="444">
        <f t="shared" ca="1" si="202"/>
        <v>-886517815020029.75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-886517815020029.75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-3693824229250.124</v>
      </c>
      <c r="L5266" s="444">
        <f t="shared" ca="1" si="202"/>
        <v>-890211639249279.88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-890211639249279.88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-3709215163538.666</v>
      </c>
      <c r="L5267" s="444">
        <f t="shared" ca="1" si="202"/>
        <v>-893920854412818.5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-893920854412818.5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-3724670226720.0771</v>
      </c>
      <c r="L5268" s="444">
        <f t="shared" ca="1" si="202"/>
        <v>-897645524639538.63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-897645524639538.63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-3740189685998.0771</v>
      </c>
      <c r="L5269" s="444">
        <f t="shared" ca="1" si="202"/>
        <v>-901385714325536.75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-901385714325536.75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-3755773809689.7363</v>
      </c>
      <c r="L5270" s="444">
        <f t="shared" ca="1" si="202"/>
        <v>-905141488135226.5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-905141488135226.5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-3771422867230.1099</v>
      </c>
      <c r="L5271" s="444">
        <f t="shared" ca="1" si="202"/>
        <v>-908912911002456.63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-908912911002456.63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-3787137129176.9023</v>
      </c>
      <c r="L5272" s="444">
        <f t="shared" ca="1" si="202"/>
        <v>-912700048131633.5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-912700048131633.5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-3802916867215.1396</v>
      </c>
      <c r="L5273" s="444">
        <f t="shared" ca="1" si="202"/>
        <v>-916502964998848.63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-916502964998848.63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-3818762354161.8696</v>
      </c>
      <c r="L5274" s="444">
        <f t="shared" ca="1" si="202"/>
        <v>-920321727353010.5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-920321727353010.5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-3834673863970.8765</v>
      </c>
      <c r="L5275" s="444">
        <f t="shared" ca="1" si="202"/>
        <v>-924156401216981.38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-924156401216981.38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-3850651671737.4224</v>
      </c>
      <c r="L5276" s="444">
        <f t="shared" ca="1" si="202"/>
        <v>-928007052888718.75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-928007052888718.75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-3866696053702.9951</v>
      </c>
      <c r="L5277" s="444">
        <f t="shared" ca="1" si="202"/>
        <v>-931873748942421.75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-931873748942421.75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-3882807287260.0913</v>
      </c>
      <c r="L5278" s="444">
        <f t="shared" ca="1" si="202"/>
        <v>-935756556229681.88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-935756556229681.88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-3898985650957.0083</v>
      </c>
      <c r="L5279" s="444">
        <f t="shared" ca="1" si="202"/>
        <v>-939655541880638.88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-939655541880638.88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-3915231424502.6621</v>
      </c>
      <c r="L5280" s="444">
        <f t="shared" ca="1" si="202"/>
        <v>-943570773305141.5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-943570773305141.5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-3931544888771.4229</v>
      </c>
      <c r="L5281" s="444">
        <f t="shared" ca="1" si="202"/>
        <v>-947502318193912.88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-947502318193912.88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-3947926325807.9702</v>
      </c>
      <c r="L5282" s="444">
        <f t="shared" ca="1" si="202"/>
        <v>-951450244519720.88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-951450244519720.88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-3964376018832.1704</v>
      </c>
      <c r="L5283" s="444">
        <f t="shared" ca="1" si="202"/>
        <v>-955414620538553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-955414620538553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-3980894252243.9712</v>
      </c>
      <c r="L5284" s="444">
        <f t="shared" ca="1" si="202"/>
        <v>-959395514790797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-959395514790797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-3997481311628.3208</v>
      </c>
      <c r="L5285" s="444">
        <f t="shared" ca="1" si="202"/>
        <v>-963392996102425.38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-963392996102425.38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-4014137483760.1055</v>
      </c>
      <c r="L5286" s="444">
        <f t="shared" ca="1" si="202"/>
        <v>-967407133586185.5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-967407133586185.5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-4030863056609.106</v>
      </c>
      <c r="L5287" s="444">
        <f t="shared" ca="1" si="202"/>
        <v>-971437996642794.63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-971437996642794.63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-4047658319344.9775</v>
      </c>
      <c r="L5288" s="444">
        <f t="shared" ca="1" si="202"/>
        <v>-975485654962139.63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-975485654962139.63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-4064523562342.2485</v>
      </c>
      <c r="L5289" s="444">
        <f t="shared" ca="1" si="202"/>
        <v>-979550178524481.88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-979550178524481.88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-4081459077185.3403</v>
      </c>
      <c r="L5290" s="444">
        <f t="shared" ca="1" si="202"/>
        <v>-983631637601667.25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-983631637601667.25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-4098465156673.6133</v>
      </c>
      <c r="L5291" s="444">
        <f t="shared" ca="1" si="202"/>
        <v>-987730102758340.88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-987730102758340.88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-4115542094826.4204</v>
      </c>
      <c r="L5292" s="444">
        <f t="shared" ca="1" si="202"/>
        <v>-991845644853167.25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-991845644853167.25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-4132690186888.1968</v>
      </c>
      <c r="L5293" s="444">
        <f t="shared" ca="1" si="202"/>
        <v>-995978335040055.5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-995978335040055.5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-4149909729333.5645</v>
      </c>
      <c r="L5294" s="444">
        <f t="shared" ca="1" si="202"/>
        <v>-1000128244769389.1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-1000128244769389.1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-4167201019872.4551</v>
      </c>
      <c r="L5295" s="444">
        <f t="shared" ca="1" si="202"/>
        <v>-1004295445789261.6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-1004295445789261.6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-4184564357455.2573</v>
      </c>
      <c r="L5296" s="444">
        <f t="shared" ca="1" si="202"/>
        <v>-1008480010146716.9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-1008480010146716.9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-4202000042277.9873</v>
      </c>
      <c r="L5297" s="444">
        <f t="shared" ca="1" si="202"/>
        <v>-1012682010188994.9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-1012682010188994.9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-4219508375787.4785</v>
      </c>
      <c r="L5298" s="444">
        <f t="shared" ca="1" si="202"/>
        <v>-1016901518564782.4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-1016901518564782.4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-4237089660686.5938</v>
      </c>
      <c r="L5299" s="444">
        <f t="shared" ca="1" si="202"/>
        <v>-1021138608225469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-1021138608225469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-4254744200939.4536</v>
      </c>
      <c r="L5300" s="444">
        <f t="shared" ca="1" si="202"/>
        <v>-1025393352426408.5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-1025393352426408.5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-4272472301776.7017</v>
      </c>
      <c r="L5301" s="444">
        <f t="shared" ca="1" si="202"/>
        <v>-1029665824728185.3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-1029665824728185.3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-4290274269700.7715</v>
      </c>
      <c r="L5302" s="444">
        <f t="shared" ca="1" si="202"/>
        <v>-1033956098997886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-1033956098997886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-4308150412491.1919</v>
      </c>
      <c r="L5303" s="444">
        <f t="shared" ca="1" si="202"/>
        <v>-1038264249410377.3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-1038264249410377.3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-4326101039209.9053</v>
      </c>
      <c r="L5304" s="444">
        <f t="shared" ca="1" si="202"/>
        <v>-1042590350449587.1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-1042590350449587.1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-4344126460206.6133</v>
      </c>
      <c r="L5305" s="444">
        <f t="shared" ca="1" si="202"/>
        <v>-1046934476909793.8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-1046934476909793.8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-4362226987124.1406</v>
      </c>
      <c r="L5306" s="444">
        <f t="shared" ca="1" si="202"/>
        <v>-1051296703896917.9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-1051296703896917.9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-4380402932903.8242</v>
      </c>
      <c r="L5307" s="444">
        <f t="shared" ca="1" si="202"/>
        <v>-1055677106829821.8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-1055677106829821.8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-4398654611790.9238</v>
      </c>
      <c r="L5308" s="444">
        <f t="shared" ca="1" si="202"/>
        <v>-1060075761441612.6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-1060075761441612.6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-4416982339340.0527</v>
      </c>
      <c r="L5309" s="444">
        <f t="shared" ca="1" si="202"/>
        <v>-1064492743780952.6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-1064492743780952.6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-4435386432420.6357</v>
      </c>
      <c r="L5310" s="444">
        <f t="shared" ca="1" si="202"/>
        <v>-1068928130213373.3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-1068928130213373.3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-4453867209222.3887</v>
      </c>
      <c r="L5311" s="444">
        <f t="shared" ca="1" si="202"/>
        <v>-1073381997422595.6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-1073381997422595.6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-4472424989260.8154</v>
      </c>
      <c r="L5312" s="444">
        <f t="shared" ca="1" si="202"/>
        <v>-1077854422411856.5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-1077854422411856.5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-4491060093382.7354</v>
      </c>
      <c r="L5313" s="444">
        <f t="shared" ca="1" si="202"/>
        <v>-1082345482505239.3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-1082345482505239.3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-4509772843771.8301</v>
      </c>
      <c r="L5314" s="444">
        <f t="shared" ca="1" si="202"/>
        <v>-1086855255349011.1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-1086855255349011.1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-4528563563954.2129</v>
      </c>
      <c r="L5315" s="444">
        <f t="shared" ca="1" si="202"/>
        <v>-1091383818912965.4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-1091383818912965.4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-4547432578804.0215</v>
      </c>
      <c r="L5316" s="444">
        <f t="shared" ca="1" si="202"/>
        <v>-1095931251491769.4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-1095931251491769.4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-4566380214549.0391</v>
      </c>
      <c r="L5317" s="444">
        <f t="shared" ca="1" si="202"/>
        <v>-1100497631706318.4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-1100497631706318.4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-4585406798776.3262</v>
      </c>
      <c r="L5318" s="444">
        <f t="shared" ca="1" si="202"/>
        <v>-1105083038505094.8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-1105083038505094.8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-4604512660437.8945</v>
      </c>
      <c r="L5319" s="444">
        <f t="shared" ca="1" si="202"/>
        <v>-1109687551165532.6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-1109687551165532.6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-4623698129856.3857</v>
      </c>
      <c r="L5320" s="444">
        <f t="shared" ca="1" si="202"/>
        <v>-1114311249295389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-1114311249295389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-4642963538730.7871</v>
      </c>
      <c r="L5321" s="444">
        <f t="shared" ca="1" si="202"/>
        <v>-1118954212834119.8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-1118954212834119.8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-4662309220142.166</v>
      </c>
      <c r="L5322" s="444">
        <f t="shared" ca="1" si="202"/>
        <v>-1123616522054261.9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-1123616522054261.9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-4681735508559.4248</v>
      </c>
      <c r="L5323" s="444">
        <f t="shared" ca="1" si="202"/>
        <v>-1128298257562821.3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-1128298257562821.3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-4701242739845.0889</v>
      </c>
      <c r="L5324" s="444">
        <f t="shared" ca="1" si="202"/>
        <v>-1132999500302666.3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-1132999500302666.3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-4720831251261.1094</v>
      </c>
      <c r="L5325" s="444">
        <f t="shared" ca="1" si="202"/>
        <v>-1137720331553927.3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-1137720331553927.3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-4740501381474.6973</v>
      </c>
      <c r="L5326" s="444">
        <f t="shared" ca="1" si="202"/>
        <v>-1142460832935402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-1142460832935402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-4760253470564.1748</v>
      </c>
      <c r="L5327" s="444">
        <f t="shared" ca="1" si="202"/>
        <v>-1147221086405966.3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-1147221086405966.3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-4780087860024.8594</v>
      </c>
      <c r="L5328" s="444">
        <f t="shared" ca="1" si="202"/>
        <v>-1152001174265991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-1152001174265991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-4800004892774.9629</v>
      </c>
      <c r="L5329" s="444">
        <f t="shared" ca="1" si="202"/>
        <v>-1156801179158766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-1156801179158766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-4820004913161.5254</v>
      </c>
      <c r="L5330" s="444">
        <f t="shared" ca="1" si="202"/>
        <v>-1161621184071927.5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-1161621184071927.5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-4840088266966.3643</v>
      </c>
      <c r="L5331" s="444">
        <f t="shared" ca="1" si="202"/>
        <v>-1166461272338893.8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-1166461272338893.8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-4860255301412.0576</v>
      </c>
      <c r="L5332" s="444">
        <f t="shared" ca="1" si="202"/>
        <v>-1171321527640305.8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-1171321527640305.8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-4880506365167.9404</v>
      </c>
      <c r="L5333" s="444">
        <f t="shared" ca="1" si="202"/>
        <v>-1176202034005473.8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-1176202034005473.8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-4900841808356.1406</v>
      </c>
      <c r="L5334" s="444">
        <f t="shared" ca="1" si="202"/>
        <v>-1181102875813830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-1181102875813830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-4921261982557.625</v>
      </c>
      <c r="L5335" s="444">
        <f t="shared" ca="1" si="202"/>
        <v>-1186024137796387.5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-1186024137796387.5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-4941767240818.2813</v>
      </c>
      <c r="L5336" s="444">
        <f t="shared" ca="1" si="202"/>
        <v>-1190965905037205.8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-1190965905037205.8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-4962357937655.0234</v>
      </c>
      <c r="L5337" s="444">
        <f t="shared" ca="1" si="202"/>
        <v>-1195928262974860.8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-1195928262974860.8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-4983034429061.9199</v>
      </c>
      <c r="L5338" s="444">
        <f t="shared" ca="1" si="202"/>
        <v>-1200911297403922.8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-1200911297403922.8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-5003797072516.3447</v>
      </c>
      <c r="L5339" s="444">
        <f t="shared" ca="1" si="202"/>
        <v>-1205915094476439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-1205915094476439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-5024646226985.1621</v>
      </c>
      <c r="L5340" s="444">
        <f t="shared" ca="1" si="202"/>
        <v>-1210939740703424.3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-1210939740703424.3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-5045582252930.9346</v>
      </c>
      <c r="L5341" s="444">
        <f t="shared" ca="1" si="202"/>
        <v>-1215985322956355.3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-1215985322956355.3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-5066605512318.1465</v>
      </c>
      <c r="L5342" s="444">
        <f t="shared" ca="1" si="202"/>
        <v>-1221051928468673.5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-1221051928468673.5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-5087716368619.4727</v>
      </c>
      <c r="L5343" s="444">
        <f t="shared" ca="1" si="202"/>
        <v>-1226139644837293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-1226139644837293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-5108915186822.0537</v>
      </c>
      <c r="L5344" s="444">
        <f t="shared" ca="1" si="202"/>
        <v>-1231248560024115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-1231248560024115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-5130202333433.8125</v>
      </c>
      <c r="L5345" s="444">
        <f t="shared" ca="1" si="202"/>
        <v>-1236378762357548.8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-1236378762357548.8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-5151578176489.7861</v>
      </c>
      <c r="L5346" s="444">
        <f t="shared" ca="1" si="202"/>
        <v>-1241530340534038.5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-1241530340534038.5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-5173043085558.4941</v>
      </c>
      <c r="L5347" s="444">
        <f t="shared" ca="1" si="202"/>
        <v>-1246703383619597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-1246703383619597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-5194597431748.3203</v>
      </c>
      <c r="L5348" s="444">
        <f t="shared" ca="1" si="202"/>
        <v>-1251897981051345.3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-1251897981051345.3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-5216241587713.9385</v>
      </c>
      <c r="L5349" s="444">
        <f t="shared" ca="1" si="202"/>
        <v>-1257114222639059.3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-1257114222639059.3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-5237975927662.7471</v>
      </c>
      <c r="L5350" s="444">
        <f t="shared" ca="1" si="202"/>
        <v>-1262352198566722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-1262352198566722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-5259800827361.3418</v>
      </c>
      <c r="L5351" s="444">
        <f t="shared" ca="1" si="202"/>
        <v>-1267611999394083.3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-1267611999394083.3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-5281716664142.0137</v>
      </c>
      <c r="L5352" s="444">
        <f t="shared" ca="1" si="202"/>
        <v>-1272893716058225.3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-1272893716058225.3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-5303723816909.2715</v>
      </c>
      <c r="L5353" s="444">
        <f t="shared" ca="1" si="202"/>
        <v>-1278197439875134.5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-1278197439875134.5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-5325822666146.3936</v>
      </c>
      <c r="L5354" s="444">
        <f t="shared" ca="1" si="202"/>
        <v>-1283523262541281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-1283523262541281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-5348013593922.0039</v>
      </c>
      <c r="L5355" s="444">
        <f t="shared" ca="1" si="202"/>
        <v>-1288871276135203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-1288871276135203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-5370296983896.6787</v>
      </c>
      <c r="L5356" s="444">
        <f t="shared" ca="1" si="202"/>
        <v>-1294241573119099.8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-1294241573119099.8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-5392673221329.582</v>
      </c>
      <c r="L5357" s="444">
        <f t="shared" ca="1" si="202"/>
        <v>-1299634246340429.3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-1299634246340429.3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-5415142693085.1221</v>
      </c>
      <c r="L5358" s="444">
        <f t="shared" ca="1" si="202"/>
        <v>-1305049389033514.3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-1305049389033514.3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-5437705787639.6426</v>
      </c>
      <c r="L5359" s="444">
        <f t="shared" ca="1" si="202"/>
        <v>-1310487094821154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-1310487094821154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-5460362895088.1416</v>
      </c>
      <c r="L5360" s="444">
        <f t="shared" ca="1" si="202"/>
        <v>-1315947457716242.3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-1315947457716242.3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-5483114407151.0098</v>
      </c>
      <c r="L5361" s="444">
        <f t="shared" ca="1" si="202"/>
        <v>-1321430572123393.3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-1321430572123393.3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-5505960717180.8047</v>
      </c>
      <c r="L5362" s="444">
        <f t="shared" ca="1" si="202"/>
        <v>-1326936532840574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-1326936532840574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-5528902220169.0586</v>
      </c>
      <c r="L5363" s="444">
        <f t="shared" ref="L5363:L5617" ca="1" si="207">I5363-J5363+K5363</f>
        <v>-1332465435060743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-1332465435060743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-5551939312753.0957</v>
      </c>
      <c r="L5364" s="444">
        <f t="shared" ca="1" si="207"/>
        <v>-1338017374373496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-1338017374373496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-5575072393222.9004</v>
      </c>
      <c r="L5365" s="444">
        <f t="shared" ca="1" si="207"/>
        <v>-1343592446766719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-1343592446766719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-5598301861527.9961</v>
      </c>
      <c r="L5366" s="444">
        <f t="shared" ca="1" si="207"/>
        <v>-1349190748628247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-1349190748628247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-5621628119284.3623</v>
      </c>
      <c r="L5367" s="444">
        <f t="shared" ca="1" si="207"/>
        <v>-1354812376747531.3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-1354812376747531.3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-5645051569781.3799</v>
      </c>
      <c r="L5368" s="444">
        <f t="shared" ca="1" si="207"/>
        <v>-1360457428317312.8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-1360457428317312.8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-5668572617988.8027</v>
      </c>
      <c r="L5369" s="444">
        <f t="shared" ca="1" si="207"/>
        <v>-1366126000935301.5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-1366126000935301.5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-5692191670563.7559</v>
      </c>
      <c r="L5370" s="444">
        <f t="shared" ca="1" si="207"/>
        <v>-1371818192605865.3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-1371818192605865.3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-5715909135857.7715</v>
      </c>
      <c r="L5371" s="444">
        <f t="shared" ca="1" si="207"/>
        <v>-1377534101741723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-1377534101741723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-5739725423923.8457</v>
      </c>
      <c r="L5372" s="444">
        <f t="shared" ca="1" si="207"/>
        <v>-1383273827165646.8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-1383273827165646.8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-5763640946523.5283</v>
      </c>
      <c r="L5373" s="444">
        <f t="shared" ca="1" si="207"/>
        <v>-1389037468112170.3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-1389037468112170.3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-5787656117134.043</v>
      </c>
      <c r="L5374" s="444">
        <f t="shared" ca="1" si="207"/>
        <v>-1394825124229304.3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-1394825124229304.3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-5811771350955.4346</v>
      </c>
      <c r="L5375" s="444">
        <f t="shared" ca="1" si="207"/>
        <v>-1400636895580259.8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-1400636895580259.8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-5835987064917.749</v>
      </c>
      <c r="L5376" s="444">
        <f t="shared" ca="1" si="207"/>
        <v>-1406472882645177.5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-1406472882645177.5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-5860303677688.2393</v>
      </c>
      <c r="L5377" s="444">
        <f t="shared" ca="1" si="207"/>
        <v>-1412333186322865.8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-1412333186322865.8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-5884721609678.6074</v>
      </c>
      <c r="L5378" s="444">
        <f t="shared" ca="1" si="207"/>
        <v>-1418217907932544.3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-1418217907932544.3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-5909241283052.2676</v>
      </c>
      <c r="L5379" s="444">
        <f t="shared" ca="1" si="207"/>
        <v>-1424127149215596.5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-1424127149215596.5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-5933863121731.6523</v>
      </c>
      <c r="L5380" s="444">
        <f t="shared" ca="1" si="207"/>
        <v>-1430061012337328.3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-1430061012337328.3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-5958587551405.5342</v>
      </c>
      <c r="L5381" s="444">
        <f t="shared" ca="1" si="207"/>
        <v>-1436019599888733.8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-1436019599888733.8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-5983414999536.3906</v>
      </c>
      <c r="L5382" s="444">
        <f t="shared" ca="1" si="207"/>
        <v>-1442003014888270.3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-1442003014888270.3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-6008345895367.793</v>
      </c>
      <c r="L5383" s="444">
        <f t="shared" ca="1" si="207"/>
        <v>-1448011360783638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-1448011360783638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-6033380669931.8252</v>
      </c>
      <c r="L5384" s="444">
        <f t="shared" ca="1" si="207"/>
        <v>-1454044741453569.8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-1454044741453569.8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-6058519756056.541</v>
      </c>
      <c r="L5385" s="444">
        <f t="shared" ca="1" si="207"/>
        <v>-1460103261209626.3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-1460103261209626.3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-6083763588373.4424</v>
      </c>
      <c r="L5386" s="444">
        <f t="shared" ca="1" si="207"/>
        <v>-1466187024797999.8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-1466187024797999.8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-6109112603324.999</v>
      </c>
      <c r="L5387" s="444">
        <f t="shared" ca="1" si="207"/>
        <v>-1472296137401324.8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-1472296137401324.8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-6134567239172.1865</v>
      </c>
      <c r="L5388" s="444">
        <f t="shared" ca="1" si="207"/>
        <v>-1478430704640497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-1478430704640497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-6160127936002.0703</v>
      </c>
      <c r="L5389" s="444">
        <f t="shared" ca="1" si="207"/>
        <v>-1484590832576499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-1484590832576499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-6185795135735.4121</v>
      </c>
      <c r="L5390" s="444">
        <f t="shared" ca="1" si="207"/>
        <v>-1490776627712234.5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-1490776627712234.5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-6211569282134.3105</v>
      </c>
      <c r="L5391" s="444">
        <f t="shared" ca="1" si="207"/>
        <v>-1496988196994368.8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-1496988196994368.8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-6237450820809.8701</v>
      </c>
      <c r="L5392" s="444">
        <f t="shared" ca="1" si="207"/>
        <v>-1503225647815178.5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-1503225647815178.5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-6263440199229.9102</v>
      </c>
      <c r="L5393" s="444">
        <f t="shared" ca="1" si="207"/>
        <v>-1509489088014408.5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-1509489088014408.5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-6289537866726.7021</v>
      </c>
      <c r="L5394" s="444">
        <f t="shared" ca="1" si="207"/>
        <v>-1515778625881135.3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-1515778625881135.3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-6315744274504.7305</v>
      </c>
      <c r="L5395" s="444">
        <f t="shared" ca="1" si="207"/>
        <v>-1522094370155640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-1522094370155640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-6342059875648.5</v>
      </c>
      <c r="L5396" s="444">
        <f t="shared" ca="1" si="207"/>
        <v>-1528436430031288.5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-1528436430031288.5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-6368485125130.3691</v>
      </c>
      <c r="L5397" s="444">
        <f t="shared" ca="1" si="207"/>
        <v>-1534804915156418.8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-1534804915156418.8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-6395020479818.4111</v>
      </c>
      <c r="L5398" s="444">
        <f t="shared" ca="1" si="207"/>
        <v>-1541199935636237.3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-1541199935636237.3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-6421666398484.3223</v>
      </c>
      <c r="L5399" s="444">
        <f t="shared" ca="1" si="207"/>
        <v>-1547621602034721.5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-1547621602034721.5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-6448423341811.3398</v>
      </c>
      <c r="L5400" s="444">
        <f t="shared" ca="1" si="207"/>
        <v>-1554070025376532.8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-1554070025376532.8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-6475291772402.2197</v>
      </c>
      <c r="L5401" s="444">
        <f t="shared" ca="1" si="207"/>
        <v>-1560545317148935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-1560545317148935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-6502272154787.2295</v>
      </c>
      <c r="L5402" s="444">
        <f t="shared" ca="1" si="207"/>
        <v>-1567047589303722.3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-1567047589303722.3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-6529364955432.1758</v>
      </c>
      <c r="L5403" s="444">
        <f t="shared" ca="1" si="207"/>
        <v>-1573576954259154.5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-1573576954259154.5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-6556570642746.4766</v>
      </c>
      <c r="L5404" s="444">
        <f t="shared" ca="1" si="207"/>
        <v>-1580133524901901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-1580133524901901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-6583889687091.2539</v>
      </c>
      <c r="L5405" s="444">
        <f t="shared" ca="1" si="207"/>
        <v>-1586717414588992.3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-1586717414588992.3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-6611322560787.4678</v>
      </c>
      <c r="L5406" s="444">
        <f t="shared" ca="1" si="207"/>
        <v>-1593328737149779.8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-1593328737149779.8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-6638869738124.082</v>
      </c>
      <c r="L5407" s="444">
        <f t="shared" ca="1" si="207"/>
        <v>-1599967606887903.8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-1599967606887903.8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-6666531695366.2656</v>
      </c>
      <c r="L5408" s="444">
        <f t="shared" ca="1" si="207"/>
        <v>-1606634138583270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-1606634138583270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-6694308910763.625</v>
      </c>
      <c r="L5409" s="444">
        <f t="shared" ca="1" si="207"/>
        <v>-1613328447494033.5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-1613328447494033.5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-6722201864558.4727</v>
      </c>
      <c r="L5410" s="444">
        <f t="shared" ca="1" si="207"/>
        <v>-1620050649358592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-1620050649358592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-6750211038994.1328</v>
      </c>
      <c r="L5411" s="444">
        <f t="shared" ca="1" si="207"/>
        <v>-1626800860397586.3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-1626800860397586.3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-6778336918323.2764</v>
      </c>
      <c r="L5412" s="444">
        <f t="shared" ca="1" si="207"/>
        <v>-1633579197315909.5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-1633579197315909.5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-6806579988816.2891</v>
      </c>
      <c r="L5413" s="444">
        <f t="shared" ca="1" si="207"/>
        <v>-1640385777304725.8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-1640385777304725.8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-6834940738769.6904</v>
      </c>
      <c r="L5414" s="444">
        <f t="shared" ca="1" si="207"/>
        <v>-1647220718043495.5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-1647220718043495.5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-6863419658514.5645</v>
      </c>
      <c r="L5415" s="444">
        <f t="shared" ca="1" si="207"/>
        <v>-1654084137702010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-1654084137702010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-6892017240425.042</v>
      </c>
      <c r="L5416" s="444">
        <f t="shared" ca="1" si="207"/>
        <v>-1660976154942435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-1660976154942435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-6920733978926.8125</v>
      </c>
      <c r="L5417" s="444">
        <f t="shared" ca="1" si="207"/>
        <v>-1667896888921361.8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-1667896888921361.8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-6949570370505.6738</v>
      </c>
      <c r="L5418" s="444">
        <f t="shared" ca="1" si="207"/>
        <v>-1674846459291867.5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-1674846459291867.5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-6978526913716.1143</v>
      </c>
      <c r="L5419" s="444">
        <f t="shared" ca="1" si="207"/>
        <v>-1681824986205583.5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-1681824986205583.5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-7007604109189.9316</v>
      </c>
      <c r="L5420" s="444">
        <f t="shared" ca="1" si="207"/>
        <v>-1688832590314773.5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-1688832590314773.5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-7036802459644.8896</v>
      </c>
      <c r="L5421" s="444">
        <f t="shared" ca="1" si="207"/>
        <v>-1695869392774418.5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-1695869392774418.5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-7066122469893.4102</v>
      </c>
      <c r="L5422" s="444">
        <f t="shared" ca="1" si="207"/>
        <v>-1702935515244312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-1702935515244312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-7095564646851.2998</v>
      </c>
      <c r="L5423" s="444">
        <f t="shared" ca="1" si="207"/>
        <v>-1710031079891163.3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-1710031079891163.3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-7125129499546.5137</v>
      </c>
      <c r="L5424" s="444">
        <f t="shared" ca="1" si="207"/>
        <v>-1717156209390709.8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-1717156209390709.8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-7154817539127.957</v>
      </c>
      <c r="L5425" s="444">
        <f t="shared" ca="1" si="207"/>
        <v>-1724311026929837.8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-1724311026929837.8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-7184629278874.3242</v>
      </c>
      <c r="L5426" s="444">
        <f t="shared" ca="1" si="207"/>
        <v>-1731495656208712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-1731495656208712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-7214565234202.9668</v>
      </c>
      <c r="L5427" s="444">
        <f t="shared" ca="1" si="207"/>
        <v>-1738710221442915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-1738710221442915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-7244625922678.8125</v>
      </c>
      <c r="L5428" s="444">
        <f t="shared" ca="1" si="207"/>
        <v>-1745954847365593.8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-1745954847365593.8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-7274811864023.3076</v>
      </c>
      <c r="L5429" s="444">
        <f t="shared" ca="1" si="207"/>
        <v>-1753229659229617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-1753229659229617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-7305123580123.4043</v>
      </c>
      <c r="L5430" s="444">
        <f t="shared" ca="1" si="207"/>
        <v>-1760534782809740.5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-1760534782809740.5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-7335561595040.585</v>
      </c>
      <c r="L5431" s="444">
        <f t="shared" ca="1" si="207"/>
        <v>-1767870344404781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-1767870344404781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-7366126435019.9209</v>
      </c>
      <c r="L5432" s="444">
        <f t="shared" ca="1" si="207"/>
        <v>-1775236470839801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-1775236470839801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-7396818628499.1719</v>
      </c>
      <c r="L5433" s="444">
        <f t="shared" ca="1" si="207"/>
        <v>-1782633289468300.3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-1782633289468300.3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-7427638706117.918</v>
      </c>
      <c r="L5434" s="444">
        <f t="shared" ca="1" si="207"/>
        <v>-1790060928174418.3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-1790060928174418.3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-7458587200726.7422</v>
      </c>
      <c r="L5435" s="444">
        <f t="shared" ca="1" si="207"/>
        <v>-1797519515375145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-1797519515375145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-7489664647396.4385</v>
      </c>
      <c r="L5436" s="444">
        <f t="shared" ca="1" si="207"/>
        <v>-1805009180022541.5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-1805009180022541.5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-7520871583427.2559</v>
      </c>
      <c r="L5437" s="444">
        <f t="shared" ca="1" si="207"/>
        <v>-1812530051605968.8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-1812530051605968.8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-7552208548358.2031</v>
      </c>
      <c r="L5438" s="444">
        <f t="shared" ca="1" si="207"/>
        <v>-1820082260154327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-1820082260154327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-7583676083976.3623</v>
      </c>
      <c r="L5439" s="444">
        <f t="shared" ca="1" si="207"/>
        <v>-1827665936238303.3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-1827665936238303.3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-7615274734326.2637</v>
      </c>
      <c r="L5440" s="444">
        <f t="shared" ca="1" si="207"/>
        <v>-1835281210972629.5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-1835281210972629.5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-7647005045719.2881</v>
      </c>
      <c r="L5441" s="444">
        <f t="shared" ca="1" si="207"/>
        <v>-1842928216018348.8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-1842928216018348.8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-7678867566743.1201</v>
      </c>
      <c r="L5442" s="444">
        <f t="shared" ca="1" si="207"/>
        <v>-1850607083585091.8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-1850607083585091.8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-7710862848271.2158</v>
      </c>
      <c r="L5443" s="444">
        <f t="shared" ca="1" si="207"/>
        <v>-1858317946433363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-1858317946433363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-7742991443472.3457</v>
      </c>
      <c r="L5444" s="444">
        <f t="shared" ca="1" si="207"/>
        <v>-1866060937876835.3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-1866060937876835.3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-7775253907820.1465</v>
      </c>
      <c r="L5445" s="444">
        <f t="shared" ca="1" si="207"/>
        <v>-1873836191784655.5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-1873836191784655.5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-7807650799102.7314</v>
      </c>
      <c r="L5446" s="444">
        <f t="shared" ca="1" si="207"/>
        <v>-1881643842583758.3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-1881643842583758.3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-7840182677432.3262</v>
      </c>
      <c r="L5447" s="444">
        <f t="shared" ca="1" si="207"/>
        <v>-1889484025261190.5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-1889484025261190.5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-7872850105254.96</v>
      </c>
      <c r="L5448" s="444">
        <f t="shared" ca="1" si="207"/>
        <v>-1897356875366445.5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-1897356875366445.5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-7905653647360.1885</v>
      </c>
      <c r="L5449" s="444">
        <f t="shared" ca="1" si="207"/>
        <v>-1905262529013805.8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-1905262529013805.8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-7938593870890.8574</v>
      </c>
      <c r="L5450" s="444">
        <f t="shared" ca="1" si="207"/>
        <v>-1913201122884696.5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-1913201122884696.5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-7971671345352.9033</v>
      </c>
      <c r="L5451" s="444">
        <f t="shared" ca="1" si="207"/>
        <v>-1921172794230049.5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-1921172794230049.5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-8004886642625.2061</v>
      </c>
      <c r="L5452" s="444">
        <f t="shared" ca="1" si="207"/>
        <v>-1929177680872674.8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-1929177680872674.8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-8038240336969.4795</v>
      </c>
      <c r="L5453" s="444">
        <f t="shared" ca="1" si="207"/>
        <v>-1937215921209644.3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-1937215921209644.3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-8071733005040.1846</v>
      </c>
      <c r="L5454" s="444">
        <f t="shared" ca="1" si="207"/>
        <v>-1945287654214684.5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-1945287654214684.5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-8105365225894.5176</v>
      </c>
      <c r="L5455" s="444">
        <f t="shared" ca="1" si="207"/>
        <v>-1953393019440579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-1953393019440579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-8139137581002.4131</v>
      </c>
      <c r="L5456" s="444">
        <f t="shared" ca="1" si="207"/>
        <v>-1961532157021581.5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-1961532157021581.5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-8173050654256.5908</v>
      </c>
      <c r="L5457" s="444">
        <f t="shared" ca="1" si="207"/>
        <v>-1969705207675838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-1969705207675838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-8207105031982.6582</v>
      </c>
      <c r="L5458" s="444">
        <f t="shared" ca="1" si="207"/>
        <v>-1977912312707820.8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-1977912312707820.8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-8241301302949.2529</v>
      </c>
      <c r="L5459" s="444">
        <f t="shared" ca="1" si="207"/>
        <v>-1986153614010770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-1986153614010770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-8275640058378.208</v>
      </c>
      <c r="L5460" s="444">
        <f t="shared" ca="1" si="207"/>
        <v>-1994429254069148.3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-1994429254069148.3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-8310121891954.7842</v>
      </c>
      <c r="L5461" s="444">
        <f t="shared" ca="1" si="207"/>
        <v>-2002739375961103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-2002739375961103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-8344747399837.9277</v>
      </c>
      <c r="L5462" s="444">
        <f t="shared" ca="1" si="207"/>
        <v>-2011084123360941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-2011084123360941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-8379517180670.5869</v>
      </c>
      <c r="L5463" s="444">
        <f t="shared" ca="1" si="207"/>
        <v>-2019463640541611.5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-2019463640541611.5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-8414431835590.0479</v>
      </c>
      <c r="L5464" s="444">
        <f t="shared" ca="1" si="207"/>
        <v>-2027878072377201.5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-2027878072377201.5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-8449491968238.3398</v>
      </c>
      <c r="L5465" s="444">
        <f t="shared" ca="1" si="207"/>
        <v>-2036327564345439.8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-2036327564345439.8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-8484698184772.665</v>
      </c>
      <c r="L5466" s="444">
        <f t="shared" ca="1" si="207"/>
        <v>-2044812262530212.5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-2044812262530212.5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-8520051093875.8857</v>
      </c>
      <c r="L5467" s="444">
        <f t="shared" ca="1" si="207"/>
        <v>-2053332313624088.5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-2053332313624088.5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-8555551306767.0352</v>
      </c>
      <c r="L5468" s="444">
        <f t="shared" ca="1" si="207"/>
        <v>-2061887864930855.5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-2061887864930855.5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-8591199437211.8984</v>
      </c>
      <c r="L5469" s="444">
        <f t="shared" ca="1" si="207"/>
        <v>-2070479064368067.5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-2070479064368067.5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-8626996101533.6143</v>
      </c>
      <c r="L5470" s="444">
        <f t="shared" ca="1" si="207"/>
        <v>-2079106060469601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-2079106060469601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-8662941918623.3369</v>
      </c>
      <c r="L5471" s="444">
        <f t="shared" ca="1" si="207"/>
        <v>-2087769002388224.3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-2087769002388224.3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-8699037509950.9346</v>
      </c>
      <c r="L5472" s="444">
        <f t="shared" ca="1" si="207"/>
        <v>-2096468039898175.3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-2096468039898175.3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-8735283499575.7314</v>
      </c>
      <c r="L5473" s="444">
        <f t="shared" ca="1" si="207"/>
        <v>-2105203323397751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-2105203323397751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-8771680514157.2949</v>
      </c>
      <c r="L5474" s="444">
        <f t="shared" ca="1" si="207"/>
        <v>-2113975003911908.3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-2113975003911908.3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-8808229182966.2832</v>
      </c>
      <c r="L5475" s="444">
        <f t="shared" ca="1" si="207"/>
        <v>-2122783233094874.5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-2122783233094874.5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-8844930137895.3105</v>
      </c>
      <c r="L5476" s="444">
        <f t="shared" ca="1" si="207"/>
        <v>-2131628163232769.8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-2131628163232769.8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-8881784013469.873</v>
      </c>
      <c r="L5477" s="444">
        <f t="shared" ca="1" si="207"/>
        <v>-2140509947246239.5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-2140509947246239.5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-8918791446859.332</v>
      </c>
      <c r="L5478" s="444">
        <f t="shared" ca="1" si="207"/>
        <v>-2149428738693098.8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-2149428738693098.8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-8955953077887.9121</v>
      </c>
      <c r="L5479" s="444">
        <f t="shared" ca="1" si="207"/>
        <v>-2158384691770986.8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-2158384691770986.8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-8993269549045.7793</v>
      </c>
      <c r="L5480" s="444">
        <f t="shared" ca="1" si="207"/>
        <v>-2167377961320032.5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-2167377961320032.5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-9030741505500.1348</v>
      </c>
      <c r="L5481" s="444">
        <f t="shared" ca="1" si="207"/>
        <v>-2176408702825532.8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-2176408702825532.8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-9068369595106.3867</v>
      </c>
      <c r="L5482" s="444">
        <f t="shared" ca="1" si="207"/>
        <v>-2185477072420639.3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-2185477072420639.3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-9106154468419.3301</v>
      </c>
      <c r="L5483" s="444">
        <f t="shared" ca="1" si="207"/>
        <v>-2194583226889058.5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-2194583226889058.5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-9144096778704.4102</v>
      </c>
      <c r="L5484" s="444">
        <f t="shared" ca="1" si="207"/>
        <v>-2203727323667763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-2203727323667763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-9182197181949.0117</v>
      </c>
      <c r="L5485" s="444">
        <f t="shared" ca="1" si="207"/>
        <v>-2212909520849712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-2212909520849712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-9220456336873.8008</v>
      </c>
      <c r="L5486" s="444">
        <f t="shared" ca="1" si="207"/>
        <v>-2222129977186585.8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-2222129977186585.8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-9258874904944.1074</v>
      </c>
      <c r="L5487" s="444">
        <f t="shared" ca="1" si="207"/>
        <v>-2231388852091529.8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-2231388852091529.8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-9297453550381.373</v>
      </c>
      <c r="L5488" s="444">
        <f t="shared" ca="1" si="207"/>
        <v>-2240686305641911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-2240686305641911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-9336192940174.6309</v>
      </c>
      <c r="L5489" s="444">
        <f t="shared" ca="1" si="207"/>
        <v>-2250022498582085.8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-2250022498582085.8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-9375093744092.0234</v>
      </c>
      <c r="L5490" s="444">
        <f t="shared" ca="1" si="207"/>
        <v>-2259397592326178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-2259397592326178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-9414156634692.4082</v>
      </c>
      <c r="L5491" s="444">
        <f t="shared" ca="1" si="207"/>
        <v>-2268811748960870.5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-2268811748960870.5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-9453382287336.9609</v>
      </c>
      <c r="L5492" s="444">
        <f t="shared" ca="1" si="207"/>
        <v>-2278265131248207.5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-2278265131248207.5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-9492771380200.8652</v>
      </c>
      <c r="L5493" s="444">
        <f t="shared" ca="1" si="207"/>
        <v>-2287757902628408.5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-2287757902628408.5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-9532324594285.0352</v>
      </c>
      <c r="L5494" s="444">
        <f t="shared" ca="1" si="207"/>
        <v>-2297290227222693.5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-2297290227222693.5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-9572042613427.8887</v>
      </c>
      <c r="L5495" s="444">
        <f t="shared" ca="1" si="207"/>
        <v>-2306862269836121.5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-2306862269836121.5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-9611926124317.1719</v>
      </c>
      <c r="L5496" s="444">
        <f t="shared" ca="1" si="207"/>
        <v>-2316474195960438.5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-2316474195960438.5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-9651975816501.8262</v>
      </c>
      <c r="L5497" s="444">
        <f t="shared" ca="1" si="207"/>
        <v>-2326126171776940.5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-2326126171776940.5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-9692192382403.918</v>
      </c>
      <c r="L5498" s="444">
        <f t="shared" ca="1" si="207"/>
        <v>-2335818364159344.5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-2335818364159344.5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-9732576517330.6016</v>
      </c>
      <c r="L5499" s="444">
        <f t="shared" ca="1" si="207"/>
        <v>-2345550940676675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-2345550940676675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-9773128919486.1465</v>
      </c>
      <c r="L5500" s="444">
        <f t="shared" ca="1" si="207"/>
        <v>-2355324069596161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-2355324069596161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-9813850289984.0039</v>
      </c>
      <c r="L5501" s="444">
        <f t="shared" ca="1" si="207"/>
        <v>-2365137919886145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-2365137919886145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-9854741332858.9375</v>
      </c>
      <c r="L5502" s="444">
        <f t="shared" ca="1" si="207"/>
        <v>-2374992661219004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-2374992661219004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-9895802755079.1836</v>
      </c>
      <c r="L5503" s="444">
        <f t="shared" ca="1" si="207"/>
        <v>-2384888463974083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-2384888463974083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-9937035266558.6797</v>
      </c>
      <c r="L5504" s="444">
        <f t="shared" ca="1" si="207"/>
        <v>-2394825499240641.5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-2394825499240641.5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-9978439580169.3398</v>
      </c>
      <c r="L5505" s="444">
        <f t="shared" ca="1" si="207"/>
        <v>-2404803938820811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-2404803938820811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-10020016411753.379</v>
      </c>
      <c r="L5506" s="444">
        <f t="shared" ca="1" si="207"/>
        <v>-2414823955232564.5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-2414823955232564.5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-10061766480135.686</v>
      </c>
      <c r="L5507" s="444">
        <f t="shared" ca="1" si="207"/>
        <v>-2424885721712700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-2424885721712700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-10103690507136.25</v>
      </c>
      <c r="L5508" s="444">
        <f t="shared" ca="1" si="207"/>
        <v>-2434989412219836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-2434989412219836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-10145789217582.65</v>
      </c>
      <c r="L5509" s="444">
        <f t="shared" ca="1" si="207"/>
        <v>-2445135201437418.5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-2445135201437418.5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-10188063339322.576</v>
      </c>
      <c r="L5510" s="444">
        <f t="shared" ca="1" si="207"/>
        <v>-2455323264776741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-2455323264776741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-10230513603236.42</v>
      </c>
      <c r="L5511" s="444">
        <f t="shared" ca="1" si="207"/>
        <v>-2465553778379977.5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-2465553778379977.5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-10273140743249.906</v>
      </c>
      <c r="L5512" s="444">
        <f t="shared" ca="1" si="207"/>
        <v>-2475826919123227.5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-2475826919123227.5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-10315945496346.781</v>
      </c>
      <c r="L5513" s="444">
        <f t="shared" ca="1" si="207"/>
        <v>-2486142864619574.5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-2486142864619574.5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-10358928602581.561</v>
      </c>
      <c r="L5514" s="444">
        <f t="shared" ca="1" si="207"/>
        <v>-2496501793222156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-2496501793222156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-10402090805092.316</v>
      </c>
      <c r="L5515" s="444">
        <f t="shared" ca="1" si="207"/>
        <v>-2506903884027248.5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-2506903884027248.5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-10445432850113.535</v>
      </c>
      <c r="L5516" s="444">
        <f t="shared" ca="1" si="207"/>
        <v>-2517349316877362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-2517349316877362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-10488955486989.008</v>
      </c>
      <c r="L5517" s="444">
        <f t="shared" ca="1" si="207"/>
        <v>-2527838272364351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-2527838272364351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-10532659468184.795</v>
      </c>
      <c r="L5518" s="444">
        <f t="shared" ca="1" si="207"/>
        <v>-2538370931832536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-2538370931832536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-10576545549302.232</v>
      </c>
      <c r="L5519" s="444">
        <f t="shared" ca="1" si="207"/>
        <v>-2548947477381838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-2548947477381838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-10620614489090.992</v>
      </c>
      <c r="L5520" s="444">
        <f t="shared" ca="1" si="207"/>
        <v>-2559568091870929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-2559568091870929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-10664867049462.203</v>
      </c>
      <c r="L5521" s="444">
        <f t="shared" ca="1" si="207"/>
        <v>-2570232958920391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-2570232958920391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-10709303995501.629</v>
      </c>
      <c r="L5522" s="444">
        <f t="shared" ca="1" si="207"/>
        <v>-2580942262915892.5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-2580942262915892.5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-10753926095482.885</v>
      </c>
      <c r="L5523" s="444">
        <f t="shared" ca="1" si="207"/>
        <v>-2591696189011375.5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-2591696189011375.5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-10798734120880.73</v>
      </c>
      <c r="L5524" s="444">
        <f t="shared" ca="1" si="207"/>
        <v>-2602494923132256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-2602494923132256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-10843728846384.4</v>
      </c>
      <c r="L5525" s="444">
        <f t="shared" ca="1" si="207"/>
        <v>-2613338651978640.5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-2613338651978640.5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-10888911049911.002</v>
      </c>
      <c r="L5526" s="444">
        <f t="shared" ca="1" si="207"/>
        <v>-2624227563028551.5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-2624227563028551.5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-10934281512618.965</v>
      </c>
      <c r="L5527" s="444">
        <f t="shared" ca="1" si="207"/>
        <v>-2635161844541170.5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-2635161844541170.5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-10979841018921.543</v>
      </c>
      <c r="L5528" s="444">
        <f t="shared" ca="1" si="207"/>
        <v>-2646141685560092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-2646141685560092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-11025590356500.383</v>
      </c>
      <c r="L5529" s="444">
        <f t="shared" ca="1" si="207"/>
        <v>-2657167275916592.5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-2657167275916592.5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-11071530316319.135</v>
      </c>
      <c r="L5530" s="444">
        <f t="shared" ca="1" si="207"/>
        <v>-2668238806232911.5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-2668238806232911.5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-11117661692637.131</v>
      </c>
      <c r="L5531" s="444">
        <f t="shared" ca="1" si="207"/>
        <v>-2679356467925548.5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-2679356467925548.5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-11163985283023.119</v>
      </c>
      <c r="L5532" s="444">
        <f t="shared" ca="1" si="207"/>
        <v>-2690520453208571.5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-2690520453208571.5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-11210501888369.047</v>
      </c>
      <c r="L5533" s="444">
        <f t="shared" ca="1" si="207"/>
        <v>-2701730955096940.5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-2701730955096940.5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-11257212312903.918</v>
      </c>
      <c r="L5534" s="444">
        <f t="shared" ca="1" si="207"/>
        <v>-2712988167409844.5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-2712988167409844.5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-11304117364207.686</v>
      </c>
      <c r="L5535" s="444">
        <f t="shared" ca="1" si="207"/>
        <v>-2724292284774052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-2724292284774052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-11351217853225.217</v>
      </c>
      <c r="L5536" s="444">
        <f t="shared" ca="1" si="207"/>
        <v>-2735643502627277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-2735643502627277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-11398514594280.32</v>
      </c>
      <c r="L5537" s="444">
        <f t="shared" ca="1" si="207"/>
        <v>-2747042017221557.5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-2747042017221557.5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-11446008405089.822</v>
      </c>
      <c r="L5538" s="444">
        <f t="shared" ca="1" si="207"/>
        <v>-2758488025626647.5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-2758488025626647.5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-11493700106777.697</v>
      </c>
      <c r="L5539" s="444">
        <f t="shared" ca="1" si="207"/>
        <v>-2769981725733425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-2769981725733425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-11541590523889.271</v>
      </c>
      <c r="L5540" s="444">
        <f t="shared" ca="1" si="207"/>
        <v>-2781523316257314.5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-2781523316257314.5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-11589680484405.477</v>
      </c>
      <c r="L5541" s="444">
        <f t="shared" ca="1" si="207"/>
        <v>-2793112996741720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-2793112996741720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-11637970819757.166</v>
      </c>
      <c r="L5542" s="444">
        <f t="shared" ca="1" si="207"/>
        <v>-2804750967561477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-2804750967561477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-11686462364839.488</v>
      </c>
      <c r="L5543" s="444">
        <f t="shared" ca="1" si="207"/>
        <v>-2816437429926316.5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-2816437429926316.5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-11735155958026.318</v>
      </c>
      <c r="L5544" s="444">
        <f t="shared" ca="1" si="207"/>
        <v>-2828172585884343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-2828172585884343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-11784052441184.762</v>
      </c>
      <c r="L5545" s="444">
        <f t="shared" ca="1" si="207"/>
        <v>-2839956638325528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-2839956638325528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-11833152659689.699</v>
      </c>
      <c r="L5546" s="444">
        <f t="shared" ca="1" si="207"/>
        <v>-2851789790985217.5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-2851789790985217.5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-11882457462438.406</v>
      </c>
      <c r="L5547" s="444">
        <f t="shared" ca="1" si="207"/>
        <v>-2863672248447656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-2863672248447656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-11931967701865.232</v>
      </c>
      <c r="L5548" s="444">
        <f t="shared" ca="1" si="207"/>
        <v>-2875604216149521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-2875604216149521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-11981684233956.338</v>
      </c>
      <c r="L5549" s="444">
        <f t="shared" ca="1" si="207"/>
        <v>-2887585900383477.5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-2887585900383477.5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-12031607918264.49</v>
      </c>
      <c r="L5550" s="444">
        <f t="shared" ca="1" si="207"/>
        <v>-2899617508301742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-2899617508301742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-12081739617923.926</v>
      </c>
      <c r="L5551" s="444">
        <f t="shared" ca="1" si="207"/>
        <v>-2911699247919666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-2911699247919666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-12132080199665.275</v>
      </c>
      <c r="L5552" s="444">
        <f t="shared" ca="1" si="207"/>
        <v>-2923831328119331.5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-2923831328119331.5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-12182630533830.547</v>
      </c>
      <c r="L5553" s="444">
        <f t="shared" ca="1" si="207"/>
        <v>-2936013958653162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-2936013958653162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-12233391494388.176</v>
      </c>
      <c r="L5554" s="444">
        <f t="shared" ca="1" si="207"/>
        <v>-2948247350147550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-2948247350147550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-12284363958948.125</v>
      </c>
      <c r="L5555" s="444">
        <f t="shared" ca="1" si="207"/>
        <v>-2960531714106498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-2960531714106498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-12335548808777.074</v>
      </c>
      <c r="L5556" s="444">
        <f t="shared" ca="1" si="207"/>
        <v>-2972867262915275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-2972867262915275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-12386946928813.646</v>
      </c>
      <c r="L5557" s="444">
        <f t="shared" ca="1" si="207"/>
        <v>-2985254209844088.5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-2985254209844088.5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-12438559207683.701</v>
      </c>
      <c r="L5558" s="444">
        <f t="shared" ca="1" si="207"/>
        <v>-2997692769051772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-2997692769051772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-12490386537715.717</v>
      </c>
      <c r="L5559" s="444">
        <f t="shared" ca="1" si="207"/>
        <v>-3010183155589487.5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-3010183155589487.5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-12542429814956.197</v>
      </c>
      <c r="L5560" s="444">
        <f t="shared" ca="1" si="207"/>
        <v>-3022725585404443.5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-3022725585404443.5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-12594689939185.182</v>
      </c>
      <c r="L5561" s="444">
        <f t="shared" ca="1" si="207"/>
        <v>-3035320275343628.5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-3035320275343628.5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-12647167813931.785</v>
      </c>
      <c r="L5562" s="444">
        <f t="shared" ca="1" si="207"/>
        <v>-3047967443157560.5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-3047967443157560.5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-12699864346489.836</v>
      </c>
      <c r="L5563" s="444">
        <f t="shared" ca="1" si="207"/>
        <v>-3060667307504050.5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-3060667307504050.5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-12752780447933.543</v>
      </c>
      <c r="L5564" s="444">
        <f t="shared" ca="1" si="207"/>
        <v>-3073420087951984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-3073420087951984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-12805917033133.266</v>
      </c>
      <c r="L5565" s="444">
        <f t="shared" ca="1" si="207"/>
        <v>-3086226004985117.5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-3086226004985117.5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-12859275020771.322</v>
      </c>
      <c r="L5566" s="444">
        <f t="shared" ca="1" si="207"/>
        <v>-3099085280005889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-3099085280005889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-12912855333357.871</v>
      </c>
      <c r="L5567" s="444">
        <f t="shared" ca="1" si="207"/>
        <v>-3111998135339247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-3111998135339247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-12966658897246.863</v>
      </c>
      <c r="L5568" s="444">
        <f t="shared" ca="1" si="207"/>
        <v>-3124964794236494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-3124964794236494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-13020686642652.059</v>
      </c>
      <c r="L5569" s="444">
        <f t="shared" ca="1" si="207"/>
        <v>-3137985480879146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-3137985480879146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-13074939503663.107</v>
      </c>
      <c r="L5570" s="444">
        <f t="shared" ca="1" si="207"/>
        <v>-3151060420382809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-3151060420382809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-13129418418261.703</v>
      </c>
      <c r="L5571" s="444">
        <f t="shared" ca="1" si="207"/>
        <v>-3164189838801070.5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-3164189838801070.5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-13184124328337.793</v>
      </c>
      <c r="L5572" s="444">
        <f t="shared" ca="1" si="207"/>
        <v>-3177373963129408.5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-3177373963129408.5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-13239058179705.869</v>
      </c>
      <c r="L5573" s="444">
        <f t="shared" ca="1" si="207"/>
        <v>-3190613021309114.5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-3190613021309114.5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-13294220922121.311</v>
      </c>
      <c r="L5574" s="444">
        <f t="shared" ca="1" si="207"/>
        <v>-3203907242231236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-3203907242231236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-13349613509296.816</v>
      </c>
      <c r="L5575" s="444">
        <f t="shared" ca="1" si="207"/>
        <v>-3217256855740533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-3217256855740533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-13405236898918.887</v>
      </c>
      <c r="L5576" s="444">
        <f t="shared" ca="1" si="207"/>
        <v>-3230662092639452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-3230662092639452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-13461092052664.383</v>
      </c>
      <c r="L5577" s="444">
        <f t="shared" ca="1" si="207"/>
        <v>-3244123184692116.5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-3244123184692116.5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-13517179936217.152</v>
      </c>
      <c r="L5578" s="444">
        <f t="shared" ca="1" si="207"/>
        <v>-3257640364628333.5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-3257640364628333.5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-13573501519284.723</v>
      </c>
      <c r="L5579" s="444">
        <f t="shared" ca="1" si="207"/>
        <v>-3271213866147618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-3271213866147618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-13630057775615.074</v>
      </c>
      <c r="L5580" s="444">
        <f t="shared" ca="1" si="207"/>
        <v>-3284843923923233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-3284843923923233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-13686849683013.471</v>
      </c>
      <c r="L5581" s="444">
        <f t="shared" ca="1" si="207"/>
        <v>-3298530773606246.5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-3298530773606246.5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-13743878223359.359</v>
      </c>
      <c r="L5582" s="444">
        <f t="shared" ca="1" si="207"/>
        <v>-3312274651829606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-3312274651829606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-13801144382623.357</v>
      </c>
      <c r="L5583" s="444">
        <f t="shared" ca="1" si="207"/>
        <v>-3326075796212229.5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-3326075796212229.5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-13858649150884.289</v>
      </c>
      <c r="L5584" s="444">
        <f t="shared" ca="1" si="207"/>
        <v>-3339934445363114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-3339934445363114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-13916393522346.309</v>
      </c>
      <c r="L5585" s="444">
        <f t="shared" ca="1" si="207"/>
        <v>-3353850838885460.5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-3353850838885460.5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-13974378495356.086</v>
      </c>
      <c r="L5586" s="444">
        <f t="shared" ca="1" si="207"/>
        <v>-3367825217380816.5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-3367825217380816.5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-14032605072420.068</v>
      </c>
      <c r="L5587" s="444">
        <f t="shared" ca="1" si="207"/>
        <v>-3381857822453236.5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-3381857822453236.5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-14091074260221.818</v>
      </c>
      <c r="L5588" s="444">
        <f t="shared" ca="1" si="207"/>
        <v>-3395948896713458.5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-3395948896713458.5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-14149787069639.41</v>
      </c>
      <c r="L5589" s="444">
        <f t="shared" ca="1" si="207"/>
        <v>-3410098683783098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-3410098683783098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-14208744515762.908</v>
      </c>
      <c r="L5590" s="444">
        <f t="shared" ca="1" si="207"/>
        <v>-3424307428298861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-3424307428298861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-14267947617911.92</v>
      </c>
      <c r="L5591" s="444">
        <f t="shared" ca="1" si="207"/>
        <v>-3438575375916773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-3438575375916773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-14327397399653.221</v>
      </c>
      <c r="L5592" s="444">
        <f t="shared" ca="1" si="207"/>
        <v>-3452902773316426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-3452902773316426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-14387094888818.441</v>
      </c>
      <c r="L5593" s="444">
        <f t="shared" ca="1" si="207"/>
        <v>-3467289868205244.5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-3467289868205244.5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-14447041117521.852</v>
      </c>
      <c r="L5594" s="444">
        <f t="shared" ca="1" si="207"/>
        <v>-3481736909322766.5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-3481736909322766.5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-14507237122178.193</v>
      </c>
      <c r="L5595" s="444">
        <f t="shared" ca="1" si="207"/>
        <v>-3496244146444944.5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-3496244146444944.5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-14567683943520.602</v>
      </c>
      <c r="L5596" s="444">
        <f t="shared" ca="1" si="207"/>
        <v>-3510811830388465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-3510811830388465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-14628382626618.604</v>
      </c>
      <c r="L5597" s="444">
        <f t="shared" ca="1" si="207"/>
        <v>-3525440213015083.5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-3525440213015083.5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-14689334220896.184</v>
      </c>
      <c r="L5598" s="444">
        <f t="shared" ca="1" si="207"/>
        <v>-3540129547235979.5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-3540129547235979.5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-14750539780149.912</v>
      </c>
      <c r="L5599" s="444">
        <f t="shared" ca="1" si="207"/>
        <v>-3554880087016129.5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-3554880087016129.5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-14812000362567.205</v>
      </c>
      <c r="L5600" s="444">
        <f t="shared" ca="1" si="207"/>
        <v>-3569692087378696.5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-3569692087378696.5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-14873717030744.57</v>
      </c>
      <c r="L5601" s="444">
        <f t="shared" ca="1" si="207"/>
        <v>-3584565804409441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-3584565804409441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-14935690851706.004</v>
      </c>
      <c r="L5602" s="444">
        <f t="shared" ca="1" si="207"/>
        <v>-3599501495261147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-3599501495261147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-14997922896921.447</v>
      </c>
      <c r="L5603" s="444">
        <f t="shared" ca="1" si="207"/>
        <v>-3614499418158068.5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-3614499418158068.5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-15060414242325.285</v>
      </c>
      <c r="L5604" s="444">
        <f t="shared" ca="1" si="207"/>
        <v>-3629559832400394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-3629559832400394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-15123165968334.975</v>
      </c>
      <c r="L5605" s="444">
        <f t="shared" ca="1" si="207"/>
        <v>-3644682998368729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-3644682998368729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-15186179159869.703</v>
      </c>
      <c r="L5606" s="444">
        <f t="shared" ca="1" si="207"/>
        <v>-3659869177528598.5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-3659869177528598.5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-15249454906369.16</v>
      </c>
      <c r="L5607" s="444">
        <f t="shared" ca="1" si="207"/>
        <v>-3675118632434967.5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-3675118632434967.5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-15312994301812.367</v>
      </c>
      <c r="L5608" s="444">
        <f t="shared" ca="1" si="207"/>
        <v>-3690431626736780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-3690431626736780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-15376798444736.584</v>
      </c>
      <c r="L5609" s="444">
        <f t="shared" ca="1" si="207"/>
        <v>-3705808425181516.5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-3705808425181516.5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-15440868438256.318</v>
      </c>
      <c r="L5610" s="444">
        <f t="shared" ca="1" si="207"/>
        <v>-3721249293619773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-3721249293619773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-15505205390082.387</v>
      </c>
      <c r="L5611" s="444">
        <f t="shared" ca="1" si="207"/>
        <v>-3736754499009855.5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-3736754499009855.5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-15569810412541.064</v>
      </c>
      <c r="L5612" s="444">
        <f t="shared" ca="1" si="207"/>
        <v>-3752324309422396.5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-3752324309422396.5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-15634684622593.32</v>
      </c>
      <c r="L5613" s="444">
        <f t="shared" ca="1" si="207"/>
        <v>-3767958994044990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-3767958994044990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-15699829141854.125</v>
      </c>
      <c r="L5614" s="444">
        <f t="shared" ca="1" si="207"/>
        <v>-3783658823186844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-3783658823186844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-15765245096611.85</v>
      </c>
      <c r="L5615" s="444">
        <f t="shared" ca="1" si="207"/>
        <v>-3799424068283456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-3799424068283456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-15830933617847.732</v>
      </c>
      <c r="L5616" s="444">
        <f t="shared" ca="1" si="207"/>
        <v>-3815255001901303.5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-3815255001901303.5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-15896895841255.43</v>
      </c>
      <c r="L5617" s="444">
        <f t="shared" ca="1" si="207"/>
        <v>-3831151897742559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-3831151897742559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-15963132907260.662</v>
      </c>
      <c r="L5618" s="444">
        <f t="shared" ref="L5618:L5872" ca="1" si="212">I5618-J5618+K5618</f>
        <v>-3847115030649819.5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-3847115030649819.5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-16029645961040.914</v>
      </c>
      <c r="L5619" s="444">
        <f t="shared" ca="1" si="212"/>
        <v>-3863144676610860.5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-3863144676610860.5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-16096436152545.254</v>
      </c>
      <c r="L5620" s="444">
        <f t="shared" ca="1" si="212"/>
        <v>-3879241112763406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-3879241112763406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-16163504636514.193</v>
      </c>
      <c r="L5621" s="444">
        <f t="shared" ca="1" si="212"/>
        <v>-3895404617399920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-3895404617399920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-16230852572499.666</v>
      </c>
      <c r="L5622" s="444">
        <f t="shared" ca="1" si="212"/>
        <v>-3911635469972419.5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-3911635469972419.5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-16298481124885.078</v>
      </c>
      <c r="L5623" s="444">
        <f t="shared" ca="1" si="212"/>
        <v>-3927933951097304.5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-3927933951097304.5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-16366391462905.434</v>
      </c>
      <c r="L5624" s="444">
        <f t="shared" ca="1" si="212"/>
        <v>-3944300342560210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-3944300342560210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-16434584760667.543</v>
      </c>
      <c r="L5625" s="444">
        <f t="shared" ca="1" si="212"/>
        <v>-3960734927320877.5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-3960734927320877.5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-16503062197170.324</v>
      </c>
      <c r="L5626" s="444">
        <f t="shared" ca="1" si="212"/>
        <v>-3977237989518048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-3977237989518048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-16571824956325.199</v>
      </c>
      <c r="L5627" s="444">
        <f t="shared" ca="1" si="212"/>
        <v>-3993809814474373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-3993809814474373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-16640874226976.557</v>
      </c>
      <c r="L5628" s="444">
        <f t="shared" ca="1" si="212"/>
        <v>-4010450688701349.5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-4010450688701349.5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-16710211202922.291</v>
      </c>
      <c r="L5629" s="444">
        <f t="shared" ca="1" si="212"/>
        <v>-4027160899904272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-4027160899904272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-16779837082934.467</v>
      </c>
      <c r="L5630" s="444">
        <f t="shared" ca="1" si="212"/>
        <v>-4043940736987206.5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-4043940736987206.5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-16849753070780.025</v>
      </c>
      <c r="L5631" s="444">
        <f t="shared" ca="1" si="212"/>
        <v>-4060790490057986.5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-4060790490057986.5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-16919960375241.609</v>
      </c>
      <c r="L5632" s="444">
        <f t="shared" ca="1" si="212"/>
        <v>-4077710450433228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-4077710450433228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-16990460210138.449</v>
      </c>
      <c r="L5633" s="444">
        <f t="shared" ca="1" si="212"/>
        <v>-4094700910643366.5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-4094700910643366.5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-17061253794347.361</v>
      </c>
      <c r="L5634" s="444">
        <f t="shared" ca="1" si="212"/>
        <v>-4111762164437714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-4111762164437714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-17132342351823.809</v>
      </c>
      <c r="L5635" s="444">
        <f t="shared" ca="1" si="212"/>
        <v>-4128894506789538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-4128894506789538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-17203727111623.074</v>
      </c>
      <c r="L5636" s="444">
        <f t="shared" ca="1" si="212"/>
        <v>-4146098233901161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-4146098233901161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-17275409307921.506</v>
      </c>
      <c r="L5637" s="444">
        <f t="shared" ca="1" si="212"/>
        <v>-4163373643209082.5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-4163373643209082.5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-17347390180037.846</v>
      </c>
      <c r="L5638" s="444">
        <f t="shared" ca="1" si="212"/>
        <v>-4180721033389120.5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-4180721033389120.5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-17419670972454.668</v>
      </c>
      <c r="L5639" s="444">
        <f t="shared" ca="1" si="212"/>
        <v>-4198140704361575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-4198140704361575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-17492252934839.893</v>
      </c>
      <c r="L5640" s="444">
        <f t="shared" ca="1" si="212"/>
        <v>-4215632957296415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-4215632957296415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-17565137322068.396</v>
      </c>
      <c r="L5641" s="444">
        <f t="shared" ca="1" si="212"/>
        <v>-4233198094618483.5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-4233198094618483.5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-17638325394243.684</v>
      </c>
      <c r="L5642" s="444">
        <f t="shared" ca="1" si="212"/>
        <v>-4250836420012727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-4250836420012727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-17711818416719.695</v>
      </c>
      <c r="L5643" s="444">
        <f t="shared" ca="1" si="212"/>
        <v>-4268548238429446.5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-4268548238429446.5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-17785617660122.695</v>
      </c>
      <c r="L5644" s="444">
        <f t="shared" ca="1" si="212"/>
        <v>-4286333856089569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-4286333856089569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-17859724400373.203</v>
      </c>
      <c r="L5645" s="444">
        <f t="shared" ca="1" si="212"/>
        <v>-4304193580489942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-4304193580489942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-17934139918708.094</v>
      </c>
      <c r="L5646" s="444">
        <f t="shared" ca="1" si="212"/>
        <v>-4322127720408650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-4322127720408650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-18008865501702.707</v>
      </c>
      <c r="L5647" s="444">
        <f t="shared" ca="1" si="212"/>
        <v>-4340136585910352.5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-4340136585910352.5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-18083902441293.137</v>
      </c>
      <c r="L5648" s="444">
        <f t="shared" ca="1" si="212"/>
        <v>-4358220488351645.5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-4358220488351645.5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-18159252034798.523</v>
      </c>
      <c r="L5649" s="444">
        <f t="shared" ca="1" si="212"/>
        <v>-4376379740386444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-4376379740386444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-18234915584943.516</v>
      </c>
      <c r="L5650" s="444">
        <f t="shared" ca="1" si="212"/>
        <v>-4394614655971387.5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-4394614655971387.5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-18310894399880.777</v>
      </c>
      <c r="L5651" s="444">
        <f t="shared" ca="1" si="212"/>
        <v>-4412925550371268.5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-4412925550371268.5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-18387189793213.617</v>
      </c>
      <c r="L5652" s="444">
        <f t="shared" ca="1" si="212"/>
        <v>-4431312740164482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-4431312740164482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-18463803084018.676</v>
      </c>
      <c r="L5653" s="444">
        <f t="shared" ca="1" si="212"/>
        <v>-4449776543248500.5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-4449776543248500.5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-18540735596868.75</v>
      </c>
      <c r="L5654" s="444">
        <f t="shared" ca="1" si="212"/>
        <v>-4468317278845369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-4468317278845369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-18617988661855.703</v>
      </c>
      <c r="L5655" s="444">
        <f t="shared" ca="1" si="212"/>
        <v>-4486935267507224.5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-4486935267507224.5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-18695563614613.434</v>
      </c>
      <c r="L5656" s="444">
        <f t="shared" ca="1" si="212"/>
        <v>-4505630831121838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-4505630831121838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-18773461796340.992</v>
      </c>
      <c r="L5657" s="444">
        <f t="shared" ca="1" si="212"/>
        <v>-4524404292918179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-4524404292918179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-18851684553825.746</v>
      </c>
      <c r="L5658" s="444">
        <f t="shared" ca="1" si="212"/>
        <v>-4543255977472005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-4543255977472005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-18930233239466.688</v>
      </c>
      <c r="L5659" s="444">
        <f t="shared" ca="1" si="212"/>
        <v>-4562186210711472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-4562186210711472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-19009109211297.801</v>
      </c>
      <c r="L5660" s="444">
        <f t="shared" ca="1" si="212"/>
        <v>-4581195319922770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-4581195319922770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-19088313833011.543</v>
      </c>
      <c r="L5661" s="444">
        <f t="shared" ca="1" si="212"/>
        <v>-4600283633755782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-4600283633755782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-19167848473982.426</v>
      </c>
      <c r="L5662" s="444">
        <f t="shared" ca="1" si="212"/>
        <v>-4619451482229764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-4619451482229764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-19247714509290.684</v>
      </c>
      <c r="L5663" s="444">
        <f t="shared" ca="1" si="212"/>
        <v>-4638699196739055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-4638699196739055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-19327913319746.063</v>
      </c>
      <c r="L5664" s="444">
        <f t="shared" ca="1" si="212"/>
        <v>-4658027110058801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-4658027110058801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-19408446291911.672</v>
      </c>
      <c r="L5665" s="444">
        <f t="shared" ca="1" si="212"/>
        <v>-4677435556350713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-4677435556350713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-19489314818127.969</v>
      </c>
      <c r="L5666" s="444">
        <f t="shared" ca="1" si="212"/>
        <v>-4696924871168841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-4696924871168841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-19570520296536.836</v>
      </c>
      <c r="L5667" s="444">
        <f t="shared" ca="1" si="212"/>
        <v>-4716495391465378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-4716495391465378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-19652064131105.742</v>
      </c>
      <c r="L5668" s="444">
        <f t="shared" ca="1" si="212"/>
        <v>-4736147455596484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-4736147455596484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-19733947731652.016</v>
      </c>
      <c r="L5669" s="444">
        <f t="shared" ca="1" si="212"/>
        <v>-4755881403328136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-4755881403328136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-19816172513867.234</v>
      </c>
      <c r="L5670" s="444">
        <f t="shared" ca="1" si="212"/>
        <v>-4775697575842003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-4775697575842003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-19898739899341.68</v>
      </c>
      <c r="L5671" s="444">
        <f t="shared" ca="1" si="212"/>
        <v>-4795596315741345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-4795596315741345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-19981651315588.938</v>
      </c>
      <c r="L5672" s="444">
        <f t="shared" ca="1" si="212"/>
        <v>-4815577967056934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-4815577967056934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-20064908196070.559</v>
      </c>
      <c r="L5673" s="444">
        <f t="shared" ca="1" si="212"/>
        <v>-4835642875253005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-4835642875253005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-20148511980220.855</v>
      </c>
      <c r="L5674" s="444">
        <f t="shared" ca="1" si="212"/>
        <v>-4855791387233226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-4855791387233226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-20232464113471.773</v>
      </c>
      <c r="L5675" s="444">
        <f t="shared" ca="1" si="212"/>
        <v>-4876023851346698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-4876023851346698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-20316766047277.906</v>
      </c>
      <c r="L5676" s="444">
        <f t="shared" ca="1" si="212"/>
        <v>-4896340617393976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-4896340617393976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-20401419239141.566</v>
      </c>
      <c r="L5677" s="444">
        <f t="shared" ca="1" si="212"/>
        <v>-4916742036633118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-4916742036633118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-20486425152637.992</v>
      </c>
      <c r="L5678" s="444">
        <f t="shared" ca="1" si="212"/>
        <v>-4937228461785756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-4937228461785756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-20571785257440.648</v>
      </c>
      <c r="L5679" s="444">
        <f t="shared" ca="1" si="212"/>
        <v>-4957800247043197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-4957800247043197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-20657501029346.652</v>
      </c>
      <c r="L5680" s="444">
        <f t="shared" ca="1" si="212"/>
        <v>-4978457748072544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-4978457748072544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-20743573950302.266</v>
      </c>
      <c r="L5681" s="444">
        <f t="shared" ca="1" si="212"/>
        <v>-4999201322022846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-4999201322022846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-20830005508428.523</v>
      </c>
      <c r="L5682" s="444">
        <f t="shared" ca="1" si="212"/>
        <v>-5020031327531275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-5020031327531275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-20916797198046.98</v>
      </c>
      <c r="L5683" s="444">
        <f t="shared" ca="1" si="212"/>
        <v>-5040948124729322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-5040948124729322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-21003950519705.508</v>
      </c>
      <c r="L5684" s="444">
        <f t="shared" ca="1" si="212"/>
        <v>-5061952075249028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-5061952075249028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-21091466980204.281</v>
      </c>
      <c r="L5685" s="444">
        <f t="shared" ca="1" si="212"/>
        <v>-5083043542229232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-5083043542229232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-21179348092621.801</v>
      </c>
      <c r="L5686" s="444">
        <f t="shared" ca="1" si="212"/>
        <v>-5104222890321854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-5104222890321854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-21267595376341.059</v>
      </c>
      <c r="L5687" s="444">
        <f t="shared" ca="1" si="212"/>
        <v>-5125490485698195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-5125490485698195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-21356210357075.813</v>
      </c>
      <c r="L5688" s="444">
        <f t="shared" ca="1" si="212"/>
        <v>-5146846696055271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-5146846696055271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-21445194566896.961</v>
      </c>
      <c r="L5689" s="444">
        <f t="shared" ca="1" si="212"/>
        <v>-5168291890622168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-5168291890622168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-21534549544259.031</v>
      </c>
      <c r="L5690" s="444">
        <f t="shared" ca="1" si="212"/>
        <v>-5189826440166427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-5189826440166427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-21624276834026.777</v>
      </c>
      <c r="L5691" s="444">
        <f t="shared" ca="1" si="212"/>
        <v>-5211450717000454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-5211450717000454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-21714377987501.891</v>
      </c>
      <c r="L5692" s="444">
        <f t="shared" ca="1" si="212"/>
        <v>-5233165094987956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-5233165094987956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-21804854562449.816</v>
      </c>
      <c r="L5693" s="444">
        <f t="shared" ca="1" si="212"/>
        <v>-5254969949550406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-5254969949550406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-21895708123126.691</v>
      </c>
      <c r="L5694" s="444">
        <f t="shared" ca="1" si="212"/>
        <v>-5276865657673533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-5276865657673533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-21986940240306.387</v>
      </c>
      <c r="L5695" s="444">
        <f t="shared" ca="1" si="212"/>
        <v>-5298852597913839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-5298852597913839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-22078552491307.664</v>
      </c>
      <c r="L5696" s="444">
        <f t="shared" ca="1" si="212"/>
        <v>-5320931150405147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-5320931150405147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-22170546460021.445</v>
      </c>
      <c r="L5697" s="444">
        <f t="shared" ca="1" si="212"/>
        <v>-5343101696865168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-5343101696865168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-22262923736938.199</v>
      </c>
      <c r="L5698" s="444">
        <f t="shared" ca="1" si="212"/>
        <v>-5365364620602106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-5365364620602106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-22355685919175.441</v>
      </c>
      <c r="L5699" s="444">
        <f t="shared" ca="1" si="212"/>
        <v>-5387720306521281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-5387720306521281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-22448834610505.336</v>
      </c>
      <c r="L5700" s="444">
        <f t="shared" ca="1" si="212"/>
        <v>-5410169141131786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-5410169141131786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-22542371421382.441</v>
      </c>
      <c r="L5701" s="444">
        <f t="shared" ca="1" si="212"/>
        <v>-5432711512553168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-5432711512553168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-22636297968971.531</v>
      </c>
      <c r="L5702" s="444">
        <f t="shared" ca="1" si="212"/>
        <v>-5455347810522140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-5455347810522140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-22730615877175.582</v>
      </c>
      <c r="L5703" s="444">
        <f t="shared" ca="1" si="212"/>
        <v>-5478078426399316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-5478078426399316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-22825326776663.816</v>
      </c>
      <c r="L5704" s="444">
        <f t="shared" ca="1" si="212"/>
        <v>-5500903753175980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-5500903753175980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-22920432304899.918</v>
      </c>
      <c r="L5705" s="444">
        <f t="shared" ca="1" si="212"/>
        <v>-5523824185480880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-5523824185480880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-23015934106170.332</v>
      </c>
      <c r="L5706" s="444">
        <f t="shared" ca="1" si="212"/>
        <v>-5546840119587050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-5546840119587050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-23111833831612.707</v>
      </c>
      <c r="L5707" s="444">
        <f t="shared" ca="1" si="212"/>
        <v>-5569951953418663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-5569951953418663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-23208133139244.43</v>
      </c>
      <c r="L5708" s="444">
        <f t="shared" ca="1" si="212"/>
        <v>-5593160086557907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-5593160086557907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-23304833693991.277</v>
      </c>
      <c r="L5709" s="444">
        <f t="shared" ca="1" si="212"/>
        <v>-5616464920251898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-5616464920251898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-23401937167716.242</v>
      </c>
      <c r="L5710" s="444">
        <f t="shared" ca="1" si="212"/>
        <v>-5639866857419614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-5639866857419614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-23499445239248.391</v>
      </c>
      <c r="L5711" s="444">
        <f t="shared" ca="1" si="212"/>
        <v>-5663366302658862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-5663366302658862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-23597359594411.926</v>
      </c>
      <c r="L5712" s="444">
        <f t="shared" ca="1" si="212"/>
        <v>-5686963662253274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-5686963662253274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-23695681926055.309</v>
      </c>
      <c r="L5713" s="444">
        <f t="shared" ca="1" si="212"/>
        <v>-5710659344179329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-5710659344179329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-23794413934080.539</v>
      </c>
      <c r="L5714" s="444">
        <f t="shared" ca="1" si="212"/>
        <v>-5734453758113410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-5734453758113410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-23893557325472.543</v>
      </c>
      <c r="L5715" s="444">
        <f t="shared" ca="1" si="212"/>
        <v>-5758347315438883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-5758347315438883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-23993113814328.68</v>
      </c>
      <c r="L5716" s="444">
        <f t="shared" ca="1" si="212"/>
        <v>-5782340429253212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-5782340429253212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-24093085121888.383</v>
      </c>
      <c r="L5717" s="444">
        <f t="shared" ca="1" si="212"/>
        <v>-5806433514375100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-5806433514375100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-24193472976562.918</v>
      </c>
      <c r="L5718" s="444">
        <f t="shared" ca="1" si="212"/>
        <v>-5830626987351663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-5830626987351663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-24294279113965.262</v>
      </c>
      <c r="L5719" s="444">
        <f t="shared" ca="1" si="212"/>
        <v>-5854921266465628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-5854921266465628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-24395505276940.117</v>
      </c>
      <c r="L5720" s="444">
        <f t="shared" ca="1" si="212"/>
        <v>-5879316771742568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-5879316771742568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-24497153215594.031</v>
      </c>
      <c r="L5721" s="444">
        <f t="shared" ca="1" si="212"/>
        <v>-5903813924958162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-5903813924958162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-24599224687325.676</v>
      </c>
      <c r="L5722" s="444">
        <f t="shared" ca="1" si="212"/>
        <v>-5928413149645488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-5928413149645488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-24701721456856.199</v>
      </c>
      <c r="L5723" s="444">
        <f t="shared" ca="1" si="212"/>
        <v>-5953114871102344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-5953114871102344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-24804645296259.766</v>
      </c>
      <c r="L5724" s="444">
        <f t="shared" ca="1" si="212"/>
        <v>-5977919516398604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-5977919516398604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-24907997984994.184</v>
      </c>
      <c r="L5725" s="444">
        <f t="shared" ca="1" si="212"/>
        <v>-6002827514383598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-6002827514383598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-25011781309931.656</v>
      </c>
      <c r="L5726" s="444">
        <f t="shared" ca="1" si="212"/>
        <v>-6027839295693530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-6027839295693530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-25115997065389.707</v>
      </c>
      <c r="L5727" s="444">
        <f t="shared" ca="1" si="212"/>
        <v>-6052955292758920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-6052955292758920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-25220647053162.168</v>
      </c>
      <c r="L5728" s="444">
        <f t="shared" ca="1" si="212"/>
        <v>-6078175939812082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-6078175939812082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-25325733082550.34</v>
      </c>
      <c r="L5729" s="444">
        <f t="shared" ca="1" si="212"/>
        <v>-6103501672894632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-6103501672894632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-25431256970394.301</v>
      </c>
      <c r="L5730" s="444">
        <f t="shared" ca="1" si="212"/>
        <v>-6128932929865026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-6128932929865026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-25537220541104.273</v>
      </c>
      <c r="L5731" s="444">
        <f t="shared" ca="1" si="212"/>
        <v>-6154470150406130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-6154470150406130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-25643625626692.207</v>
      </c>
      <c r="L5732" s="444">
        <f t="shared" ca="1" si="212"/>
        <v>-6180113776032822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-6180113776032822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-25750474066803.426</v>
      </c>
      <c r="L5733" s="444">
        <f t="shared" ca="1" si="212"/>
        <v>-6205864250099625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-6205864250099625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-25857767708748.438</v>
      </c>
      <c r="L5734" s="444">
        <f t="shared" ca="1" si="212"/>
        <v>-6231722017808373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-6231722017808373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-25965508407534.887</v>
      </c>
      <c r="L5735" s="444">
        <f t="shared" ca="1" si="212"/>
        <v>-6257687526215908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-6257687526215908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-26073698025899.617</v>
      </c>
      <c r="L5736" s="444">
        <f t="shared" ca="1" si="212"/>
        <v>-6283761224241808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-6283761224241808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-26182338434340.867</v>
      </c>
      <c r="L5737" s="444">
        <f t="shared" ca="1" si="212"/>
        <v>-6309943562676149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-6309943562676149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-26291431511150.621</v>
      </c>
      <c r="L5738" s="444">
        <f t="shared" ca="1" si="212"/>
        <v>-6336234994187300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-6336234994187300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-26400979142447.082</v>
      </c>
      <c r="L5739" s="444">
        <f t="shared" ca="1" si="212"/>
        <v>-6362635973329747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-6362635973329747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-26510983222207.277</v>
      </c>
      <c r="L5740" s="444">
        <f t="shared" ca="1" si="212"/>
        <v>-6389146956551954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-6389146956551954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-26621445652299.809</v>
      </c>
      <c r="L5741" s="444">
        <f t="shared" ca="1" si="212"/>
        <v>-6415768402204254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-6415768402204254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-26732368342517.727</v>
      </c>
      <c r="L5742" s="444">
        <f t="shared" ca="1" si="212"/>
        <v>-6442500770546772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-6442500770546772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-26843753210611.551</v>
      </c>
      <c r="L5743" s="444">
        <f t="shared" ca="1" si="212"/>
        <v>-6469344523757384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-6469344523757384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-26955602182322.434</v>
      </c>
      <c r="L5744" s="444">
        <f t="shared" ca="1" si="212"/>
        <v>-6496300125939706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-6496300125939706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-27067917191415.441</v>
      </c>
      <c r="L5745" s="444">
        <f t="shared" ca="1" si="212"/>
        <v>-6523368043131121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-6523368043131121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-27180700179713.004</v>
      </c>
      <c r="L5746" s="444">
        <f t="shared" ca="1" si="212"/>
        <v>-6550548743310834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-6550548743310834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-27293953097128.477</v>
      </c>
      <c r="L5747" s="444">
        <f t="shared" ca="1" si="212"/>
        <v>-6577842696407962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-6577842696407962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-27407677901699.84</v>
      </c>
      <c r="L5748" s="444">
        <f t="shared" ca="1" si="212"/>
        <v>-6605250374309662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-6605250374309662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-27521876559623.59</v>
      </c>
      <c r="L5749" s="444">
        <f t="shared" ca="1" si="212"/>
        <v>-6632772250869286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-6632772250869286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-27636551045288.691</v>
      </c>
      <c r="L5750" s="444">
        <f t="shared" ca="1" si="212"/>
        <v>-6660408801914575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-6660408801914575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-27751703341310.73</v>
      </c>
      <c r="L5751" s="444">
        <f t="shared" ca="1" si="212"/>
        <v>-6688160505255886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-6688160505255886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-27867335438566.191</v>
      </c>
      <c r="L5752" s="444">
        <f t="shared" ca="1" si="212"/>
        <v>-6716027840694452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-6716027840694452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-27983449336226.883</v>
      </c>
      <c r="L5753" s="444">
        <f t="shared" ca="1" si="212"/>
        <v>-6744011290030679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-6744011290030679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-28100047041794.496</v>
      </c>
      <c r="L5754" s="444">
        <f t="shared" ca="1" si="212"/>
        <v>-6772111337072473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-6772111337072473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-28217130571135.305</v>
      </c>
      <c r="L5755" s="444">
        <f t="shared" ca="1" si="212"/>
        <v>-6800328467643608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-6800328467643608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-28334701948515.031</v>
      </c>
      <c r="L5756" s="444">
        <f t="shared" ca="1" si="212"/>
        <v>-6828663169592123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-6828663169592123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-28452763206633.844</v>
      </c>
      <c r="L5757" s="444">
        <f t="shared" ca="1" si="212"/>
        <v>-6857115932798757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-6857115932798757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-28571316386661.488</v>
      </c>
      <c r="L5758" s="444">
        <f t="shared" ca="1" si="212"/>
        <v>-6885687249185418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-6885687249185418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-28690363538272.574</v>
      </c>
      <c r="L5759" s="444">
        <f t="shared" ca="1" si="212"/>
        <v>-6914377612723691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-6914377612723691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-28809906719682.047</v>
      </c>
      <c r="L5760" s="444">
        <f t="shared" ca="1" si="212"/>
        <v>-6943187519443373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-6943187519443373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-28929947997680.719</v>
      </c>
      <c r="L5761" s="444">
        <f t="shared" ca="1" si="212"/>
        <v>-6972117467441054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-6972117467441054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-29050489447671.059</v>
      </c>
      <c r="L5762" s="444">
        <f t="shared" ca="1" si="212"/>
        <v>-7001167956888725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-7001167956888725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-29171533153703.02</v>
      </c>
      <c r="L5763" s="444">
        <f t="shared" ca="1" si="212"/>
        <v>-7030339490042428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-7030339490042428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-29293081208510.117</v>
      </c>
      <c r="L5764" s="444">
        <f t="shared" ca="1" si="212"/>
        <v>-7059632571250938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-7059632571250938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-29415135713545.57</v>
      </c>
      <c r="L5765" s="444">
        <f t="shared" ca="1" si="212"/>
        <v>-7089047706964484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-7089047706964484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-29537698779018.68</v>
      </c>
      <c r="L5766" s="444">
        <f t="shared" ca="1" si="212"/>
        <v>-7118585405743503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-7118585405743503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-29660772523931.262</v>
      </c>
      <c r="L5767" s="444">
        <f t="shared" ca="1" si="212"/>
        <v>-7148246178267434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-7148246178267434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-29784359076114.305</v>
      </c>
      <c r="L5768" s="444">
        <f t="shared" ca="1" si="212"/>
        <v>-7178030537343548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-7178030537343548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-29908460572264.781</v>
      </c>
      <c r="L5769" s="444">
        <f t="shared" ca="1" si="212"/>
        <v>-7207938997915813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-7207938997915813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-30033079157982.555</v>
      </c>
      <c r="L5770" s="444">
        <f t="shared" ca="1" si="212"/>
        <v>-7237972077073796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-7237972077073796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-30158216987807.48</v>
      </c>
      <c r="L5771" s="444">
        <f t="shared" ca="1" si="212"/>
        <v>-7268130294061603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-7268130294061603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-30283876225256.68</v>
      </c>
      <c r="L5772" s="444">
        <f t="shared" ca="1" si="212"/>
        <v>-7298414170286860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-7298414170286860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-30410059042861.918</v>
      </c>
      <c r="L5773" s="444">
        <f t="shared" ca="1" si="212"/>
        <v>-7328824229329722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-7328824229329722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-30536767622207.176</v>
      </c>
      <c r="L5774" s="444">
        <f t="shared" ca="1" si="212"/>
        <v>-7359360996951929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-7359360996951929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-30664004153966.371</v>
      </c>
      <c r="L5775" s="444">
        <f t="shared" ca="1" si="212"/>
        <v>-7390025001105895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-7390025001105895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-30791770837941.234</v>
      </c>
      <c r="L5776" s="444">
        <f t="shared" ca="1" si="212"/>
        <v>-7420816771943836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-7420816771943836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-30920069883099.316</v>
      </c>
      <c r="L5777" s="444">
        <f t="shared" ca="1" si="212"/>
        <v>-7451736841826935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-7451736841826935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-31048903507612.23</v>
      </c>
      <c r="L5778" s="444">
        <f t="shared" ca="1" si="212"/>
        <v>-7482785745334547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-7482785745334547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-31178273938893.945</v>
      </c>
      <c r="L5779" s="444">
        <f t="shared" ca="1" si="212"/>
        <v>-7513964019273441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-7513964019273441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-31308183413639.336</v>
      </c>
      <c r="L5780" s="444">
        <f t="shared" ca="1" si="212"/>
        <v>-7545272202687080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-7545272202687080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-31438634177862.832</v>
      </c>
      <c r="L5781" s="444">
        <f t="shared" ca="1" si="212"/>
        <v>-7576710836864943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-7576710836864943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-31569628486937.266</v>
      </c>
      <c r="L5782" s="444">
        <f t="shared" ca="1" si="212"/>
        <v>-7608280465351880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-7608280465351880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-31701168605632.836</v>
      </c>
      <c r="L5783" s="444">
        <f t="shared" ca="1" si="212"/>
        <v>-7639981633957513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-7639981633957513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-31833256808156.309</v>
      </c>
      <c r="L5784" s="444">
        <f t="shared" ca="1" si="212"/>
        <v>-7671814890765669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-7671814890765669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-31965895378190.285</v>
      </c>
      <c r="L5785" s="444">
        <f t="shared" ca="1" si="212"/>
        <v>-7703780786143859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-7703780786143859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-32099086608932.742</v>
      </c>
      <c r="L5786" s="444">
        <f t="shared" ca="1" si="212"/>
        <v>-7735879872752792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-7735879872752792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-32232832803136.629</v>
      </c>
      <c r="L5787" s="444">
        <f t="shared" ca="1" si="212"/>
        <v>-7768112705555929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-7768112705555929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-32367136273149.703</v>
      </c>
      <c r="L5788" s="444">
        <f t="shared" ca="1" si="212"/>
        <v>-7800479841829079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-7800479841829079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-32501999340954.496</v>
      </c>
      <c r="L5789" s="444">
        <f t="shared" ca="1" si="212"/>
        <v>-7832981841170033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-7832981841170033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-32637424338208.469</v>
      </c>
      <c r="L5790" s="444">
        <f t="shared" ca="1" si="212"/>
        <v>-7865619265508241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-7865619265508241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-32773413606284.336</v>
      </c>
      <c r="L5791" s="444">
        <f t="shared" ca="1" si="212"/>
        <v>-7898392679114525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-7898392679114525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-32909969496310.52</v>
      </c>
      <c r="L5792" s="444">
        <f t="shared" ca="1" si="212"/>
        <v>-7931302648610836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-7931302648610836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-33047094369211.813</v>
      </c>
      <c r="L5793" s="444">
        <f t="shared" ca="1" si="212"/>
        <v>-7964349742980048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-7964349742980048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-33184790595750.199</v>
      </c>
      <c r="L5794" s="444">
        <f t="shared" ca="1" si="212"/>
        <v>-7997534533575798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-7997534533575798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-33323060556565.824</v>
      </c>
      <c r="L5795" s="444">
        <f t="shared" ca="1" si="212"/>
        <v>-8030857594132364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-8030857594132364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-33461906642218.184</v>
      </c>
      <c r="L5796" s="444">
        <f t="shared" ca="1" si="212"/>
        <v>-8064319500774582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-8064319500774582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-33601331253227.426</v>
      </c>
      <c r="L5797" s="444">
        <f t="shared" ca="1" si="212"/>
        <v>-8097920832027809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-8097920832027809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-33741336800115.867</v>
      </c>
      <c r="L5798" s="444">
        <f t="shared" ca="1" si="212"/>
        <v>-8131662168827925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-8131662168827925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-33881925703449.688</v>
      </c>
      <c r="L5799" s="444">
        <f t="shared" ca="1" si="212"/>
        <v>-8165544094531375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-8165544094531375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-34023100393880.73</v>
      </c>
      <c r="L5800" s="444">
        <f t="shared" ca="1" si="212"/>
        <v>-8199567194925256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-8199567194925256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-34164863312188.566</v>
      </c>
      <c r="L5801" s="444">
        <f t="shared" ca="1" si="212"/>
        <v>-8233732058237445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-8233732058237445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-34307216909322.684</v>
      </c>
      <c r="L5802" s="444">
        <f t="shared" ca="1" si="212"/>
        <v>-8268039275146768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-8268039275146768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-34450163646444.867</v>
      </c>
      <c r="L5803" s="444">
        <f t="shared" ca="1" si="212"/>
        <v>-8302489438793213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-8302489438793213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-34593705994971.719</v>
      </c>
      <c r="L5804" s="444">
        <f t="shared" ca="1" si="212"/>
        <v>-8337083144788185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-8337083144788185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-34737846436617.438</v>
      </c>
      <c r="L5805" s="444">
        <f t="shared" ca="1" si="212"/>
        <v>-8371820991224802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-8371820991224802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-34882587463436.68</v>
      </c>
      <c r="L5806" s="444">
        <f t="shared" ca="1" si="212"/>
        <v>-8406703578688239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-8406703578688239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-35027931577867.656</v>
      </c>
      <c r="L5807" s="444">
        <f t="shared" ca="1" si="212"/>
        <v>-8441731510266107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-8441731510266107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-35173881292775.449</v>
      </c>
      <c r="L5808" s="444">
        <f t="shared" ca="1" si="212"/>
        <v>-8476905391558882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-8476905391558882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-35320439131495.344</v>
      </c>
      <c r="L5809" s="444">
        <f t="shared" ca="1" si="212"/>
        <v>-8512225830690377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-8512225830690377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-35467607627876.563</v>
      </c>
      <c r="L5810" s="444">
        <f t="shared" ca="1" si="212"/>
        <v>-8547693438318254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-8547693438318254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-35615389326326.055</v>
      </c>
      <c r="L5811" s="444">
        <f t="shared" ca="1" si="212"/>
        <v>-8583308827644580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-8583308827644580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-35763786781852.414</v>
      </c>
      <c r="L5812" s="444">
        <f t="shared" ca="1" si="212"/>
        <v>-8619072614426432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-8619072614426432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-35912802560110.133</v>
      </c>
      <c r="L5813" s="444">
        <f t="shared" ca="1" si="212"/>
        <v>-8654985416986542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-8654985416986542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-36062439237443.922</v>
      </c>
      <c r="L5814" s="444">
        <f t="shared" ca="1" si="212"/>
        <v>-8691047856223986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-8691047856223986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-36212699400933.273</v>
      </c>
      <c r="L5815" s="444">
        <f t="shared" ca="1" si="212"/>
        <v>-8727260555624919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-8727260555624919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-36363585648437.164</v>
      </c>
      <c r="L5816" s="444">
        <f t="shared" ca="1" si="212"/>
        <v>-8763624141273356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-8763624141273356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-36515100588638.984</v>
      </c>
      <c r="L5817" s="444">
        <f t="shared" ca="1" si="212"/>
        <v>-8800139241861995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-8800139241861995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-36667246841091.648</v>
      </c>
      <c r="L5818" s="444">
        <f t="shared" ca="1" si="212"/>
        <v>-8836806488703087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-8836806488703087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-36820027036262.867</v>
      </c>
      <c r="L5819" s="444">
        <f t="shared" ca="1" si="212"/>
        <v>-8873626515739350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-8873626515739350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-36973443815580.625</v>
      </c>
      <c r="L5820" s="444">
        <f t="shared" ca="1" si="212"/>
        <v>-8910599959554931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-8910599959554931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-37127499831478.875</v>
      </c>
      <c r="L5821" s="444">
        <f t="shared" ca="1" si="212"/>
        <v>-8947727459386410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-8947727459386410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-37282197747443.375</v>
      </c>
      <c r="L5822" s="444">
        <f t="shared" ca="1" si="212"/>
        <v>-8985009657133853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-8985009657133853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-37437540238057.719</v>
      </c>
      <c r="L5823" s="444">
        <f t="shared" ca="1" si="212"/>
        <v>-9022447197371910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-9022447197371910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-37593529989049.625</v>
      </c>
      <c r="L5824" s="444">
        <f t="shared" ca="1" si="212"/>
        <v>-9060040727360960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-9060040727360960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-37750169697337.336</v>
      </c>
      <c r="L5825" s="444">
        <f t="shared" ca="1" si="212"/>
        <v>-9097790897058298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-9097790897058298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-37907462071076.242</v>
      </c>
      <c r="L5826" s="444">
        <f t="shared" ca="1" si="212"/>
        <v>-9135698359129374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-9135698359129374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-38065409829705.727</v>
      </c>
      <c r="L5827" s="444">
        <f t="shared" ca="1" si="212"/>
        <v>-9173763768959080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-9173763768959080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-38224015703996.164</v>
      </c>
      <c r="L5828" s="444">
        <f t="shared" ca="1" si="212"/>
        <v>-9211987784663076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-9211987784663076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-38383282436096.148</v>
      </c>
      <c r="L5829" s="444">
        <f t="shared" ca="1" si="212"/>
        <v>-9250371067099172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-9250371067099172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-38543212779579.883</v>
      </c>
      <c r="L5830" s="444">
        <f t="shared" ca="1" si="212"/>
        <v>-9288914279878752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-9288914279878752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-38703809499494.797</v>
      </c>
      <c r="L5831" s="444">
        <f t="shared" ca="1" si="212"/>
        <v>-9327618089378246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-9327618089378246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-38865075372409.359</v>
      </c>
      <c r="L5832" s="444">
        <f t="shared" ca="1" si="212"/>
        <v>-9366483164750656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-9366483164750656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-39027013186461.063</v>
      </c>
      <c r="L5833" s="444">
        <f t="shared" ca="1" si="212"/>
        <v>-9405510177937118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-9405510177937118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-39189625741404.656</v>
      </c>
      <c r="L5834" s="444">
        <f t="shared" ca="1" si="212"/>
        <v>-9444699803678522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-9444699803678522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-39352915848660.508</v>
      </c>
      <c r="L5835" s="444">
        <f t="shared" ca="1" si="212"/>
        <v>-9484052719527182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-9484052719527182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-39516886331363.258</v>
      </c>
      <c r="L5836" s="444">
        <f t="shared" ca="1" si="212"/>
        <v>-9523569605858546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-9523569605858546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-39681540024410.609</v>
      </c>
      <c r="L5837" s="444">
        <f t="shared" ca="1" si="212"/>
        <v>-9563251145882956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-9563251145882956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-39846879774512.313</v>
      </c>
      <c r="L5838" s="444">
        <f t="shared" ca="1" si="212"/>
        <v>-9603098025657468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-9603098025657468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-40012908440239.453</v>
      </c>
      <c r="L5839" s="444">
        <f t="shared" ca="1" si="212"/>
        <v>-9643110934097708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-9643110934097708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-40179628892073.781</v>
      </c>
      <c r="L5840" s="444">
        <f t="shared" ca="1" si="212"/>
        <v>-9683290562989782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-9683290562989782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-40347044012457.422</v>
      </c>
      <c r="L5841" s="444">
        <f t="shared" ca="1" si="212"/>
        <v>-9723637607002240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-9723637607002240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-40515156695842.664</v>
      </c>
      <c r="L5842" s="444">
        <f t="shared" ca="1" si="212"/>
        <v>-9764152763698082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-9764152763698082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-40683969848742.008</v>
      </c>
      <c r="L5843" s="444">
        <f t="shared" ca="1" si="212"/>
        <v>-9804836733546824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-9804836733546824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-40853486389778.43</v>
      </c>
      <c r="L5844" s="444">
        <f t="shared" ca="1" si="212"/>
        <v>-9845690219936602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-9845690219936602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-41023709249735.844</v>
      </c>
      <c r="L5845" s="444">
        <f t="shared" ca="1" si="212"/>
        <v>-9886713929186338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-9886713929186338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-41194641371609.742</v>
      </c>
      <c r="L5846" s="444">
        <f t="shared" ca="1" si="212"/>
        <v>-9927908570557948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-9927908570557948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-41366285710658.117</v>
      </c>
      <c r="L5847" s="444">
        <f t="shared" ca="1" si="212"/>
        <v>-9969274856268606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-9969274856268606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-41538645234452.523</v>
      </c>
      <c r="L5848" s="444">
        <f t="shared" ca="1" si="212"/>
        <v>-1.0010813501503058E+16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-1.0010813501503058E+16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-41711722922929.406</v>
      </c>
      <c r="L5849" s="444">
        <f t="shared" ca="1" si="212"/>
        <v>-1.0052525224425988E+16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-1.0052525224425988E+16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-41885521768441.617</v>
      </c>
      <c r="L5850" s="444">
        <f t="shared" ca="1" si="212"/>
        <v>-1.009441074619443E+16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-1.009441074619443E+16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-42060044775810.125</v>
      </c>
      <c r="L5851" s="444">
        <f t="shared" ca="1" si="212"/>
        <v>-1.013647079097024E+16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-1.013647079097024E+16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-42235294962376</v>
      </c>
      <c r="L5852" s="444">
        <f t="shared" ca="1" si="212"/>
        <v>-1.0178706085932616E+16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-1.0178706085932616E+16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-42411275358052.563</v>
      </c>
      <c r="L5853" s="444">
        <f t="shared" ca="1" si="212"/>
        <v>-1.0221117361290668E+16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-1.0221117361290668E+16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-42587989005377.781</v>
      </c>
      <c r="L5854" s="444">
        <f t="shared" ca="1" si="212"/>
        <v>-1.0263705350296046E+16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-1.0263705350296046E+16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-42765438959566.859</v>
      </c>
      <c r="L5855" s="444">
        <f t="shared" ca="1" si="212"/>
        <v>-1.0306470789255612E+16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-1.0306470789255612E+16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-42943628288565.047</v>
      </c>
      <c r="L5856" s="444">
        <f t="shared" ca="1" si="212"/>
        <v>-1.0349414417544178E+16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-1.0349414417544178E+16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-43122560073100.742</v>
      </c>
      <c r="L5857" s="444">
        <f t="shared" ca="1" si="212"/>
        <v>-1.0392536977617278E+16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-1.0392536977617278E+16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-43302237406738.656</v>
      </c>
      <c r="L5858" s="444">
        <f t="shared" ca="1" si="212"/>
        <v>-1.0435839215024016E+16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-1.0435839215024016E+16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-43482663395933.398</v>
      </c>
      <c r="L5859" s="444">
        <f t="shared" ca="1" si="212"/>
        <v>-1.047932187841995E+16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-1.047932187841995E+16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-43663841160083.125</v>
      </c>
      <c r="L5860" s="444">
        <f t="shared" ca="1" si="212"/>
        <v>-1.0522985719580034E+16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-1.0522985719580034E+16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-43845773831583.477</v>
      </c>
      <c r="L5861" s="444">
        <f t="shared" ca="1" si="212"/>
        <v>-1.0566831493411618E+16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-1.0566831493411618E+16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-44028464555881.742</v>
      </c>
      <c r="L5862" s="444">
        <f t="shared" ca="1" si="212"/>
        <v>-1.06108599579675E+16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-1.06108599579675E+16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-44211916491531.25</v>
      </c>
      <c r="L5863" s="444">
        <f t="shared" ca="1" si="212"/>
        <v>-1.0655071874459032E+16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-1.0655071874459032E+16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-44396132810245.969</v>
      </c>
      <c r="L5864" s="444">
        <f t="shared" ca="1" si="212"/>
        <v>-1.0699468007269278E+16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-1.0699468007269278E+16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-44581116696955.328</v>
      </c>
      <c r="L5865" s="444">
        <f t="shared" ca="1" si="212"/>
        <v>-1.0744049123966234E+16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-1.0744049123966234E+16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-44766871349859.305</v>
      </c>
      <c r="L5866" s="444">
        <f t="shared" ca="1" si="212"/>
        <v>-1.0788815995316094E+16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-1.0788815995316094E+16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-44953399980483.727</v>
      </c>
      <c r="L5867" s="444">
        <f t="shared" ca="1" si="212"/>
        <v>-1.0833769395296578E+16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-1.0833769395296578E+16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-45140705813735.742</v>
      </c>
      <c r="L5868" s="444">
        <f t="shared" ca="1" si="212"/>
        <v>-1.0878910101110314E+16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-1.0878910101110314E+16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-45328792087959.641</v>
      </c>
      <c r="L5869" s="444">
        <f t="shared" ca="1" si="212"/>
        <v>-1.0924238893198274E+16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-1.0924238893198274E+16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-45517662054992.805</v>
      </c>
      <c r="L5870" s="444">
        <f t="shared" ca="1" si="212"/>
        <v>-1.0969756555253266E+16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-1.0969756555253266E+16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-45707318980221.938</v>
      </c>
      <c r="L5871" s="444">
        <f t="shared" ca="1" si="212"/>
        <v>-1.1015463874233488E+16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-1.1015463874233488E+16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-45897766142639.531</v>
      </c>
      <c r="L5872" s="444">
        <f t="shared" ca="1" si="212"/>
        <v>-1.1061361640376128E+16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-1.1061361640376128E+16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-46089006834900.531</v>
      </c>
      <c r="L5873" s="444">
        <f t="shared" ref="L5873:L6127" ca="1" si="217">I5873-J5873+K5873</f>
        <v>-1.1107450647211028E+16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-1.1107450647211028E+16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-46281044363379.281</v>
      </c>
      <c r="L5874" s="444">
        <f t="shared" ca="1" si="217"/>
        <v>-1.1153731691574408E+16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-1.1153731691574408E+16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-46473882048226.703</v>
      </c>
      <c r="L5875" s="444">
        <f t="shared" ca="1" si="217"/>
        <v>-1.1200205573622634E+16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-1.1200205573622634E+16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-46667523223427.641</v>
      </c>
      <c r="L5876" s="444">
        <f t="shared" ca="1" si="217"/>
        <v>-1.1246873096846062E+16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-1.1246873096846062E+16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-46861971236858.594</v>
      </c>
      <c r="L5877" s="444">
        <f t="shared" ca="1" si="217"/>
        <v>-1.129373506808292E+16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-1.129373506808292E+16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-47057229450345.5</v>
      </c>
      <c r="L5878" s="444">
        <f t="shared" ca="1" si="217"/>
        <v>-1.1340792297533266E+16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-1.1340792297533266E+16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-47253301239721.938</v>
      </c>
      <c r="L5879" s="444">
        <f t="shared" ca="1" si="217"/>
        <v>-1.1388045598772988E+16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-1.1388045598772988E+16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-47450189994887.453</v>
      </c>
      <c r="L5880" s="444">
        <f t="shared" ca="1" si="217"/>
        <v>-1.1435495788767876E+16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-1.1435495788767876E+16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-47647899119866.148</v>
      </c>
      <c r="L5881" s="444">
        <f t="shared" ca="1" si="217"/>
        <v>-1.1483143687887742E+16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-1.1483143687887742E+16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-47846432032865.594</v>
      </c>
      <c r="L5882" s="444">
        <f t="shared" ca="1" si="217"/>
        <v>-1.1530990119920608E+16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-1.1530990119920608E+16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-48045792166335.867</v>
      </c>
      <c r="L5883" s="444">
        <f t="shared" ca="1" si="217"/>
        <v>-1.1579035912086944E+16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-1.1579035912086944E+16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-48245982967028.93</v>
      </c>
      <c r="L5884" s="444">
        <f t="shared" ca="1" si="217"/>
        <v>-1.1627281895053972E+16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-1.1627281895053972E+16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-48447007896058.219</v>
      </c>
      <c r="L5885" s="444">
        <f t="shared" ca="1" si="217"/>
        <v>-1.167572890295003E+16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-1.167572890295003E+16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-48648870428958.461</v>
      </c>
      <c r="L5886" s="444">
        <f t="shared" ca="1" si="217"/>
        <v>-1.1724377773378988E+16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-1.1724377773378988E+16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-48851574055745.781</v>
      </c>
      <c r="L5887" s="444">
        <f t="shared" ca="1" si="217"/>
        <v>-1.1773229347434734E+16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-1.1773229347434734E+16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-49055122280978.055</v>
      </c>
      <c r="L5888" s="444">
        <f t="shared" ca="1" si="217"/>
        <v>-1.1822284469715712E+16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-1.1822284469715712E+16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-49259518623815.469</v>
      </c>
      <c r="L5889" s="444">
        <f t="shared" ca="1" si="217"/>
        <v>-1.1871543988339528E+16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-1.1871543988339528E+16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-49464766618081.367</v>
      </c>
      <c r="L5890" s="444">
        <f t="shared" ca="1" si="217"/>
        <v>-1.192100875495761E+16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-1.192100875495761E+16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-49670869812323.375</v>
      </c>
      <c r="L5891" s="444">
        <f t="shared" ca="1" si="217"/>
        <v>-1.1970679624769934E+16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-1.1970679624769934E+16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-49877831769874.727</v>
      </c>
      <c r="L5892" s="444">
        <f t="shared" ca="1" si="217"/>
        <v>-1.2020557456539808E+16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-1.2020557456539808E+16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-50085656068915.867</v>
      </c>
      <c r="L5893" s="444">
        <f t="shared" ca="1" si="217"/>
        <v>-1.2070643112608724E+16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-1.2070643112608724E+16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-50294346302536.352</v>
      </c>
      <c r="L5894" s="444">
        <f t="shared" ca="1" si="217"/>
        <v>-1.212093745891126E+16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-1.212093745891126E+16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-50503906078796.914</v>
      </c>
      <c r="L5895" s="444">
        <f t="shared" ca="1" si="217"/>
        <v>-1.2171441364990056E+16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-1.2171441364990056E+16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-50714339020791.898</v>
      </c>
      <c r="L5896" s="444">
        <f t="shared" ca="1" si="217"/>
        <v>-1.2222155704010848E+16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-1.2222155704010848E+16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-50925648766711.867</v>
      </c>
      <c r="L5897" s="444">
        <f t="shared" ca="1" si="217"/>
        <v>-1.227308135277756E+16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-1.227308135277756E+16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-51137838969906.5</v>
      </c>
      <c r="L5898" s="444">
        <f t="shared" ca="1" si="217"/>
        <v>-1.2324219191747466E+16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-1.2324219191747466E+16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-51350913298947.773</v>
      </c>
      <c r="L5899" s="444">
        <f t="shared" ca="1" si="217"/>
        <v>-1.2375570105046414E+16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-1.2375570105046414E+16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-51564875437693.391</v>
      </c>
      <c r="L5900" s="444">
        <f t="shared" ca="1" si="217"/>
        <v>-1.2427134980484108E+16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-1.2427134980484108E+16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-51779729085350.453</v>
      </c>
      <c r="L5901" s="444">
        <f t="shared" ca="1" si="217"/>
        <v>-1.2478914709569458E+16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-1.2478914709569458E+16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-51995477956539.406</v>
      </c>
      <c r="L5902" s="444">
        <f t="shared" ca="1" si="217"/>
        <v>-1.2530910187525998E+16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-1.2530910187525998E+16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-52212125781358.328</v>
      </c>
      <c r="L5903" s="444">
        <f t="shared" ca="1" si="217"/>
        <v>-1.2583122313307356E+16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-1.2583122313307356E+16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-52429676305447.313</v>
      </c>
      <c r="L5904" s="444">
        <f t="shared" ca="1" si="217"/>
        <v>-1.2635551989612804E+16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-1.2635551989612804E+16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-52648133290053.352</v>
      </c>
      <c r="L5905" s="444">
        <f t="shared" ca="1" si="217"/>
        <v>-1.2688200122902858E+16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-1.2688200122902858E+16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-52867500512095.242</v>
      </c>
      <c r="L5906" s="444">
        <f t="shared" ca="1" si="217"/>
        <v>-1.2741067623414954E+16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-1.2741067623414954E+16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-53087781764228.977</v>
      </c>
      <c r="L5907" s="444">
        <f t="shared" ca="1" si="217"/>
        <v>-1.2794155405179182E+16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-1.2794155405179182E+16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-53308980854913.258</v>
      </c>
      <c r="L5908" s="444">
        <f t="shared" ca="1" si="217"/>
        <v>-1.2847464386034096E+16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-1.2847464386034096E+16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-53531101608475.398</v>
      </c>
      <c r="L5909" s="444">
        <f t="shared" ca="1" si="217"/>
        <v>-1.2900995487642572E+16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-1.2900995487642572E+16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-53754147865177.383</v>
      </c>
      <c r="L5910" s="444">
        <f t="shared" ca="1" si="217"/>
        <v>-1.295474963550775E+16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-1.295474963550775E+16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-53978123481282.289</v>
      </c>
      <c r="L5911" s="444">
        <f t="shared" ca="1" si="217"/>
        <v>-1.3008727758989032E+16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-1.3008727758989032E+16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-54203032329120.969</v>
      </c>
      <c r="L5912" s="444">
        <f t="shared" ca="1" si="217"/>
        <v>-1.3062930791318152E+16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-1.3062930791318152E+16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-54428878297158.969</v>
      </c>
      <c r="L5913" s="444">
        <f t="shared" ca="1" si="217"/>
        <v>-1.311735966961531E+16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-1.311735966961531E+16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-54655665290063.789</v>
      </c>
      <c r="L5914" s="444">
        <f t="shared" ca="1" si="217"/>
        <v>-1.3172015334905374E+16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-1.3172015334905374E+16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-54883397228772.391</v>
      </c>
      <c r="L5915" s="444">
        <f t="shared" ca="1" si="217"/>
        <v>-1.3226898732134146E+16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-1.3226898732134146E+16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-55112078050558.938</v>
      </c>
      <c r="L5916" s="444">
        <f t="shared" ca="1" si="217"/>
        <v>-1.3282010810184704E+16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-1.3282010810184704E+16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-55341711709102.93</v>
      </c>
      <c r="L5917" s="444">
        <f t="shared" ca="1" si="217"/>
        <v>-1.3337352521893806E+16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-1.3337352521893806E+16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-55572302174557.523</v>
      </c>
      <c r="L5918" s="444">
        <f t="shared" ca="1" si="217"/>
        <v>-1.3392924824068364E+16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-1.3392924824068364E+16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-55803853433618.18</v>
      </c>
      <c r="L5919" s="444">
        <f t="shared" ca="1" si="217"/>
        <v>-1.3448728677501982E+16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-1.3448728677501982E+16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-56036369489591.594</v>
      </c>
      <c r="L5920" s="444">
        <f t="shared" ca="1" si="217"/>
        <v>-1.3504765046991574E+16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-1.3504765046991574E+16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-56269854362464.891</v>
      </c>
      <c r="L5921" s="444">
        <f t="shared" ca="1" si="217"/>
        <v>-1.3561034901354038E+16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-1.3561034901354038E+16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-56504312088975.156</v>
      </c>
      <c r="L5922" s="444">
        <f t="shared" ca="1" si="217"/>
        <v>-1.3617539213443014E+16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-1.3617539213443014E+16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-56739746722679.227</v>
      </c>
      <c r="L5923" s="444">
        <f t="shared" ca="1" si="217"/>
        <v>-1.3674278960165694E+16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-1.3674278960165694E+16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-56976162334023.727</v>
      </c>
      <c r="L5924" s="444">
        <f t="shared" ca="1" si="217"/>
        <v>-1.3731255122499718E+16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-1.3731255122499718E+16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-57213563010415.492</v>
      </c>
      <c r="L5925" s="444">
        <f t="shared" ca="1" si="217"/>
        <v>-1.3788468685510134E+16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-1.3788468685510134E+16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-57451952856292.227</v>
      </c>
      <c r="L5926" s="444">
        <f t="shared" ca="1" si="217"/>
        <v>-1.3845920638366426E+16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-1.3845920638366426E+16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-57691335993193.438</v>
      </c>
      <c r="L5927" s="444">
        <f t="shared" ca="1" si="217"/>
        <v>-1.390361197435962E+16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-1.390361197435962E+16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-57931716559831.75</v>
      </c>
      <c r="L5928" s="444">
        <f t="shared" ca="1" si="217"/>
        <v>-1.3961543690919452E+16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-1.3961543690919452E+16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-58173098712164.383</v>
      </c>
      <c r="L5929" s="444">
        <f t="shared" ca="1" si="217"/>
        <v>-1.4019716789631616E+16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-1.4019716789631616E+16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-58415486623465.063</v>
      </c>
      <c r="L5930" s="444">
        <f t="shared" ca="1" si="217"/>
        <v>-1.4078132276255082E+16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-1.4078132276255082E+16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-58658884484396.164</v>
      </c>
      <c r="L5931" s="444">
        <f t="shared" ca="1" si="217"/>
        <v>-1.4136791160739478E+16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-1.4136791160739478E+16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-58903296503081.156</v>
      </c>
      <c r="L5932" s="444">
        <f t="shared" ca="1" si="217"/>
        <v>-1.419569445724256E+16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-1.419569445724256E+16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-59148726905177.336</v>
      </c>
      <c r="L5933" s="444">
        <f t="shared" ca="1" si="217"/>
        <v>-1.4254843184147738E+16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-1.4254843184147738E+16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-59395179933948.914</v>
      </c>
      <c r="L5934" s="444">
        <f t="shared" ca="1" si="217"/>
        <v>-1.4314238364081686E+16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-1.4314238364081686E+16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-59642659850340.359</v>
      </c>
      <c r="L5935" s="444">
        <f t="shared" ca="1" si="217"/>
        <v>-1.4373881023932026E+16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-1.4373881023932026E+16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-59891170933050.109</v>
      </c>
      <c r="L5936" s="444">
        <f t="shared" ca="1" si="217"/>
        <v>-1.4433772194865076E+16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-1.4433772194865076E+16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-60140717478604.484</v>
      </c>
      <c r="L5937" s="444">
        <f t="shared" ca="1" si="217"/>
        <v>-1.449391291234368E+16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-1.449391291234368E+16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-60391303801432</v>
      </c>
      <c r="L5938" s="444">
        <f t="shared" ca="1" si="217"/>
        <v>-1.4554304216145112E+16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-1.4554304216145112E+16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-60642934233937.969</v>
      </c>
      <c r="L5939" s="444">
        <f t="shared" ca="1" si="217"/>
        <v>-1.461494715037905E+16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-1.461494715037905E+16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-60895613126579.367</v>
      </c>
      <c r="L5940" s="444">
        <f t="shared" ca="1" si="217"/>
        <v>-1.467584276350563E+16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-1.467584276350563E+16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-61149344847940.117</v>
      </c>
      <c r="L5941" s="444">
        <f t="shared" ca="1" si="217"/>
        <v>-1.473699210835357E+16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-1.473699210835357E+16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-61404133784806.539</v>
      </c>
      <c r="L5942" s="444">
        <f t="shared" ca="1" si="217"/>
        <v>-1.4798396242138376E+16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-1.4798396242138376E+16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-61659984342243.227</v>
      </c>
      <c r="L5943" s="444">
        <f t="shared" ca="1" si="217"/>
        <v>-1.486005622648062E+16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-1.486005622648062E+16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-61916900943669.25</v>
      </c>
      <c r="L5944" s="444">
        <f t="shared" ca="1" si="217"/>
        <v>-1.492197312742429E+16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-1.492197312742429E+16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-62174888030934.547</v>
      </c>
      <c r="L5945" s="444">
        <f t="shared" ca="1" si="217"/>
        <v>-1.4984148015455224E+16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-1.4984148015455224E+16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-62433950064396.766</v>
      </c>
      <c r="L5946" s="444">
        <f t="shared" ca="1" si="217"/>
        <v>-1.504658196551962E+16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-1.504658196551962E+16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-62694091522998.422</v>
      </c>
      <c r="L5947" s="444">
        <f t="shared" ca="1" si="217"/>
        <v>-1.5109276057042618E+16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-1.5109276057042618E+16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-62955316904344.242</v>
      </c>
      <c r="L5948" s="444">
        <f t="shared" ca="1" si="217"/>
        <v>-1.5172231373946962E+16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-1.5172231373946962E+16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-63217630724779.008</v>
      </c>
      <c r="L5949" s="444">
        <f t="shared" ca="1" si="217"/>
        <v>-1.5235449004671742E+16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-1.5235449004671742E+16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-63481037519465.594</v>
      </c>
      <c r="L5950" s="444">
        <f t="shared" ca="1" si="217"/>
        <v>-1.5298930042191208E+16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-1.5298930042191208E+16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-63745541842463.367</v>
      </c>
      <c r="L5951" s="444">
        <f t="shared" ca="1" si="217"/>
        <v>-1.5362675584033672E+16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-1.5362675584033672E+16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-64011148266806.969</v>
      </c>
      <c r="L5952" s="444">
        <f t="shared" ca="1" si="217"/>
        <v>-1.5426686732300478E+16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-1.5426686732300478E+16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-64277861384585.313</v>
      </c>
      <c r="L5953" s="444">
        <f t="shared" ca="1" si="217"/>
        <v>-1.5490964593685064E+16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-1.5490964593685064E+16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-64545685807021.102</v>
      </c>
      <c r="L5954" s="444">
        <f t="shared" ca="1" si="217"/>
        <v>-1.5555510279492086E+16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-1.5555510279492086E+16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-64814626164550.359</v>
      </c>
      <c r="L5955" s="444">
        <f t="shared" ca="1" si="217"/>
        <v>-1.5620324905656636E+16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-1.5620324905656636E+16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-65084687106902.648</v>
      </c>
      <c r="L5956" s="444">
        <f t="shared" ca="1" si="217"/>
        <v>-1.5685409592763538E+16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-1.5685409592763538E+16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-65355873303181.406</v>
      </c>
      <c r="L5957" s="444">
        <f t="shared" ca="1" si="217"/>
        <v>-1.575076546606672E+16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-1.575076546606672E+16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-65628189441944.664</v>
      </c>
      <c r="L5958" s="444">
        <f t="shared" ca="1" si="217"/>
        <v>-1.5816393655508664E+16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-1.5816393655508664E+16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-65901640231286.102</v>
      </c>
      <c r="L5959" s="444">
        <f t="shared" ca="1" si="217"/>
        <v>-1.588229529573995E+16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-1.588229529573995E+16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-66176230398916.461</v>
      </c>
      <c r="L5960" s="444">
        <f t="shared" ca="1" si="217"/>
        <v>-1.5948471526138866E+16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-1.5948471526138866E+16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-66451964692245.273</v>
      </c>
      <c r="L5961" s="444">
        <f t="shared" ca="1" si="217"/>
        <v>-1.6014923490831112E+16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-1.6014923490831112E+16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-66728847878462.977</v>
      </c>
      <c r="L5962" s="444">
        <f t="shared" ca="1" si="217"/>
        <v>-1.6081652338709574E+16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-1.6081652338709574E+16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-67006884744623.227</v>
      </c>
      <c r="L5963" s="444">
        <f t="shared" ca="1" si="217"/>
        <v>-1.6148659223454198E+16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-1.6148659223454198E+16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-67286080097725.82</v>
      </c>
      <c r="L5964" s="444">
        <f t="shared" ca="1" si="217"/>
        <v>-1.6215945303551924E+16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-1.6215945303551924E+16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-67566438764799.688</v>
      </c>
      <c r="L5965" s="444">
        <f t="shared" ca="1" si="217"/>
        <v>-1.6283511742316724E+16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-1.6283511742316724E+16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-67847965592986.352</v>
      </c>
      <c r="L5966" s="444">
        <f t="shared" ca="1" si="217"/>
        <v>-1.635135970790971E+16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-1.635135970790971E+16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-68130665449623.789</v>
      </c>
      <c r="L5967" s="444">
        <f t="shared" ca="1" si="217"/>
        <v>-1.6419490373359334E+16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-1.6419490373359334E+16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-68414543222330.547</v>
      </c>
      <c r="L5968" s="444">
        <f t="shared" ca="1" si="217"/>
        <v>-1.6487904916581664E+16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-1.6487904916581664E+16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-68699603819090.266</v>
      </c>
      <c r="L5969" s="444">
        <f t="shared" ca="1" si="217"/>
        <v>-1.6556604520400754E+16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-1.6556604520400754E+16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-68985852168336.469</v>
      </c>
      <c r="L5970" s="444">
        <f t="shared" ca="1" si="217"/>
        <v>-1.662559037256909E+16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-1.662559037256909E+16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-69273293219037.883</v>
      </c>
      <c r="L5971" s="444">
        <f t="shared" ca="1" si="217"/>
        <v>-1.6694863665788128E+16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-1.6694863665788128E+16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-69561931940783.867</v>
      </c>
      <c r="L5972" s="444">
        <f t="shared" ca="1" si="217"/>
        <v>-1.6764425597728912E+16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-1.6764425597728912E+16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-69851773323870.477</v>
      </c>
      <c r="L5973" s="444">
        <f t="shared" ca="1" si="217"/>
        <v>-1.6834277371052782E+16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-1.6834277371052782E+16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-70142822379386.594</v>
      </c>
      <c r="L5974" s="444">
        <f t="shared" ca="1" si="217"/>
        <v>-1.6904420193432168E+16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-1.6904420193432168E+16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-70435084139300.703</v>
      </c>
      <c r="L5975" s="444">
        <f t="shared" ca="1" si="217"/>
        <v>-1.6974855277571468E+16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-1.6974855277571468E+16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-70728563656547.781</v>
      </c>
      <c r="L5976" s="444">
        <f t="shared" ca="1" si="217"/>
        <v>-1.7045583841228016E+16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-1.7045583841228016E+16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-71023266005116.734</v>
      </c>
      <c r="L5977" s="444">
        <f t="shared" ca="1" si="217"/>
        <v>-1.7116607107233132E+16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-1.7116607107233132E+16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-71319196280138.047</v>
      </c>
      <c r="L5978" s="444">
        <f t="shared" ca="1" si="217"/>
        <v>-1.718792630351327E+16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-1.718792630351327E+16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-71616359597971.953</v>
      </c>
      <c r="L5979" s="444">
        <f t="shared" ca="1" si="217"/>
        <v>-1.7259542663111242E+16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-1.7259542663111242E+16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-71914761096296.844</v>
      </c>
      <c r="L5980" s="444">
        <f t="shared" ca="1" si="217"/>
        <v>-1.7331457424207538E+16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-1.7331457424207538E+16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-72214405934198.078</v>
      </c>
      <c r="L5981" s="444">
        <f t="shared" ca="1" si="217"/>
        <v>-1.7403671830141736E+16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-1.7403671830141736E+16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-72515299292257.234</v>
      </c>
      <c r="L5982" s="444">
        <f t="shared" ca="1" si="217"/>
        <v>-1.7476187129433994E+16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-1.7476187129433994E+16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-72817446372641.641</v>
      </c>
      <c r="L5983" s="444">
        <f t="shared" ca="1" si="217"/>
        <v>-1.7549004575806636E+16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-1.7549004575806636E+16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-73120852399194.313</v>
      </c>
      <c r="L5984" s="444">
        <f t="shared" ca="1" si="217"/>
        <v>-1.762212542820583E+16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-1.762212542820583E+16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-73425522617524.297</v>
      </c>
      <c r="L5985" s="444">
        <f t="shared" ca="1" si="217"/>
        <v>-1.7695550950823354E+16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-1.7695550950823354E+16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-73731462295097.313</v>
      </c>
      <c r="L5986" s="444">
        <f t="shared" ca="1" si="217"/>
        <v>-1.7769282413118452E+16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-1.7769282413118452E+16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-74038676721326.875</v>
      </c>
      <c r="L5987" s="444">
        <f t="shared" ca="1" si="217"/>
        <v>-1.7843321089839778E+16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-1.7843321089839778E+16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-74347171207665.734</v>
      </c>
      <c r="L5988" s="444">
        <f t="shared" ca="1" si="217"/>
        <v>-1.7917668261047444E+16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-1.7917668261047444E+16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-74656951087697.688</v>
      </c>
      <c r="L5989" s="444">
        <f t="shared" ca="1" si="217"/>
        <v>-1.7992325212135142E+16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-1.7992325212135142E+16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-74968021717229.75</v>
      </c>
      <c r="L5990" s="444">
        <f t="shared" ca="1" si="217"/>
        <v>-1.8067293233852372E+16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-1.8067293233852372E+16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-75280388474384.875</v>
      </c>
      <c r="L5991" s="444">
        <f t="shared" ca="1" si="217"/>
        <v>-1.8142573622326756E+16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-1.8142573622326756E+16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-75594056759694.813</v>
      </c>
      <c r="L5992" s="444">
        <f t="shared" ca="1" si="217"/>
        <v>-1.8218167679086452E+16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-1.8218167679086452E+16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-75909031996193.547</v>
      </c>
      <c r="L5993" s="444">
        <f t="shared" ca="1" si="217"/>
        <v>-1.8294076711082644E+16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-1.8294076711082644E+16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-76225319629511.016</v>
      </c>
      <c r="L5994" s="444">
        <f t="shared" ca="1" si="217"/>
        <v>-1.8370302030712156E+16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-1.8370302030712156E+16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-76542925127967.313</v>
      </c>
      <c r="L5995" s="444">
        <f t="shared" ca="1" si="217"/>
        <v>-1.8446844955840124E+16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-1.8446844955840124E+16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-76861853982667.188</v>
      </c>
      <c r="L5996" s="444">
        <f t="shared" ca="1" si="217"/>
        <v>-1.8523706809822792E+16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-1.8523706809822792E+16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-77182111707594.969</v>
      </c>
      <c r="L5997" s="444">
        <f t="shared" ca="1" si="217"/>
        <v>-1.8600888921530388E+16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-1.8600888921530388E+16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-77503703839709.953</v>
      </c>
      <c r="L5998" s="444">
        <f t="shared" ca="1" si="217"/>
        <v>-1.8678392625370096E+16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-1.8678392625370096E+16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-77826635939042.063</v>
      </c>
      <c r="L5999" s="444">
        <f t="shared" ca="1" si="217"/>
        <v>-1.875621926130914E+16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-1.875621926130914E+16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-78150913588788.078</v>
      </c>
      <c r="L6000" s="444">
        <f t="shared" ca="1" si="217"/>
        <v>-1.8834370174897928E+16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-1.8834370174897928E+16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-78476542395408.031</v>
      </c>
      <c r="L6001" s="444">
        <f t="shared" ca="1" si="217"/>
        <v>-1.8912846717293336E+16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-1.8912846717293336E+16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-78803527988722.234</v>
      </c>
      <c r="L6002" s="444">
        <f t="shared" ca="1" si="217"/>
        <v>-1.899165024528206E+16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-1.899165024528206E+16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-79131876022008.578</v>
      </c>
      <c r="L6003" s="444">
        <f t="shared" ca="1" si="217"/>
        <v>-1.9070782121304068E+16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-1.9070782121304068E+16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-79461592172100.281</v>
      </c>
      <c r="L6004" s="444">
        <f t="shared" ca="1" si="217"/>
        <v>-1.9150243713476168E+16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-1.9150243713476168E+16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-79792682139484.031</v>
      </c>
      <c r="L6005" s="444">
        <f t="shared" ca="1" si="217"/>
        <v>-1.9230036395615652E+16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-1.9230036395615652E+16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-80125151648398.547</v>
      </c>
      <c r="L6006" s="444">
        <f t="shared" ca="1" si="217"/>
        <v>-1.9310161547264052E+16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-1.9310161547264052E+16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-80459006446933.547</v>
      </c>
      <c r="L6007" s="444">
        <f t="shared" ca="1" si="217"/>
        <v>-1.9390620553710984E+16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-1.9390620553710984E+16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-80794252307129.094</v>
      </c>
      <c r="L6008" s="444">
        <f t="shared" ca="1" si="217"/>
        <v>-1.9471414806018112E+16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-1.9471414806018112E+16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-81130895025075.469</v>
      </c>
      <c r="L6009" s="444">
        <f t="shared" ca="1" si="217"/>
        <v>-1.9552545701043188E+16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-1.9552545701043188E+16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-81468940421013.281</v>
      </c>
      <c r="L6010" s="444">
        <f t="shared" ca="1" si="217"/>
        <v>-1.96340146414642E+16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-1.96340146414642E+16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-81808394339434.172</v>
      </c>
      <c r="L6011" s="444">
        <f t="shared" ca="1" si="217"/>
        <v>-1.9715823035803636E+16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-1.9715823035803636E+16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-82149262649181.813</v>
      </c>
      <c r="L6012" s="444">
        <f t="shared" ca="1" si="217"/>
        <v>-1.9797972298452816E+16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-1.9797972298452816E+16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-82491551243553.406</v>
      </c>
      <c r="L6013" s="444">
        <f t="shared" ca="1" si="217"/>
        <v>-1.9880463849696368E+16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-1.9880463849696368E+16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-82835266040401.531</v>
      </c>
      <c r="L6014" s="444">
        <f t="shared" ca="1" si="217"/>
        <v>-1.9963299115736768E+16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-1.9963299115736768E+16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-83180412982236.531</v>
      </c>
      <c r="L6015" s="444">
        <f t="shared" ca="1" si="217"/>
        <v>-2.0046479528719004E+16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-2.0046479528719004E+16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-83526998036329.188</v>
      </c>
      <c r="L6016" s="444">
        <f t="shared" ca="1" si="217"/>
        <v>-2.0130006526755332E+16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-2.0130006526755332E+16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-83875027194813.875</v>
      </c>
      <c r="L6017" s="444">
        <f t="shared" ca="1" si="217"/>
        <v>-2.0213881553950144E+16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-2.0213881553950144E+16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-84224506474792.266</v>
      </c>
      <c r="L6018" s="444">
        <f t="shared" ca="1" si="217"/>
        <v>-2.0298106060424936E+16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-2.0298106060424936E+16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-84575441918437.234</v>
      </c>
      <c r="L6019" s="444">
        <f t="shared" ca="1" si="217"/>
        <v>-2.0382681502343372E+16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-2.0382681502343372E+16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-84927839593097.375</v>
      </c>
      <c r="L6020" s="444">
        <f t="shared" ca="1" si="217"/>
        <v>-2.0467609341936468E+16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-2.0467609341936468E+16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-85281705591401.953</v>
      </c>
      <c r="L6021" s="444">
        <f t="shared" ca="1" si="217"/>
        <v>-2.0552891047527868E+16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-2.0552891047527868E+16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-85637046031366.109</v>
      </c>
      <c r="L6022" s="444">
        <f t="shared" ca="1" si="217"/>
        <v>-2.0638528093559236E+16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-2.0638528093559236E+16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-85993867056496.813</v>
      </c>
      <c r="L6023" s="444">
        <f t="shared" ca="1" si="217"/>
        <v>-2.0724521960615732E+16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-2.0724521960615732E+16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-86352174835898.875</v>
      </c>
      <c r="L6024" s="444">
        <f t="shared" ca="1" si="217"/>
        <v>-2.0810874135451632E+16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-2.0810874135451632E+16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-86711975564381.797</v>
      </c>
      <c r="L6025" s="444">
        <f t="shared" ca="1" si="217"/>
        <v>-2.0897586111016012E+16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-2.0897586111016012E+16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-87073275462566.719</v>
      </c>
      <c r="L6026" s="444">
        <f t="shared" ca="1" si="217"/>
        <v>-2.098465938647858E+16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-2.098465938647858E+16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-87436080776994.078</v>
      </c>
      <c r="L6027" s="444">
        <f t="shared" ca="1" si="217"/>
        <v>-2.1072095467255576E+16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-2.1072095467255576E+16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-87800397780231.563</v>
      </c>
      <c r="L6028" s="444">
        <f t="shared" ca="1" si="217"/>
        <v>-2.1159895865035808E+16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-2.1159895865035808E+16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-88166232770982.531</v>
      </c>
      <c r="L6029" s="444">
        <f t="shared" ca="1" si="217"/>
        <v>-2.1248062097806792E+16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-2.1248062097806792E+16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-88533592074194.969</v>
      </c>
      <c r="L6030" s="444">
        <f t="shared" ca="1" si="217"/>
        <v>-2.1336595689880988E+16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-2.1336595689880988E+16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-88902482041170.781</v>
      </c>
      <c r="L6031" s="444">
        <f t="shared" ca="1" si="217"/>
        <v>-2.142549817192216E+16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-2.142549817192216E+16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-89272909049675.672</v>
      </c>
      <c r="L6032" s="444">
        <f t="shared" ca="1" si="217"/>
        <v>-2.1514771080971836E+16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-2.1514771080971836E+16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-89644879504049.313</v>
      </c>
      <c r="L6033" s="444">
        <f t="shared" ca="1" si="217"/>
        <v>-2.1604415960475884E+16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-2.1604415960475884E+16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-90018399835316.188</v>
      </c>
      <c r="L6034" s="444">
        <f t="shared" ca="1" si="217"/>
        <v>-2.16944343603112E+16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-2.16944343603112E+16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-90393476501296.672</v>
      </c>
      <c r="L6035" s="444">
        <f t="shared" ca="1" si="217"/>
        <v>-2.1784827836812496E+16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-2.1784827836812496E+16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-90770115986718.734</v>
      </c>
      <c r="L6036" s="444">
        <f t="shared" ca="1" si="217"/>
        <v>-2.1875597952799216E+16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-2.1875597952799216E+16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-91148324803330.063</v>
      </c>
      <c r="L6037" s="444">
        <f t="shared" ca="1" si="217"/>
        <v>-2.1966746277602548E+16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-2.1966746277602548E+16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-91528109490010.609</v>
      </c>
      <c r="L6038" s="444">
        <f t="shared" ca="1" si="217"/>
        <v>-2.205827438709256E+16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-2.205827438709256E+16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-91909476612885.672</v>
      </c>
      <c r="L6039" s="444">
        <f t="shared" ca="1" si="217"/>
        <v>-2.2150183863705444E+16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-2.2150183863705444E+16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-92292432765439.344</v>
      </c>
      <c r="L6040" s="444">
        <f t="shared" ca="1" si="217"/>
        <v>-2.2242476296470884E+16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-2.2242476296470884E+16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-92676984568628.688</v>
      </c>
      <c r="L6041" s="444">
        <f t="shared" ca="1" si="217"/>
        <v>-2.2335153281039512E+16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-2.2335153281039512E+16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-93063138670997.969</v>
      </c>
      <c r="L6042" s="444">
        <f t="shared" ca="1" si="217"/>
        <v>-2.2428216419710508E+16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-2.2428216419710508E+16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-93450901748793.781</v>
      </c>
      <c r="L6043" s="444">
        <f t="shared" ca="1" si="217"/>
        <v>-2.25216673214593E+16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-2.25216673214593E+16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-93840280506080.422</v>
      </c>
      <c r="L6044" s="444">
        <f t="shared" ca="1" si="217"/>
        <v>-2.261550760196538E+16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-2.261550760196538E+16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-94231281674855.75</v>
      </c>
      <c r="L6045" s="444">
        <f t="shared" ca="1" si="217"/>
        <v>-2.2709738883640236E+16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-2.2709738883640236E+16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-94623912015167.656</v>
      </c>
      <c r="L6046" s="444">
        <f t="shared" ca="1" si="217"/>
        <v>-2.2804362795655404E+16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-2.2804362795655404E+16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-95018178315230.844</v>
      </c>
      <c r="L6047" s="444">
        <f t="shared" ca="1" si="217"/>
        <v>-2.2899380973970636E+16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-2.2899380973970636E+16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-95414087391544.313</v>
      </c>
      <c r="L6048" s="444">
        <f t="shared" ca="1" si="217"/>
        <v>-2.299479506136218E+16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-2.299479506136218E+16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-95811646089009.078</v>
      </c>
      <c r="L6049" s="444">
        <f t="shared" ca="1" si="217"/>
        <v>-2.3090606707451188E+16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-2.3090606707451188E+16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-96210861281046.609</v>
      </c>
      <c r="L6050" s="444">
        <f t="shared" ca="1" si="217"/>
        <v>-2.3186817568732236E+16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-2.3186817568732236E+16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-96611739869717.656</v>
      </c>
      <c r="L6051" s="444">
        <f t="shared" ca="1" si="217"/>
        <v>-2.3283429308601952E+16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-2.3283429308601952E+16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-97014288785841.469</v>
      </c>
      <c r="L6052" s="444">
        <f t="shared" ca="1" si="217"/>
        <v>-2.3380443597387792E+16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-2.3380443597387792E+16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-97418514989115.797</v>
      </c>
      <c r="L6053" s="444">
        <f t="shared" ca="1" si="217"/>
        <v>-2.3477862112376908E+16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-2.3477862112376908E+16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-97824425468237.109</v>
      </c>
      <c r="L6054" s="444">
        <f t="shared" ca="1" si="217"/>
        <v>-2.3575686537845144E+16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-2.3575686537845144E+16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-98232027241021.438</v>
      </c>
      <c r="L6055" s="444">
        <f t="shared" ca="1" si="217"/>
        <v>-2.3673918565086164E+16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-2.3673918565086164E+16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-98641327354525.688</v>
      </c>
      <c r="L6056" s="444">
        <f t="shared" ca="1" si="217"/>
        <v>-2.3772559892440688E+16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-2.3772559892440688E+16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-99052332885169.531</v>
      </c>
      <c r="L6057" s="444">
        <f t="shared" ca="1" si="217"/>
        <v>-2.3871612225325856E+16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-2.3871612225325856E+16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-99465050938857.734</v>
      </c>
      <c r="L6058" s="444">
        <f t="shared" ca="1" si="217"/>
        <v>-2.3971077276264712E+16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-2.3971077276264712E+16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-99879488651102.969</v>
      </c>
      <c r="L6059" s="444">
        <f t="shared" ca="1" si="217"/>
        <v>-2.4070956764915816E+16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-2.4070956764915816E+16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-100295653187149.23</v>
      </c>
      <c r="L6060" s="444">
        <f t="shared" ca="1" si="217"/>
        <v>-2.4171252418102964E+16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-2.4171252418102964E+16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-100713551742095.69</v>
      </c>
      <c r="L6061" s="444">
        <f t="shared" ca="1" si="217"/>
        <v>-2.427196596984506E+16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-2.427196596984506E+16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-101133191541021.08</v>
      </c>
      <c r="L6062" s="444">
        <f t="shared" ca="1" si="217"/>
        <v>-2.437309916138608E+16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-2.437309916138608E+16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-101554579839108.67</v>
      </c>
      <c r="L6063" s="444">
        <f t="shared" ca="1" si="217"/>
        <v>-2.4474653741225188E+16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-2.4474653741225188E+16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-101977723921771.61</v>
      </c>
      <c r="L6064" s="444">
        <f t="shared" ca="1" si="217"/>
        <v>-2.457663146514696E+16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-2.457663146514696E+16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-102402631104779</v>
      </c>
      <c r="L6065" s="444">
        <f t="shared" ca="1" si="217"/>
        <v>-2.467903409625174E+16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-2.467903409625174E+16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-102829308734382.25</v>
      </c>
      <c r="L6066" s="444">
        <f t="shared" ca="1" si="217"/>
        <v>-2.4781863404986124E+16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-2.4781863404986124E+16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-103257764187442.19</v>
      </c>
      <c r="L6067" s="444">
        <f t="shared" ca="1" si="217"/>
        <v>-2.4885121169173568E+16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-2.4885121169173568E+16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-103688004871556.53</v>
      </c>
      <c r="L6068" s="444">
        <f t="shared" ca="1" si="217"/>
        <v>-2.4988809174045124E+16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-2.4988809174045124E+16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-104120038225188.02</v>
      </c>
      <c r="L6069" s="444">
        <f t="shared" ca="1" si="217"/>
        <v>-2.5092929212270312E+16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-2.5092929212270312E+16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-104553871717792.97</v>
      </c>
      <c r="L6070" s="444">
        <f t="shared" ca="1" si="217"/>
        <v>-2.5197483083988104E+16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-2.5197483083988104E+16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-104989512849950.44</v>
      </c>
      <c r="L6071" s="444">
        <f t="shared" ca="1" si="217"/>
        <v>-2.5302472596838056E+16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-2.5302472596838056E+16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-105426969153491.91</v>
      </c>
      <c r="L6072" s="444">
        <f t="shared" ca="1" si="217"/>
        <v>-2.5407899565991548E+16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-2.5407899565991548E+16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-105866248191631.45</v>
      </c>
      <c r="L6073" s="444">
        <f t="shared" ca="1" si="217"/>
        <v>-2.551376581418318E+16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-2.551376581418318E+16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-106307357559096.58</v>
      </c>
      <c r="L6074" s="444">
        <f t="shared" ca="1" si="217"/>
        <v>-2.5620073171742276E+16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-2.5620073171742276E+16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-106750304882259.48</v>
      </c>
      <c r="L6075" s="444">
        <f t="shared" ca="1" si="217"/>
        <v>-2.5726823476624536E+16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-2.5726823476624536E+16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-107195097819268.91</v>
      </c>
      <c r="L6076" s="444">
        <f t="shared" ca="1" si="217"/>
        <v>-2.5834018574443804E+16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-2.5834018574443804E+16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-107641744060182.52</v>
      </c>
      <c r="L6077" s="444">
        <f t="shared" ca="1" si="217"/>
        <v>-2.5941660318503988E+16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-2.5941660318503988E+16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-108090251327099.95</v>
      </c>
      <c r="L6078" s="444">
        <f t="shared" ca="1" si="217"/>
        <v>-2.6049750569831088E+16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-2.6049750569831088E+16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-108540627374296.2</v>
      </c>
      <c r="L6079" s="444">
        <f t="shared" ca="1" si="217"/>
        <v>-2.6158291197205384E+16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-2.6158291197205384E+16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-108992879988355.77</v>
      </c>
      <c r="L6080" s="444">
        <f t="shared" ca="1" si="217"/>
        <v>-2.626728407719374E+16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-2.626728407719374E+16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-109447016988307.25</v>
      </c>
      <c r="L6081" s="444">
        <f t="shared" ca="1" si="217"/>
        <v>-2.6376731094182048E+16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-2.6376731094182048E+16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-109903046225758.53</v>
      </c>
      <c r="L6082" s="444">
        <f t="shared" ca="1" si="217"/>
        <v>-2.6486634140407808E+16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-2.6486634140407808E+16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-110360975585032.53</v>
      </c>
      <c r="L6083" s="444">
        <f t="shared" ca="1" si="217"/>
        <v>-2.659699511599284E+16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-2.659699511599284E+16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-110820812983303.5</v>
      </c>
      <c r="L6084" s="444">
        <f t="shared" ca="1" si="217"/>
        <v>-2.6707815928976144E+16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-2.6707815928976144E+16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-111282566370733.94</v>
      </c>
      <c r="L6085" s="444">
        <f t="shared" ca="1" si="217"/>
        <v>-2.6819098495346876E+16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-2.6819098495346876E+16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-111746243730611.98</v>
      </c>
      <c r="L6086" s="444">
        <f t="shared" ca="1" si="217"/>
        <v>-2.6930844739077488E+16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-2.6930844739077488E+16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-112211853079489.53</v>
      </c>
      <c r="L6087" s="444">
        <f t="shared" ca="1" si="217"/>
        <v>-2.7043056592156976E+16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-2.7043056592156976E+16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-112679402467320.73</v>
      </c>
      <c r="L6088" s="444">
        <f t="shared" ca="1" si="217"/>
        <v>-2.7155735994624296E+16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-2.7155735994624296E+16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-113148899977601.23</v>
      </c>
      <c r="L6089" s="444">
        <f t="shared" ca="1" si="217"/>
        <v>-2.7268884894601896E+16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-2.7268884894601896E+16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-113620353727507.89</v>
      </c>
      <c r="L6090" s="444">
        <f t="shared" ca="1" si="217"/>
        <v>-2.7382505248329404E+16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-2.7382505248329404E+16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-114093771868039.19</v>
      </c>
      <c r="L6091" s="444">
        <f t="shared" ca="1" si="217"/>
        <v>-2.7496599020197444E+16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-2.7496599020197444E+16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-114569162584156.02</v>
      </c>
      <c r="L6092" s="444">
        <f t="shared" ca="1" si="217"/>
        <v>-2.76111681827816E+16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-2.76111681827816E+16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-115046534094923.33</v>
      </c>
      <c r="L6093" s="444">
        <f t="shared" ca="1" si="217"/>
        <v>-2.7726214716876524E+16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-2.7726214716876524E+16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-115525894653652.19</v>
      </c>
      <c r="L6094" s="444">
        <f t="shared" ca="1" si="217"/>
        <v>-2.7841740611530176E+16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-2.7841740611530176E+16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-116007252548042.39</v>
      </c>
      <c r="L6095" s="444">
        <f t="shared" ca="1" si="217"/>
        <v>-2.795774786407822E+16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-2.795774786407822E+16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-116490616100325.92</v>
      </c>
      <c r="L6096" s="444">
        <f t="shared" ca="1" si="217"/>
        <v>-2.8074238480178544E+16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-2.8074238480178544E+16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-116975993667410.61</v>
      </c>
      <c r="L6097" s="444">
        <f t="shared" ca="1" si="217"/>
        <v>-2.8191214473845956E+16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-2.8191214473845956E+16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-117463393641024.81</v>
      </c>
      <c r="L6098" s="444">
        <f t="shared" ca="1" si="217"/>
        <v>-2.830867786748698E+16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-2.830867786748698E+16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-117952824447862.42</v>
      </c>
      <c r="L6099" s="444">
        <f t="shared" ca="1" si="217"/>
        <v>-2.8426630691934844E+16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-2.8426630691934844E+16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-118444294549728.52</v>
      </c>
      <c r="L6100" s="444">
        <f t="shared" ca="1" si="217"/>
        <v>-2.8545074986484572E+16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-2.8545074986484572E+16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-118937812443685.72</v>
      </c>
      <c r="L6101" s="444">
        <f t="shared" ca="1" si="217"/>
        <v>-2.8664012798928256E+16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-2.8664012798928256E+16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-119433386662201.06</v>
      </c>
      <c r="L6102" s="444">
        <f t="shared" ca="1" si="217"/>
        <v>-2.8783446185590456E+16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-2.8783446185590456E+16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-119931025773293.56</v>
      </c>
      <c r="L6103" s="444">
        <f t="shared" ca="1" si="217"/>
        <v>-2.8903377211363748E+16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-2.8903377211363748E+16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-120430738380682.3</v>
      </c>
      <c r="L6104" s="444">
        <f t="shared" ca="1" si="217"/>
        <v>-2.9023807949744432E+16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-2.9023807949744432E+16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-120932533123935.14</v>
      </c>
      <c r="L6105" s="444">
        <f t="shared" ca="1" si="217"/>
        <v>-2.9144740482868368E+16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-2.9144740482868368E+16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-121436418678618.2</v>
      </c>
      <c r="L6106" s="444">
        <f t="shared" ca="1" si="217"/>
        <v>-2.9266176901546988E+16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-2.9266176901546988E+16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-121942403756445.78</v>
      </c>
      <c r="L6107" s="444">
        <f t="shared" ca="1" si="217"/>
        <v>-2.9388119305303432E+16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-2.9388119305303432E+16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-122450497105430.97</v>
      </c>
      <c r="L6108" s="444">
        <f t="shared" ca="1" si="217"/>
        <v>-2.9510569802408864E+16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-2.9510569802408864E+16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-122960707510036.94</v>
      </c>
      <c r="L6109" s="444">
        <f t="shared" ca="1" si="217"/>
        <v>-2.96335305099189E+16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-2.96335305099189E+16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-123473043791328.75</v>
      </c>
      <c r="L6110" s="444">
        <f t="shared" ca="1" si="217"/>
        <v>-2.9757003553710228E+16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-2.9757003553710228E+16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-123987514807125.95</v>
      </c>
      <c r="L6111" s="444">
        <f t="shared" ca="1" si="217"/>
        <v>-2.9880991068517352E+16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-2.9880991068517352E+16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-124504129452155.63</v>
      </c>
      <c r="L6112" s="444">
        <f t="shared" ca="1" si="217"/>
        <v>-3.0005495197969508E+16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-3.0005495197969508E+16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-125022896658206.28</v>
      </c>
      <c r="L6113" s="444">
        <f t="shared" ca="1" si="217"/>
        <v>-3.0130518094627716E+16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-3.0130518094627716E+16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-125543825394282.14</v>
      </c>
      <c r="L6114" s="444">
        <f t="shared" ca="1" si="217"/>
        <v>-3.0256061920022E+16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-3.0256061920022E+16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-126066924666758.33</v>
      </c>
      <c r="L6115" s="444">
        <f t="shared" ca="1" si="217"/>
        <v>-3.038212884468876E+16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-3.038212884468876E+16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-126592203519536.48</v>
      </c>
      <c r="L6116" s="444">
        <f t="shared" ca="1" si="217"/>
        <v>-3.0508721048208296E+16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-3.0508721048208296E+16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-127119671034201.25</v>
      </c>
      <c r="L6117" s="444">
        <f t="shared" ca="1" si="217"/>
        <v>-3.0635840719242496E+16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-3.0635840719242496E+16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-127649336330177.06</v>
      </c>
      <c r="L6118" s="444">
        <f t="shared" ca="1" si="217"/>
        <v>-3.0763490055572672E+16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-3.0763490055572672E+16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-128181208564886.11</v>
      </c>
      <c r="L6119" s="444">
        <f t="shared" ca="1" si="217"/>
        <v>-3.089167126413756E+16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-3.089167126413756E+16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-128715296933906.5</v>
      </c>
      <c r="L6120" s="444">
        <f t="shared" ca="1" si="217"/>
        <v>-3.1020386561071468E+16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-3.1020386561071468E+16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-129251610671131.09</v>
      </c>
      <c r="L6121" s="444">
        <f t="shared" ca="1" si="217"/>
        <v>-3.11496381717426E+16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-3.11496381717426E+16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-129790159048927.5</v>
      </c>
      <c r="L6122" s="444">
        <f t="shared" ca="1" si="217"/>
        <v>-3.1279428330791528E+16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-3.1279428330791528E+16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-130330951378298.03</v>
      </c>
      <c r="L6123" s="444">
        <f t="shared" ca="1" si="217"/>
        <v>-3.1409759282169828E+16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-3.1409759282169828E+16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-130873997009040.97</v>
      </c>
      <c r="L6124" s="444">
        <f t="shared" ca="1" si="217"/>
        <v>-3.1540633279178868E+16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-3.1540633279178868E+16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-131419305329911.95</v>
      </c>
      <c r="L6125" s="444">
        <f t="shared" ca="1" si="217"/>
        <v>-3.167205258450878E+16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-3.167205258450878E+16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-131966885768786.58</v>
      </c>
      <c r="L6126" s="444">
        <f t="shared" ca="1" si="217"/>
        <v>-3.1804019470277568E+16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-3.1804019470277568E+16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-132516747792823.2</v>
      </c>
      <c r="L6127" s="444">
        <f t="shared" ca="1" si="217"/>
        <v>-3.1936536218070392E+16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-3.1936536218070392E+16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-133068900908626.63</v>
      </c>
      <c r="L6128" s="444">
        <f t="shared" ref="L6128:L6250" ca="1" si="222">I6128-J6128+K6128</f>
        <v>-3.206960511897902E+16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-3.206960511897902E+16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-133623354662412.58</v>
      </c>
      <c r="L6129" s="444">
        <f t="shared" ca="1" si="222"/>
        <v>-3.2203228473641432E+16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-3.2203228473641432E+16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-134180118640172.63</v>
      </c>
      <c r="L6130" s="444">
        <f t="shared" ca="1" si="222"/>
        <v>-3.2337408592281604E+16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-3.2337408592281604E+16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-134739202467840.02</v>
      </c>
      <c r="L6131" s="444">
        <f t="shared" ca="1" si="222"/>
        <v>-3.2472147794749444E+16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-3.2472147794749444E+16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-135300615811456.02</v>
      </c>
      <c r="L6132" s="444">
        <f t="shared" ca="1" si="222"/>
        <v>-3.26074484105609E+16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-3.26074484105609E+16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-135864368377337.08</v>
      </c>
      <c r="L6133" s="444">
        <f t="shared" ca="1" si="222"/>
        <v>-3.2743312778938236E+16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-3.2743312778938236E+16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-136430469912242.63</v>
      </c>
      <c r="L6134" s="444">
        <f t="shared" ca="1" si="222"/>
        <v>-3.287974324885048E+16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-3.287974324885048E+16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-136998930203543.67</v>
      </c>
      <c r="L6135" s="444">
        <f t="shared" ca="1" si="222"/>
        <v>-3.3016742179054024E+16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-3.3016742179054024E+16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-137569759079391.78</v>
      </c>
      <c r="L6136" s="444">
        <f t="shared" ca="1" si="222"/>
        <v>-3.3154311938133416E+16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-3.3154311938133416E+16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-138142966408889.23</v>
      </c>
      <c r="L6137" s="444">
        <f t="shared" ca="1" si="222"/>
        <v>-3.3292454904542304E+16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-3.3292454904542304E+16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-138718562102259.59</v>
      </c>
      <c r="L6138" s="444">
        <f t="shared" ca="1" si="222"/>
        <v>-3.3431173466644564E+16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-3.3431173466644564E+16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-139296556111019.03</v>
      </c>
      <c r="L6139" s="444">
        <f t="shared" ca="1" si="222"/>
        <v>-3.3570470022755584E+16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-3.3570470022755584E+16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-139876958428148.25</v>
      </c>
      <c r="L6140" s="444">
        <f t="shared" ca="1" si="222"/>
        <v>-3.3710346981183732E+16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-3.3710346981183732E+16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-140459779088265.55</v>
      </c>
      <c r="L6141" s="444">
        <f t="shared" ca="1" si="222"/>
        <v>-3.3850806760271996E+16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-3.3850806760271996E+16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-141045028167800</v>
      </c>
      <c r="L6142" s="444">
        <f t="shared" ca="1" si="222"/>
        <v>-3.3991851788439796E+16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-3.3991851788439796E+16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-141632715785165.84</v>
      </c>
      <c r="L6143" s="444">
        <f t="shared" ca="1" si="222"/>
        <v>-3.413348450422496E+16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-3.413348450422496E+16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-142222852100937.34</v>
      </c>
      <c r="L6144" s="444">
        <f t="shared" ca="1" si="222"/>
        <v>-3.4275707356325896E+16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-3.4275707356325896E+16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-142815447318024.59</v>
      </c>
      <c r="L6145" s="444">
        <f t="shared" ca="1" si="222"/>
        <v>-3.441852280364392E+16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-3.441852280364392E+16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-143410511681849.66</v>
      </c>
      <c r="L6146" s="444">
        <f t="shared" ca="1" si="222"/>
        <v>-3.4561933315325768E+16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-3.4561933315325768E+16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-144008055480524</v>
      </c>
      <c r="L6147" s="444">
        <f t="shared" ca="1" si="222"/>
        <v>-3.4705941370806292E+16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-3.4705941370806292E+16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-144608089045026.22</v>
      </c>
      <c r="L6148" s="444">
        <f t="shared" ca="1" si="222"/>
        <v>-3.485054945985132E+16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-3.485054945985132E+16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-145210622749380.5</v>
      </c>
      <c r="L6149" s="444">
        <f t="shared" ca="1" si="222"/>
        <v>-3.49957600826007E+16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-3.49957600826007E+16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-145815667010836.25</v>
      </c>
      <c r="L6150" s="444">
        <f t="shared" ca="1" si="222"/>
        <v>-3.5141575749611536E+16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-3.5141575749611536E+16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-146423232290048.06</v>
      </c>
      <c r="L6151" s="444">
        <f t="shared" ca="1" si="222"/>
        <v>-3.5287998981901584E+16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-3.5287998981901584E+16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-147033329091256.63</v>
      </c>
      <c r="L6152" s="444">
        <f t="shared" ca="1" si="222"/>
        <v>-3.543503231099284E+16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-3.543503231099284E+16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-147645967962470.16</v>
      </c>
      <c r="L6153" s="444">
        <f t="shared" ca="1" si="222"/>
        <v>-3.5582678278955312E+16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-3.5582678278955312E+16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-148261159495647.16</v>
      </c>
      <c r="L6154" s="444">
        <f t="shared" ca="1" si="222"/>
        <v>-3.573093943845096E+16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-3.573093943845096E+16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-148878914326878.97</v>
      </c>
      <c r="L6155" s="444">
        <f t="shared" ca="1" si="222"/>
        <v>-3.587981835277784E+16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-3.587981835277784E+16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-149499243136574.34</v>
      </c>
      <c r="L6156" s="444">
        <f t="shared" ca="1" si="222"/>
        <v>-3.6029317595914416E+16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-3.6029317595914416E+16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-150122156649643.41</v>
      </c>
      <c r="L6157" s="444">
        <f t="shared" ca="1" si="222"/>
        <v>-3.6179439752564056E+16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-3.6179439752564056E+16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-150747665635683.56</v>
      </c>
      <c r="L6158" s="444">
        <f t="shared" ca="1" si="222"/>
        <v>-3.6330187418199736E+16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-3.6330187418199736E+16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-151375780909165.56</v>
      </c>
      <c r="L6159" s="444">
        <f t="shared" ca="1" si="222"/>
        <v>-3.6481563199108904E+16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-3.6481563199108904E+16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-152006513329620.44</v>
      </c>
      <c r="L6160" s="444">
        <f t="shared" ca="1" si="222"/>
        <v>-3.6633569712438528E+16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-3.6633569712438528E+16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-152639873801827.19</v>
      </c>
      <c r="L6161" s="444">
        <f t="shared" ca="1" si="222"/>
        <v>-3.6786209586240352E+16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-3.6786209586240352E+16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-153275873276001.47</v>
      </c>
      <c r="L6162" s="444">
        <f t="shared" ca="1" si="222"/>
        <v>-3.6939485459516352E+16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-3.6939485459516352E+16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-153914522747984.81</v>
      </c>
      <c r="L6163" s="444">
        <f t="shared" ca="1" si="222"/>
        <v>-3.7093399982264336E+16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-3.7093399982264336E+16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-154555833259434.72</v>
      </c>
      <c r="L6164" s="444">
        <f t="shared" ca="1" si="222"/>
        <v>-3.7247955815523768E+16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-3.7247955815523768E+16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-155199815898015.69</v>
      </c>
      <c r="L6165" s="444">
        <f t="shared" ca="1" si="222"/>
        <v>-3.7403155631421784E+16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-3.7403155631421784E+16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-155846481797590.75</v>
      </c>
      <c r="L6166" s="444">
        <f t="shared" ca="1" si="222"/>
        <v>-3.7559002113219376E+16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-3.7559002113219376E+16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-156495842138414.06</v>
      </c>
      <c r="L6167" s="444">
        <f t="shared" ca="1" si="222"/>
        <v>-3.7715497955357792E+16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-3.7715497955357792E+16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-157147908147324.13</v>
      </c>
      <c r="L6168" s="444">
        <f t="shared" ca="1" si="222"/>
        <v>-3.787264586350512E+16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-3.787264586350512E+16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-157802691097938</v>
      </c>
      <c r="L6169" s="444">
        <f t="shared" ca="1" si="222"/>
        <v>-3.8030448554603056E+16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-3.8030448554603056E+16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-158460202310846.06</v>
      </c>
      <c r="L6170" s="444">
        <f t="shared" ca="1" si="222"/>
        <v>-3.8188908756913904E+16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-3.8188908756913904E+16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-159120453153807.94</v>
      </c>
      <c r="L6171" s="444">
        <f t="shared" ca="1" si="222"/>
        <v>-3.8348029210067712E+16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-3.8348029210067712E+16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-159783455041948.81</v>
      </c>
      <c r="L6172" s="444">
        <f t="shared" ca="1" si="222"/>
        <v>-3.8507812665109664E+16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-3.8507812665109664E+16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-160449219437956.94</v>
      </c>
      <c r="L6173" s="444">
        <f t="shared" ca="1" si="222"/>
        <v>-3.8668261884547624E+16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-3.8668261884547624E+16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-161117757852281.75</v>
      </c>
      <c r="L6174" s="444">
        <f t="shared" ca="1" si="222"/>
        <v>-3.8829379642399904E+16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-3.8829379642399904E+16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-161789081843332.94</v>
      </c>
      <c r="L6175" s="444">
        <f t="shared" ca="1" si="222"/>
        <v>-3.899116872424324E+16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-3.899116872424324E+16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-162463203017680.16</v>
      </c>
      <c r="L6176" s="444">
        <f t="shared" ca="1" si="222"/>
        <v>-3.915363192726092E+16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-3.915363192726092E+16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-163140133030253.84</v>
      </c>
      <c r="L6177" s="444">
        <f t="shared" ca="1" si="222"/>
        <v>-3.9316772060291176E+16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-3.9316772060291176E+16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-163819883584546.56</v>
      </c>
      <c r="L6178" s="444">
        <f t="shared" ca="1" si="222"/>
        <v>-3.948059194387572E+16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-3.948059194387572E+16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-164502466432815.5</v>
      </c>
      <c r="L6179" s="444">
        <f t="shared" ca="1" si="222"/>
        <v>-3.9645094410308536E+16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-3.9645094410308536E+16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-165187893376285.56</v>
      </c>
      <c r="L6180" s="444">
        <f t="shared" ca="1" si="222"/>
        <v>-3.9810282303684824E+16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-3.9810282303684824E+16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-165876176265353.44</v>
      </c>
      <c r="L6181" s="444">
        <f t="shared" ca="1" si="222"/>
        <v>-3.9976158479950176E+16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-3.9976158479950176E+16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-166567326999792.41</v>
      </c>
      <c r="L6182" s="444">
        <f t="shared" ca="1" si="222"/>
        <v>-4.0142725806949968E+16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-4.0142725806949968E+16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-167261357528958.19</v>
      </c>
      <c r="L6183" s="444">
        <f t="shared" ca="1" si="222"/>
        <v>-4.0309987164478928E+16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-4.0309987164478928E+16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-167958279851995.53</v>
      </c>
      <c r="L6184" s="444">
        <f t="shared" ca="1" si="222"/>
        <v>-4.047794544433092E+16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-4.047794544433092E+16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-168658106018045.5</v>
      </c>
      <c r="L6185" s="444">
        <f t="shared" ca="1" si="222"/>
        <v>-4.0646603550348968E+16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-4.0646603550348968E+16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-169360848126454.03</v>
      </c>
      <c r="L6186" s="444">
        <f t="shared" ca="1" si="222"/>
        <v>-4.0815964398475424E+16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-4.0815964398475424E+16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-170066518326980.94</v>
      </c>
      <c r="L6187" s="444">
        <f t="shared" ca="1" si="222"/>
        <v>-4.0986030916802408E+16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-4.0986030916802408E+16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-170775128820010.03</v>
      </c>
      <c r="L6188" s="444">
        <f t="shared" ca="1" si="222"/>
        <v>-4.1156806045622416E+16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-4.1156806045622416E+16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-171486691856760.06</v>
      </c>
      <c r="L6189" s="444">
        <f t="shared" ca="1" si="222"/>
        <v>-4.1328292737479176E+16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-4.1328292737479176E+16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-172201219739496.56</v>
      </c>
      <c r="L6190" s="444">
        <f t="shared" ca="1" si="222"/>
        <v>-4.1500493957218672E+16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-4.1500493957218672E+16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-172918724821744.47</v>
      </c>
      <c r="L6191" s="444">
        <f t="shared" ca="1" si="222"/>
        <v>-4.1673412682040416E+16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-4.1673412682040416E+16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-173639219508501.72</v>
      </c>
      <c r="L6192" s="444">
        <f t="shared" ca="1" si="222"/>
        <v>-4.184705190154892E+16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-4.184705190154892E+16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-174362716256453.84</v>
      </c>
      <c r="L6193" s="444">
        <f t="shared" ca="1" si="222"/>
        <v>-4.2021414617805376E+16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-4.2021414617805376E+16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-175089227574189.06</v>
      </c>
      <c r="L6194" s="444">
        <f t="shared" ca="1" si="222"/>
        <v>-4.2196503845379568E+16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-4.2196503845379568E+16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-175818766022414.88</v>
      </c>
      <c r="L6195" s="444">
        <f t="shared" ca="1" si="222"/>
        <v>-4.2372322611401984E+16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-4.2372322611401984E+16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-176551344214174.94</v>
      </c>
      <c r="L6196" s="444">
        <f t="shared" ca="1" si="222"/>
        <v>-4.254887395561616E+16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-4.254887395561616E+16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-177286974815067.34</v>
      </c>
      <c r="L6197" s="444">
        <f t="shared" ca="1" si="222"/>
        <v>-4.2726160930431224E+16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-4.2726160930431224E+16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-178025670543463.44</v>
      </c>
      <c r="L6198" s="444">
        <f t="shared" ca="1" si="222"/>
        <v>-4.2904186600974688E+16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-4.2904186600974688E+16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-178767444170727.88</v>
      </c>
      <c r="L6199" s="444">
        <f t="shared" ca="1" si="222"/>
        <v>-4.3082954045145416E+16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-4.3082954045145416E+16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-179512308521439.22</v>
      </c>
      <c r="L6200" s="444">
        <f t="shared" ca="1" si="222"/>
        <v>-4.3262466353666856E+16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-4.3262466353666856E+16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-180260276473611.91</v>
      </c>
      <c r="L6201" s="444">
        <f t="shared" ca="1" si="222"/>
        <v>-4.3442726630140464E+16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-4.3442726630140464E+16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-181011360958918.59</v>
      </c>
      <c r="L6202" s="444">
        <f t="shared" ca="1" si="222"/>
        <v>-4.3623737991099384E+16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-4.3623737991099384E+16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-181765574962914.09</v>
      </c>
      <c r="L6203" s="444">
        <f t="shared" ca="1" si="222"/>
        <v>-4.3805503566062296E+16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-4.3805503566062296E+16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-182522931525259.56</v>
      </c>
      <c r="L6204" s="444">
        <f t="shared" ca="1" si="222"/>
        <v>-4.3988026497587552E+16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-4.3988026497587552E+16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-183283443739948.13</v>
      </c>
      <c r="L6205" s="444">
        <f t="shared" ca="1" si="222"/>
        <v>-4.4171309941327504E+16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-4.4171309941327504E+16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-184047124755531.25</v>
      </c>
      <c r="L6206" s="444">
        <f t="shared" ca="1" si="222"/>
        <v>-4.4355357066083032E+16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-4.4355357066083032E+16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-184813987775345.97</v>
      </c>
      <c r="L6207" s="444">
        <f t="shared" ca="1" si="222"/>
        <v>-4.4540171053858376E+16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-4.4540171053858376E+16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-185584046057743.22</v>
      </c>
      <c r="L6208" s="444">
        <f t="shared" ca="1" si="222"/>
        <v>-4.472575509991612E+16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-4.472575509991612E+16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-186357312916317.16</v>
      </c>
      <c r="L6209" s="444">
        <f t="shared" ca="1" si="222"/>
        <v>-4.491211241283244E+16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-4.491211241283244E+16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-187133801720135.16</v>
      </c>
      <c r="L6210" s="444">
        <f t="shared" ca="1" si="222"/>
        <v>-4.5099246214552576E+16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-4.5099246214552576E+16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-187913525893969.06</v>
      </c>
      <c r="L6211" s="444">
        <f t="shared" ca="1" si="222"/>
        <v>-4.5287159740446544E+16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-4.5287159740446544E+16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-188696498918527.25</v>
      </c>
      <c r="L6212" s="444">
        <f t="shared" ca="1" si="222"/>
        <v>-4.5475856239365072E+16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-4.5475856239365072E+16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-189482734330687.81</v>
      </c>
      <c r="L6213" s="444">
        <f t="shared" ca="1" si="222"/>
        <v>-4.566533897369576E+16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-4.566533897369576E+16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-190272245723732.34</v>
      </c>
      <c r="L6214" s="444">
        <f t="shared" ca="1" si="222"/>
        <v>-4.5855611219419496E+16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-4.5855611219419496E+16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-191065046747581.22</v>
      </c>
      <c r="L6215" s="444">
        <f t="shared" ca="1" si="222"/>
        <v>-4.604667626616708E+16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-4.604667626616708E+16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-191861151109029.5</v>
      </c>
      <c r="L6216" s="444">
        <f t="shared" ca="1" si="222"/>
        <v>-4.6238537417276112E+16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-4.6238537417276112E+16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-192660572571983.81</v>
      </c>
      <c r="L6217" s="444">
        <f t="shared" ca="1" si="222"/>
        <v>-4.6431197989848096E+16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-4.6431197989848096E+16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-193463324957700.41</v>
      </c>
      <c r="L6218" s="444">
        <f t="shared" ca="1" si="222"/>
        <v>-4.66246613148058E+16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-4.66246613148058E+16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-194269422145024.16</v>
      </c>
      <c r="L6219" s="444">
        <f t="shared" ca="1" si="222"/>
        <v>-4.6818930736950824E+16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-4.6818930736950824E+16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-195078878070628.44</v>
      </c>
      <c r="L6220" s="444">
        <f t="shared" ca="1" si="222"/>
        <v>-4.7014009615021456E+16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-4.7014009615021456E+16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-195891706729256.06</v>
      </c>
      <c r="L6221" s="444">
        <f t="shared" ca="1" si="222"/>
        <v>-4.7209901321750712E+16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-4.7209901321750712E+16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-196707922173961.31</v>
      </c>
      <c r="L6222" s="444">
        <f t="shared" ca="1" si="222"/>
        <v>-4.7406609243924672E+16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-4.7406609243924672E+16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-197527538516352.81</v>
      </c>
      <c r="L6223" s="444">
        <f t="shared" ca="1" si="222"/>
        <v>-4.7604136782441024E+16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-4.7604136782441024E+16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-198350569926837.59</v>
      </c>
      <c r="L6224" s="444">
        <f t="shared" ca="1" si="222"/>
        <v>-4.7802487352367864E+16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-4.7802487352367864E+16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-199177030634866.09</v>
      </c>
      <c r="L6225" s="444">
        <f t="shared" ca="1" si="222"/>
        <v>-4.8001664383002728E+16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-4.8001664383002728E+16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-200006934929178.03</v>
      </c>
      <c r="L6226" s="444">
        <f t="shared" ca="1" si="222"/>
        <v>-4.8201671317931904E+16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-4.8201671317931904E+16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-200840297158049.59</v>
      </c>
      <c r="L6227" s="444">
        <f t="shared" ca="1" si="222"/>
        <v>-4.8402511615089952E+16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-4.8402511615089952E+16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-201677131729541.47</v>
      </c>
      <c r="L6228" s="444">
        <f t="shared" ca="1" si="222"/>
        <v>-4.8604188746819496E+16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-4.8604188746819496E+16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-202517453111747.91</v>
      </c>
      <c r="L6229" s="444">
        <f t="shared" ca="1" si="222"/>
        <v>-4.880670619993124E+16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-4.880670619993124E+16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-203361275833046.84</v>
      </c>
      <c r="L6230" s="444">
        <f t="shared" ca="1" si="222"/>
        <v>-4.9010067475764288E+16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-4.9010067475764288E+16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-204208614482351.19</v>
      </c>
      <c r="L6231" s="444">
        <f t="shared" ca="1" si="222"/>
        <v>-4.921427609024664E+16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-4.921427609024664E+16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-205059483709361</v>
      </c>
      <c r="L6232" s="444">
        <f t="shared" ca="1" si="222"/>
        <v>-4.9419335573956E+16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-4.9419335573956E+16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-205913898224816.66</v>
      </c>
      <c r="L6233" s="444">
        <f t="shared" ca="1" si="222"/>
        <v>-4.9625249472180816E+16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-4.9625249472180816E+16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-206771872800753.41</v>
      </c>
      <c r="L6234" s="444">
        <f t="shared" ca="1" si="222"/>
        <v>-4.9832021344981568E+16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-4.9832021344981568E+16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-207633422270756.53</v>
      </c>
      <c r="L6235" s="444">
        <f t="shared" ca="1" si="222"/>
        <v>-5.0039654767252328E+16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-5.0039654767252328E+16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-208498561530218.03</v>
      </c>
      <c r="L6236" s="444">
        <f t="shared" ca="1" si="222"/>
        <v>-5.0248153328782544E+16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-5.0248153328782544E+16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-209367305536593.94</v>
      </c>
      <c r="L6237" s="444">
        <f t="shared" ca="1" si="222"/>
        <v>-5.0457520634319136E+16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-5.0457520634319136E+16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-210239669309663.06</v>
      </c>
      <c r="L6238" s="444">
        <f t="shared" ca="1" si="222"/>
        <v>-5.06677603036288E+16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-5.06677603036288E+16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-211115667931786.66</v>
      </c>
      <c r="L6239" s="444">
        <f t="shared" ca="1" si="222"/>
        <v>-5.0878875971560584E+16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-5.0878875971560584E+16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-211995316548169.09</v>
      </c>
      <c r="L6240" s="444">
        <f t="shared" ca="1" si="222"/>
        <v>-5.1090871288108752E+16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-5.1090871288108752E+16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-212878630367119.81</v>
      </c>
      <c r="L6241" s="444">
        <f t="shared" ca="1" si="222"/>
        <v>-5.1303749918475872E+16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-5.1303749918475872E+16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-213765624660316.13</v>
      </c>
      <c r="L6242" s="444">
        <f t="shared" ca="1" si="222"/>
        <v>-5.1517515543136192E+16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-5.1517515543136192E+16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-214656314763067.47</v>
      </c>
      <c r="L6243" s="444">
        <f t="shared" ca="1" si="222"/>
        <v>-5.1732171857899256E+16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-5.1732171857899256E+16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-215550716074580.22</v>
      </c>
      <c r="L6244" s="444">
        <f t="shared" ca="1" si="222"/>
        <v>-5.194772257397384E+16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-5.194772257397384E+16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-216448844058224.34</v>
      </c>
      <c r="L6245" s="444">
        <f t="shared" ca="1" si="222"/>
        <v>-5.2164171418032064E+16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-5.2164171418032064E+16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-217350714241800.25</v>
      </c>
      <c r="L6246" s="444">
        <f t="shared" ca="1" si="222"/>
        <v>-5.2381522132273864E+16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-5.2381522132273864E+16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-218256342217807.75</v>
      </c>
      <c r="L6247" s="444">
        <f t="shared" ca="1" si="222"/>
        <v>-5.2599778474491672E+16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-5.2599778474491672E+16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-219165743643715.31</v>
      </c>
      <c r="L6248" s="444">
        <f t="shared" ca="1" si="222"/>
        <v>-5.2818944218135384E+16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-5.2818944218135384E+16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-220078934242230.75</v>
      </c>
      <c r="L6249" s="444">
        <f t="shared" ca="1" si="222"/>
        <v>-5.3039023152377616E+16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-5.3039023152377616E+16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-220995929801573.41</v>
      </c>
      <c r="L6250" s="444">
        <f t="shared" ca="1" si="222"/>
        <v>-5.3260019082179192E+16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3325273.8864384573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41.416666666666664</v>
      </c>
      <c r="C4" s="463">
        <f ca="1">(SUMIFS(H:H,I:I,"&gt;0",L:L,"&lt;0"))</f>
        <v>497</v>
      </c>
      <c r="D4" s="456">
        <f t="array" aca="1" ref="D4" ca="1">INDEX(N:N,MATCH(C4,H:H,0),0)</f>
        <v>66385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3325273.8864384573</v>
      </c>
      <c r="C8" s="447">
        <f t="shared" ref="C8:C71" si="0">SUMIF(G:G,A8,J:J)</f>
        <v>0</v>
      </c>
      <c r="D8" s="447">
        <f ca="1">SUMIF(G:G,1,K:K)</f>
        <v>170127.32300675841</v>
      </c>
      <c r="E8" s="447">
        <f t="shared" ref="E8:E71" ca="1" si="1">B8-C8+D8</f>
        <v>3495401.2094452158</v>
      </c>
      <c r="F8" s="431"/>
      <c r="G8" s="459">
        <v>1</v>
      </c>
      <c r="H8" s="459">
        <v>1</v>
      </c>
      <c r="I8" s="444">
        <f ca="1">B1</f>
        <v>3325273.8864384573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13855.307860160239</v>
      </c>
      <c r="L8" s="444">
        <f t="shared" ref="L8:L262" ca="1" si="3">I8-J8+K8</f>
        <v>3339129.1942986175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3495401.2094452158</v>
      </c>
      <c r="C9" s="447">
        <f t="shared" si="0"/>
        <v>0</v>
      </c>
      <c r="D9" s="447">
        <f ca="1">SUMIF(G:G,2,K:K)</f>
        <v>178831.35973332275</v>
      </c>
      <c r="E9" s="447">
        <f t="shared" ca="1" si="1"/>
        <v>3674232.5691785384</v>
      </c>
      <c r="F9" s="431"/>
      <c r="G9" s="459">
        <v>1</v>
      </c>
      <c r="H9" s="459">
        <v>2</v>
      </c>
      <c r="I9" s="444">
        <f t="shared" ref="I9:I263" ca="1" si="5">L8</f>
        <v>3339129.1942986175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13913.038309577572</v>
      </c>
      <c r="L9" s="444">
        <f t="shared" ca="1" si="3"/>
        <v>3353042.2326081949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3674232.5691785384</v>
      </c>
      <c r="C10" s="447">
        <f t="shared" si="0"/>
        <v>0</v>
      </c>
      <c r="D10" s="447">
        <f ca="1">SUMIF(G:G,3,K:K)</f>
        <v>187980.71149805057</v>
      </c>
      <c r="E10" s="447">
        <f t="shared" ca="1" si="1"/>
        <v>3862213.2806765889</v>
      </c>
      <c r="F10" s="431"/>
      <c r="G10" s="459">
        <v>1</v>
      </c>
      <c r="H10" s="459">
        <v>3</v>
      </c>
      <c r="I10" s="444">
        <f t="shared" ca="1" si="5"/>
        <v>3353042.2326081949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13971.009302534145</v>
      </c>
      <c r="L10" s="444">
        <f t="shared" ca="1" si="3"/>
        <v>3367013.2419107291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3862213.2806765889</v>
      </c>
      <c r="C11" s="447">
        <f t="shared" si="0"/>
        <v>0</v>
      </c>
      <c r="D11" s="447">
        <f ca="1">SUMIF(G:G,4,K:K)</f>
        <v>197598.16146344939</v>
      </c>
      <c r="E11" s="447">
        <f t="shared" ca="1" si="1"/>
        <v>4059811.4421400381</v>
      </c>
      <c r="F11" s="431"/>
      <c r="G11" s="459">
        <v>1</v>
      </c>
      <c r="H11" s="459">
        <v>4</v>
      </c>
      <c r="I11" s="444">
        <f t="shared" ca="1" si="5"/>
        <v>3367013.2419107291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14029.221841294704</v>
      </c>
      <c r="L11" s="444">
        <f t="shared" ca="1" si="3"/>
        <v>3381042.4637520239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4059811.4421400381</v>
      </c>
      <c r="C12" s="447">
        <f t="shared" si="0"/>
        <v>0</v>
      </c>
      <c r="D12" s="447">
        <f ca="1">SUMIF(G:G,5,K:K)</f>
        <v>207707.65842186054</v>
      </c>
      <c r="E12" s="447">
        <f t="shared" ca="1" si="1"/>
        <v>4267519.1005618982</v>
      </c>
      <c r="F12" s="431"/>
      <c r="G12" s="459">
        <v>1</v>
      </c>
      <c r="H12" s="459">
        <v>5</v>
      </c>
      <c r="I12" s="444">
        <f t="shared" ca="1" si="5"/>
        <v>3381042.4637520239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14087.676932300101</v>
      </c>
      <c r="L12" s="444">
        <f t="shared" ca="1" si="3"/>
        <v>3395130.1406843239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4267519.1005618982</v>
      </c>
      <c r="C13" s="447">
        <f t="shared" si="0"/>
        <v>116996.01957289393</v>
      </c>
      <c r="D13" s="447">
        <f ca="1">SUMIF(G:G,6,K:K)</f>
        <v>216863.77603094425</v>
      </c>
      <c r="E13" s="447">
        <f t="shared" ca="1" si="1"/>
        <v>4367386.8570199488</v>
      </c>
      <c r="F13" s="431"/>
      <c r="G13" s="459">
        <v>1</v>
      </c>
      <c r="H13" s="459">
        <v>6</v>
      </c>
      <c r="I13" s="444">
        <f t="shared" ca="1" si="5"/>
        <v>3395130.1406843239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14146.375586184684</v>
      </c>
      <c r="L13" s="444">
        <f t="shared" ca="1" si="3"/>
        <v>3409276.5162705085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4367386.8570199488</v>
      </c>
      <c r="C14" s="447">
        <f t="shared" si="0"/>
        <v>280790.44697494537</v>
      </c>
      <c r="D14" s="447">
        <f ca="1">SUMIF(G:G,7,K:K)</f>
        <v>215721.65619666447</v>
      </c>
      <c r="E14" s="447">
        <f t="shared" ca="1" si="1"/>
        <v>4302318.0662416676</v>
      </c>
      <c r="F14" s="431"/>
      <c r="G14" s="459">
        <v>1</v>
      </c>
      <c r="H14" s="459">
        <v>7</v>
      </c>
      <c r="I14" s="444">
        <f t="shared" ca="1" si="5"/>
        <v>3409276.5162705085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14205.318817793785</v>
      </c>
      <c r="L14" s="444">
        <f t="shared" ca="1" si="3"/>
        <v>3423481.8350883024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4302318.0662416676</v>
      </c>
      <c r="C15" s="447">
        <f t="shared" si="0"/>
        <v>280790.44697494537</v>
      </c>
      <c r="D15" s="447">
        <f ca="1">SUMIF(G:G,8,K:K)</f>
        <v>212392.61336757804</v>
      </c>
      <c r="E15" s="447">
        <f t="shared" ca="1" si="1"/>
        <v>4233920.2326343004</v>
      </c>
      <c r="F15" s="431"/>
      <c r="G15" s="459">
        <v>1</v>
      </c>
      <c r="H15" s="459">
        <v>8</v>
      </c>
      <c r="I15" s="444">
        <f t="shared" ca="1" si="5"/>
        <v>3423481.8350883024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14264.50764620126</v>
      </c>
      <c r="L15" s="444">
        <f t="shared" ca="1" si="3"/>
        <v>3437746.3427345036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4233920.2326343004</v>
      </c>
      <c r="C16" s="447">
        <f t="shared" si="0"/>
        <v>261607.54257494543</v>
      </c>
      <c r="D16" s="447">
        <f ca="1">SUMIF(G:G,9,K:K)</f>
        <v>209379.54659259735</v>
      </c>
      <c r="E16" s="447">
        <f t="shared" ca="1" si="1"/>
        <v>4181692.2366519524</v>
      </c>
      <c r="F16" s="431"/>
      <c r="G16" s="459">
        <v>1</v>
      </c>
      <c r="H16" s="459">
        <v>9</v>
      </c>
      <c r="I16" s="444">
        <f t="shared" ca="1" si="5"/>
        <v>3437746.3427345036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14323.943094727096</v>
      </c>
      <c r="L16" s="444">
        <f t="shared" ca="1" si="3"/>
        <v>3452070.2858292307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4181692.2366519524</v>
      </c>
      <c r="C17" s="447">
        <f t="shared" si="0"/>
        <v>259863.64217494545</v>
      </c>
      <c r="D17" s="447">
        <f ca="1">SUMIF(G:G,10,K:K)</f>
        <v>206796.68444976155</v>
      </c>
      <c r="E17" s="447">
        <f t="shared" ca="1" si="1"/>
        <v>4128625.2789267688</v>
      </c>
      <c r="F17" s="431"/>
      <c r="G17" s="459">
        <v>1</v>
      </c>
      <c r="H17" s="459">
        <v>10</v>
      </c>
      <c r="I17" s="444">
        <f t="shared" ca="1" si="5"/>
        <v>3452070.2858292307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14383.626190955125</v>
      </c>
      <c r="L17" s="444">
        <f t="shared" ca="1" si="3"/>
        <v>3466453.912020186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4128625.2789267688</v>
      </c>
      <c r="C18" s="447">
        <f t="shared" si="0"/>
        <v>259863.64217494545</v>
      </c>
      <c r="D18" s="447">
        <f ca="1">SUMIF(G:G,11,K:K)</f>
        <v>204081.6781777314</v>
      </c>
      <c r="E18" s="447">
        <f t="shared" ca="1" si="1"/>
        <v>4072843.3149295547</v>
      </c>
      <c r="F18" s="431"/>
      <c r="G18" s="459">
        <v>1</v>
      </c>
      <c r="H18" s="459">
        <v>11</v>
      </c>
      <c r="I18" s="444">
        <f t="shared" ca="1" si="5"/>
        <v>3466453.912020186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14443.557966750775</v>
      </c>
      <c r="L18" s="444">
        <f t="shared" ca="1" si="3"/>
        <v>3480897.4699869365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4072843.3149295547</v>
      </c>
      <c r="C19" s="447">
        <f t="shared" si="0"/>
        <v>259863.64217494545</v>
      </c>
      <c r="D19" s="447">
        <f ca="1">SUMIF(G:G,12,K:K)</f>
        <v>201227.76703206336</v>
      </c>
      <c r="E19" s="447">
        <f t="shared" ca="1" si="1"/>
        <v>4014207.4397866726</v>
      </c>
      <c r="F19" s="431"/>
      <c r="G19" s="459">
        <v>1</v>
      </c>
      <c r="H19" s="459">
        <v>12</v>
      </c>
      <c r="I19" s="444">
        <f t="shared" ca="1" si="5"/>
        <v>3480897.4699869365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14503.739458278902</v>
      </c>
      <c r="L19" s="444">
        <f t="shared" ca="1" si="3"/>
        <v>3495401.2094452153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4014207.4397866726</v>
      </c>
      <c r="C20" s="447">
        <f t="shared" si="0"/>
        <v>259863.64217494545</v>
      </c>
      <c r="D20" s="447">
        <f ca="1">SUMIF(G:G,13,K:K)</f>
        <v>198227.8443757972</v>
      </c>
      <c r="E20" s="447">
        <f t="shared" ca="1" si="1"/>
        <v>3952571.6419875245</v>
      </c>
      <c r="F20" s="431"/>
      <c r="G20" s="459">
        <v>2</v>
      </c>
      <c r="H20" s="459">
        <v>13</v>
      </c>
      <c r="I20" s="444">
        <f t="shared" ca="1" si="5"/>
        <v>3495401.2094452153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14564.171706021731</v>
      </c>
      <c r="L20" s="444">
        <f t="shared" ca="1" si="3"/>
        <v>3509965.3811512371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3952571.6419875245</v>
      </c>
      <c r="C21" s="447">
        <f t="shared" si="0"/>
        <v>259863.64217494545</v>
      </c>
      <c r="D21" s="447">
        <f ca="1">SUMIF(G:G,14,K:K)</f>
        <v>195074.43998293806</v>
      </c>
      <c r="E21" s="447">
        <f t="shared" ca="1" si="1"/>
        <v>3887782.4397955169</v>
      </c>
      <c r="F21" s="431"/>
      <c r="G21" s="459">
        <v>2</v>
      </c>
      <c r="H21" s="459">
        <v>14</v>
      </c>
      <c r="I21" s="444">
        <f t="shared" ca="1" si="5"/>
        <v>3509965.3811512371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14624.855754796821</v>
      </c>
      <c r="L21" s="444">
        <f t="shared" ca="1" si="3"/>
        <v>3524590.2369060339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3887782.4397955169</v>
      </c>
      <c r="C22" s="447">
        <f t="shared" si="0"/>
        <v>259863.64217494545</v>
      </c>
      <c r="D22" s="447">
        <f ca="1">SUMIF(G:G,15,K:K)</f>
        <v>191759.70143655158</v>
      </c>
      <c r="E22" s="447">
        <f t="shared" ca="1" si="1"/>
        <v>3819678.499057123</v>
      </c>
      <c r="F22" s="431"/>
      <c r="G22" s="459">
        <v>2</v>
      </c>
      <c r="H22" s="459">
        <v>15</v>
      </c>
      <c r="I22" s="444">
        <f t="shared" ca="1" si="5"/>
        <v>3524590.2369060339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14685.792653775141</v>
      </c>
      <c r="L22" s="444">
        <f t="shared" ca="1" si="3"/>
        <v>3539276.0295598092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3819678.499057123</v>
      </c>
      <c r="C23" s="447">
        <f t="shared" si="0"/>
        <v>259863.64217494545</v>
      </c>
      <c r="D23" s="447">
        <f ca="1">SUMIF(G:G,16,K:K)</f>
        <v>188275.3745751502</v>
      </c>
      <c r="E23" s="447">
        <f t="shared" ca="1" si="1"/>
        <v>3748090.2314573275</v>
      </c>
      <c r="F23" s="431"/>
      <c r="G23" s="459">
        <v>2</v>
      </c>
      <c r="H23" s="459">
        <v>16</v>
      </c>
      <c r="I23" s="444">
        <f t="shared" ca="1" si="5"/>
        <v>3539276.0295598092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14746.983456499203</v>
      </c>
      <c r="L23" s="444">
        <f t="shared" ca="1" si="3"/>
        <v>3554023.0130163087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3748090.2314573275</v>
      </c>
      <c r="C24" s="447">
        <f t="shared" si="0"/>
        <v>259863.64217494545</v>
      </c>
      <c r="D24" s="447">
        <f ca="1">SUMIF(G:G,17,K:K)</f>
        <v>184612.78293867927</v>
      </c>
      <c r="E24" s="447">
        <f t="shared" ca="1" si="1"/>
        <v>3672839.3722210615</v>
      </c>
      <c r="F24" s="431"/>
      <c r="G24" s="459">
        <v>2</v>
      </c>
      <c r="H24" s="459">
        <v>17</v>
      </c>
      <c r="I24" s="444">
        <f t="shared" ca="1" si="5"/>
        <v>3554023.0130163087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14808.429220901284</v>
      </c>
      <c r="L24" s="444">
        <f t="shared" ca="1" si="3"/>
        <v>3568831.44223721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3672839.3722210615</v>
      </c>
      <c r="C25" s="447">
        <f t="shared" si="0"/>
        <v>259863.64217494545</v>
      </c>
      <c r="D25" s="447">
        <f ca="1">SUMIF(G:G,18,K:K)</f>
        <v>180762.80616292072</v>
      </c>
      <c r="E25" s="447">
        <f t="shared" ca="1" si="1"/>
        <v>3593738.5362090366</v>
      </c>
      <c r="F25" s="431"/>
      <c r="G25" s="459">
        <v>2</v>
      </c>
      <c r="H25" s="459">
        <v>18</v>
      </c>
      <c r="I25" s="444">
        <f t="shared" ca="1" si="5"/>
        <v>3568831.44223721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14870.131009321709</v>
      </c>
      <c r="L25" s="444">
        <f t="shared" ca="1" si="3"/>
        <v>3583701.5732465317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3593738.5362090366</v>
      </c>
      <c r="C26" s="447">
        <f t="shared" si="0"/>
        <v>259863.64217494545</v>
      </c>
      <c r="D26" s="447">
        <f ca="1">SUMIF(G:G,19,K:K)</f>
        <v>176715.85726851376</v>
      </c>
      <c r="E26" s="447">
        <f t="shared" ca="1" si="1"/>
        <v>3510590.751302605</v>
      </c>
      <c r="F26" s="431"/>
      <c r="G26" s="459">
        <v>2</v>
      </c>
      <c r="H26" s="459">
        <v>19</v>
      </c>
      <c r="I26" s="444">
        <f t="shared" ca="1" si="5"/>
        <v>3583701.5732465317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14932.089888527214</v>
      </c>
      <c r="L26" s="444">
        <f t="shared" ca="1" si="3"/>
        <v>3598633.6631350587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3510590.751302605</v>
      </c>
      <c r="C27" s="447">
        <f t="shared" si="0"/>
        <v>259863.64217494545</v>
      </c>
      <c r="D27" s="447">
        <f ca="1">SUMIF(G:G,20,K:K)</f>
        <v>172461.85878803852</v>
      </c>
      <c r="E27" s="447">
        <f t="shared" ca="1" si="1"/>
        <v>3423188.967915698</v>
      </c>
      <c r="F27" s="431"/>
      <c r="G27" s="459">
        <v>2</v>
      </c>
      <c r="H27" s="459">
        <v>20</v>
      </c>
      <c r="I27" s="444">
        <f t="shared" ca="1" si="5"/>
        <v>3598633.6631350587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14994.306929729413</v>
      </c>
      <c r="L27" s="444">
        <f t="shared" ca="1" si="3"/>
        <v>3613627.9700647881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3423188.967915698</v>
      </c>
      <c r="C28" s="447">
        <f t="shared" si="0"/>
        <v>259863.64217494545</v>
      </c>
      <c r="D28" s="447">
        <f ca="1">SUMIF(G:G,21,K:K)</f>
        <v>167990.21767171621</v>
      </c>
      <c r="E28" s="447">
        <f t="shared" ca="1" si="1"/>
        <v>3331315.5434124689</v>
      </c>
      <c r="F28" s="431"/>
      <c r="G28" s="459">
        <v>2</v>
      </c>
      <c r="H28" s="459">
        <v>21</v>
      </c>
      <c r="I28" s="444">
        <f t="shared" ca="1" si="5"/>
        <v>3613627.9700647881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15056.783208603285</v>
      </c>
      <c r="L28" s="444">
        <f t="shared" ca="1" si="3"/>
        <v>3628684.7532733916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3331315.5434124689</v>
      </c>
      <c r="C29" s="447">
        <f t="shared" si="0"/>
        <v>259863.64217494545</v>
      </c>
      <c r="D29" s="447">
        <f ca="1">SUMIF(G:G,22,K:K)</f>
        <v>163289.79890923685</v>
      </c>
      <c r="E29" s="447">
        <f t="shared" ca="1" si="1"/>
        <v>3234741.7001467599</v>
      </c>
      <c r="F29" s="431"/>
      <c r="G29" s="459">
        <v>2</v>
      </c>
      <c r="H29" s="459">
        <v>22</v>
      </c>
      <c r="I29" s="444">
        <f t="shared" ca="1" si="5"/>
        <v>3628684.7532733916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15119.519805305796</v>
      </c>
      <c r="L29" s="444">
        <f t="shared" ca="1" si="3"/>
        <v>3643804.2730786973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3234741.7001467599</v>
      </c>
      <c r="C30" s="447">
        <f t="shared" si="0"/>
        <v>259863.64217494545</v>
      </c>
      <c r="D30" s="447">
        <f ca="1">SUMIF(G:G,23,K:K)</f>
        <v>158348.89780203011</v>
      </c>
      <c r="E30" s="447">
        <f t="shared" ca="1" si="1"/>
        <v>3133226.9557738448</v>
      </c>
      <c r="F30" s="431"/>
      <c r="G30" s="459">
        <v>2</v>
      </c>
      <c r="H30" s="459">
        <v>23</v>
      </c>
      <c r="I30" s="444">
        <f t="shared" ca="1" si="5"/>
        <v>3643804.2730786973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15182.517804494571</v>
      </c>
      <c r="L30" s="444">
        <f t="shared" ca="1" si="3"/>
        <v>3658986.7908831919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3133226.9557738448</v>
      </c>
      <c r="C31" s="447">
        <f t="shared" si="0"/>
        <v>259863.64217494545</v>
      </c>
      <c r="D31" s="447">
        <f ca="1">SUMIF(G:G,24,K:K)</f>
        <v>153155.21081693275</v>
      </c>
      <c r="E31" s="447">
        <f t="shared" ca="1" si="1"/>
        <v>3026518.524415832</v>
      </c>
      <c r="F31" s="431"/>
      <c r="G31" s="459">
        <v>2</v>
      </c>
      <c r="H31" s="459">
        <v>24</v>
      </c>
      <c r="I31" s="444">
        <f t="shared" ca="1" si="5"/>
        <v>3658986.7908831919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15245.778295346634</v>
      </c>
      <c r="L31" s="444">
        <f t="shared" ca="1" si="3"/>
        <v>3674232.5691785384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3026518.524415832</v>
      </c>
      <c r="C32" s="447">
        <f t="shared" si="0"/>
        <v>259863.64217494545</v>
      </c>
      <c r="D32" s="447">
        <f ca="1">SUMIF(G:G,25,K:K)</f>
        <v>147695.80494867411</v>
      </c>
      <c r="E32" s="447">
        <f t="shared" ca="1" si="1"/>
        <v>2914350.6871895608</v>
      </c>
      <c r="F32" s="431"/>
      <c r="G32" s="459">
        <v>3</v>
      </c>
      <c r="H32" s="459">
        <v>25</v>
      </c>
      <c r="I32" s="444">
        <f t="shared" ca="1" si="5"/>
        <v>3674232.5691785384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15309.302371577243</v>
      </c>
      <c r="L32" s="444">
        <f t="shared" ca="1" si="3"/>
        <v>3689541.8715501158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2914350.6871895608</v>
      </c>
      <c r="C33" s="447">
        <f t="shared" si="0"/>
        <v>259863.64217494545</v>
      </c>
      <c r="D33" s="447">
        <f ca="1">SUMIF(G:G,26,K:K)</f>
        <v>141957.08551488869</v>
      </c>
      <c r="E33" s="447">
        <f t="shared" ca="1" si="1"/>
        <v>2796444.1305295038</v>
      </c>
      <c r="F33" s="431"/>
      <c r="G33" s="459">
        <v>3</v>
      </c>
      <c r="H33" s="459">
        <v>26</v>
      </c>
      <c r="I33" s="444">
        <f t="shared" ca="1" si="5"/>
        <v>3689541.8715501158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15373.091131458816</v>
      </c>
      <c r="L33" s="444">
        <f t="shared" ca="1" si="3"/>
        <v>3704914.9626815747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2796444.1305295038</v>
      </c>
      <c r="C34" s="447">
        <f t="shared" si="0"/>
        <v>259863.64217494545</v>
      </c>
      <c r="D34" s="447">
        <f ca="1">SUMIF(G:G,27,K:K)</f>
        <v>135924.76230346004</v>
      </c>
      <c r="E34" s="447">
        <f t="shared" ca="1" si="1"/>
        <v>2672505.250658018</v>
      </c>
      <c r="F34" s="431"/>
      <c r="G34" s="459">
        <v>3</v>
      </c>
      <c r="H34" s="459">
        <v>27</v>
      </c>
      <c r="I34" s="444">
        <f t="shared" ca="1" si="5"/>
        <v>3704914.9626815747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15437.145677839897</v>
      </c>
      <c r="L34" s="444">
        <f t="shared" ca="1" si="3"/>
        <v>3720352.1083594146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2672505.250658018</v>
      </c>
      <c r="C35" s="447">
        <f t="shared" si="0"/>
        <v>259863.64217494545</v>
      </c>
      <c r="D35" s="447">
        <f ca="1">SUMIF(G:G,28,K:K)</f>
        <v>129583.81398789865</v>
      </c>
      <c r="E35" s="447">
        <f t="shared" ca="1" si="1"/>
        <v>2542225.422470971</v>
      </c>
      <c r="F35" s="431"/>
      <c r="G35" s="459">
        <v>3</v>
      </c>
      <c r="H35" s="459">
        <v>28</v>
      </c>
      <c r="I35" s="444">
        <f t="shared" ca="1" si="5"/>
        <v>3720352.1083594146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15501.467118164228</v>
      </c>
      <c r="L35" s="444">
        <f t="shared" ca="1" si="3"/>
        <v>3735853.5754775787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2542225.422470971</v>
      </c>
      <c r="C36" s="447">
        <f t="shared" si="0"/>
        <v>259863.64217494545</v>
      </c>
      <c r="D36" s="447">
        <f ca="1">SUMIF(G:G,29,K:K)</f>
        <v>122918.45072214318</v>
      </c>
      <c r="E36" s="447">
        <f t="shared" ca="1" si="1"/>
        <v>2405280.2310181689</v>
      </c>
      <c r="F36" s="431"/>
      <c r="G36" s="459">
        <v>3</v>
      </c>
      <c r="H36" s="459">
        <v>29</v>
      </c>
      <c r="I36" s="444">
        <f t="shared" ca="1" si="5"/>
        <v>3735853.5754775787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15566.056564489911</v>
      </c>
      <c r="L36" s="444">
        <f t="shared" ca="1" si="3"/>
        <v>3751419.6320420685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2405280.2310181689</v>
      </c>
      <c r="C37" s="447">
        <f t="shared" si="0"/>
        <v>259863.64217494545</v>
      </c>
      <c r="D37" s="447">
        <f ca="1">SUMIF(G:G,30,K:K)</f>
        <v>115912.07482164048</v>
      </c>
      <c r="E37" s="447">
        <f t="shared" ca="1" si="1"/>
        <v>2261328.6636648639</v>
      </c>
      <c r="F37" s="431"/>
      <c r="G37" s="459">
        <v>3</v>
      </c>
      <c r="H37" s="459">
        <v>30</v>
      </c>
      <c r="I37" s="444">
        <f t="shared" ca="1" si="5"/>
        <v>3751419.6320420685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15630.915133508619</v>
      </c>
      <c r="L37" s="444">
        <f t="shared" ca="1" si="3"/>
        <v>3767050.5471755769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2261328.6636648639</v>
      </c>
      <c r="C38" s="447">
        <f t="shared" si="0"/>
        <v>259863.64217494545</v>
      </c>
      <c r="D38" s="447">
        <f ca="1">SUMIF(G:G,31,K:K)</f>
        <v>108547.23943279518</v>
      </c>
      <c r="E38" s="447">
        <f t="shared" ca="1" si="1"/>
        <v>2110012.2609227137</v>
      </c>
      <c r="F38" s="431"/>
      <c r="G38" s="459">
        <v>3</v>
      </c>
      <c r="H38" s="459">
        <v>31</v>
      </c>
      <c r="I38" s="444">
        <f t="shared" ca="1" si="5"/>
        <v>3767050.5471755769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15696.043946564903</v>
      </c>
      <c r="L38" s="444">
        <f t="shared" ca="1" si="3"/>
        <v>3782746.591122142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2110012.2609227137</v>
      </c>
      <c r="C39" s="447">
        <f t="shared" si="0"/>
        <v>259863.64217494545</v>
      </c>
      <c r="D39" s="447">
        <f ca="1">SUMIF(G:G,32,K:K)</f>
        <v>100805.60508787</v>
      </c>
      <c r="E39" s="447">
        <f t="shared" ca="1" si="1"/>
        <v>1950954.2238356383</v>
      </c>
      <c r="F39" s="431"/>
      <c r="G39" s="459">
        <v>3</v>
      </c>
      <c r="H39" s="459">
        <v>32</v>
      </c>
      <c r="I39" s="444">
        <f t="shared" ca="1" si="5"/>
        <v>3782746.591122142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15761.444129675592</v>
      </c>
      <c r="L39" s="444">
        <f t="shared" ca="1" si="3"/>
        <v>3798508.0352518177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1950954.2238356383</v>
      </c>
      <c r="C40" s="447">
        <f t="shared" si="0"/>
        <v>259863.64217494545</v>
      </c>
      <c r="D40" s="447">
        <f ca="1">SUMIF(G:G,33,K:K)</f>
        <v>92667.894037152102</v>
      </c>
      <c r="E40" s="447">
        <f t="shared" ca="1" si="1"/>
        <v>1783758.475697845</v>
      </c>
      <c r="F40" s="431"/>
      <c r="G40" s="459">
        <v>3</v>
      </c>
      <c r="H40" s="459">
        <v>33</v>
      </c>
      <c r="I40" s="444">
        <f t="shared" ca="1" si="5"/>
        <v>3798508.0352518177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15827.116813549241</v>
      </c>
      <c r="L40" s="444">
        <f t="shared" ca="1" si="3"/>
        <v>3814335.152065367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1783758.475697845</v>
      </c>
      <c r="C41" s="447">
        <f t="shared" si="0"/>
        <v>259863.64217494545</v>
      </c>
      <c r="D41" s="447">
        <f ca="1">SUMIF(G:G,34,K:K)</f>
        <v>84113.842244666317</v>
      </c>
      <c r="E41" s="447">
        <f t="shared" ca="1" si="1"/>
        <v>1608008.6757675658</v>
      </c>
      <c r="F41" s="431"/>
      <c r="G41" s="459">
        <v>3</v>
      </c>
      <c r="H41" s="459">
        <v>34</v>
      </c>
      <c r="I41" s="444">
        <f t="shared" ca="1" si="5"/>
        <v>3814335.152065367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15893.063133605694</v>
      </c>
      <c r="L41" s="444">
        <f t="shared" ca="1" si="3"/>
        <v>3830228.2151989727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1608008.6757675658</v>
      </c>
      <c r="C42" s="447">
        <f t="shared" si="0"/>
        <v>259863.64217494545</v>
      </c>
      <c r="D42" s="447">
        <f ca="1">SUMIF(G:G,35,K:K)</f>
        <v>75122.148927898292</v>
      </c>
      <c r="E42" s="447">
        <f t="shared" ca="1" si="1"/>
        <v>1423267.1825205188</v>
      </c>
      <c r="F42" s="431"/>
      <c r="G42" s="459">
        <v>3</v>
      </c>
      <c r="H42" s="459">
        <v>35</v>
      </c>
      <c r="I42" s="444">
        <f t="shared" ca="1" si="5"/>
        <v>3830228.2151989727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15959.284229995719</v>
      </c>
      <c r="L42" s="444">
        <f t="shared" ca="1" si="3"/>
        <v>3846187.4994289684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1423267.1825205188</v>
      </c>
      <c r="C43" s="447">
        <f t="shared" si="0"/>
        <v>259863.64217494545</v>
      </c>
      <c r="D43" s="447">
        <f ca="1">SUMIF(G:G,36,K:K)</f>
        <v>65670.423515873903</v>
      </c>
      <c r="E43" s="447">
        <f t="shared" ca="1" si="1"/>
        <v>1229073.9638614473</v>
      </c>
      <c r="F43" s="431"/>
      <c r="G43" s="459">
        <v>3</v>
      </c>
      <c r="H43" s="459">
        <v>36</v>
      </c>
      <c r="I43" s="444">
        <f t="shared" ca="1" si="5"/>
        <v>3846187.4994289684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16025.781247620704</v>
      </c>
      <c r="L43" s="444">
        <f t="shared" ca="1" si="3"/>
        <v>3862213.2806765893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1229073.9638614473</v>
      </c>
      <c r="C44" s="447">
        <f t="shared" si="0"/>
        <v>259863.64217494545</v>
      </c>
      <c r="D44" s="447">
        <f ca="1">SUMIF(G:G,37,K:K)</f>
        <v>55735.129893513389</v>
      </c>
      <c r="E44" s="447">
        <f t="shared" ca="1" si="1"/>
        <v>1024945.4515800152</v>
      </c>
      <c r="F44" s="431"/>
      <c r="G44" s="459">
        <v>4</v>
      </c>
      <c r="H44" s="459">
        <v>37</v>
      </c>
      <c r="I44" s="444">
        <f t="shared" ca="1" si="5"/>
        <v>3862213.2806765893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16092.555336152453</v>
      </c>
      <c r="L44" s="444">
        <f t="shared" ca="1" si="3"/>
        <v>3878305.836012742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1024945.4515800152</v>
      </c>
      <c r="C45" s="447">
        <f t="shared" si="0"/>
        <v>259863.64217494545</v>
      </c>
      <c r="D45" s="447">
        <f ca="1">SUMIF(G:G,38,K:K)</f>
        <v>45291.527793420631</v>
      </c>
      <c r="E45" s="447">
        <f t="shared" ca="1" si="1"/>
        <v>810373.33719849039</v>
      </c>
      <c r="F45" s="431"/>
      <c r="G45" s="459">
        <v>4</v>
      </c>
      <c r="H45" s="459">
        <v>38</v>
      </c>
      <c r="I45" s="444">
        <f t="shared" ca="1" si="5"/>
        <v>3878305.836012742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16159.607650053091</v>
      </c>
      <c r="L45" s="444">
        <f t="shared" ca="1" si="3"/>
        <v>3894465.4436627952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810373.33719849039</v>
      </c>
      <c r="C46" s="447">
        <f t="shared" si="0"/>
        <v>259863.64217494545</v>
      </c>
      <c r="D46" s="447">
        <f ca="1">SUMIF(G:G,39,K:K)</f>
        <v>34313.611189165509</v>
      </c>
      <c r="E46" s="447">
        <f t="shared" ca="1" si="1"/>
        <v>584823.30621271045</v>
      </c>
      <c r="F46" s="431"/>
      <c r="G46" s="459">
        <v>4</v>
      </c>
      <c r="H46" s="459">
        <v>39</v>
      </c>
      <c r="I46" s="444">
        <f t="shared" ca="1" si="5"/>
        <v>3894465.4436627952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16226.939348594979</v>
      </c>
      <c r="L46" s="444">
        <f t="shared" ca="1" si="3"/>
        <v>3910692.38301139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584823.30621271045</v>
      </c>
      <c r="C47" s="447">
        <f t="shared" si="0"/>
        <v>259863.64217494545</v>
      </c>
      <c r="D47" s="447">
        <f ca="1">SUMIF(G:G,40,K:K)</f>
        <v>22774.043536649264</v>
      </c>
      <c r="E47" s="447">
        <f t="shared" ca="1" si="1"/>
        <v>347733.70757441426</v>
      </c>
      <c r="F47" s="431"/>
      <c r="G47" s="459">
        <v>4</v>
      </c>
      <c r="H47" s="459">
        <v>40</v>
      </c>
      <c r="I47" s="444">
        <f t="shared" ca="1" si="5"/>
        <v>3910692.38301139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16294.551595880794</v>
      </c>
      <c r="L47" s="444">
        <f t="shared" ca="1" si="3"/>
        <v>3926986.9346072706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347733.70757441426</v>
      </c>
      <c r="C48" s="447">
        <f t="shared" si="0"/>
        <v>259863.64217494545</v>
      </c>
      <c r="D48" s="447">
        <f ca="1">SUMIF(G:G,41,K:K)</f>
        <v>10644.089702295652</v>
      </c>
      <c r="E48" s="447">
        <f t="shared" ca="1" si="1"/>
        <v>98514.155101764467</v>
      </c>
      <c r="F48" s="431"/>
      <c r="G48" s="459">
        <v>4</v>
      </c>
      <c r="H48" s="459">
        <v>41</v>
      </c>
      <c r="I48" s="444">
        <f t="shared" ca="1" si="5"/>
        <v>3926986.9346072706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16362.445560863629</v>
      </c>
      <c r="L48" s="444">
        <f t="shared" ca="1" si="3"/>
        <v>3943349.3801681343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98514.155101764467</v>
      </c>
      <c r="C49" s="447">
        <f t="shared" si="0"/>
        <v>259863.64217494545</v>
      </c>
      <c r="D49" s="447">
        <f ca="1">SUMIF(G:G,42,K:K)</f>
        <v>-2106.455591441304</v>
      </c>
      <c r="E49" s="447">
        <f t="shared" ca="1" si="1"/>
        <v>-163455.94266462227</v>
      </c>
      <c r="F49" s="431"/>
      <c r="G49" s="459">
        <v>4</v>
      </c>
      <c r="H49" s="459">
        <v>42</v>
      </c>
      <c r="I49" s="444">
        <f t="shared" ca="1" si="5"/>
        <v>3943349.3801681343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16430.622417367227</v>
      </c>
      <c r="L49" s="444">
        <f t="shared" ca="1" si="3"/>
        <v>3959780.0025855014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-163455.94266462227</v>
      </c>
      <c r="C50" s="447">
        <f t="shared" si="0"/>
        <v>259863.64217494545</v>
      </c>
      <c r="D50" s="447">
        <f ca="1">SUMIF(G:G,43,K:K)</f>
        <v>-15509.342981432837</v>
      </c>
      <c r="E50" s="447">
        <f t="shared" ca="1" si="1"/>
        <v>-438828.92782100057</v>
      </c>
      <c r="F50" s="431"/>
      <c r="G50" s="459">
        <v>4</v>
      </c>
      <c r="H50" s="459">
        <v>43</v>
      </c>
      <c r="I50" s="444">
        <f t="shared" ca="1" si="5"/>
        <v>3959780.0025855014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16499.083344106257</v>
      </c>
      <c r="L50" s="444">
        <f t="shared" ca="1" si="3"/>
        <v>3976279.0859296075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-438828.92782100057</v>
      </c>
      <c r="C51" s="447">
        <f t="shared" si="0"/>
        <v>259863.64217494545</v>
      </c>
      <c r="D51" s="447">
        <f ca="1">SUMIF(G:G,44,K:K)</f>
        <v>-29597.947527391487</v>
      </c>
      <c r="E51" s="447">
        <f t="shared" ca="1" si="1"/>
        <v>-728290.5175233375</v>
      </c>
      <c r="F51" s="431"/>
      <c r="G51" s="459">
        <v>4</v>
      </c>
      <c r="H51" s="459">
        <v>44</v>
      </c>
      <c r="I51" s="444">
        <f t="shared" ca="1" si="5"/>
        <v>3976279.0859296075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16567.8295247067</v>
      </c>
      <c r="L51" s="444">
        <f t="shared" ca="1" si="3"/>
        <v>3992846.9154543141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-728290.5175233375</v>
      </c>
      <c r="C52" s="447">
        <f t="shared" si="0"/>
        <v>259863.64217494545</v>
      </c>
      <c r="D52" s="447">
        <f ca="1">SUMIF(G:G,45,K:K)</f>
        <v>-44407.351820426593</v>
      </c>
      <c r="E52" s="447">
        <f t="shared" ca="1" si="1"/>
        <v>-1032561.5115187096</v>
      </c>
      <c r="F52" s="431"/>
      <c r="G52" s="459">
        <v>4</v>
      </c>
      <c r="H52" s="459">
        <v>45</v>
      </c>
      <c r="I52" s="444">
        <f t="shared" ca="1" si="5"/>
        <v>3992846.9154543141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16636.862147726308</v>
      </c>
      <c r="L52" s="444">
        <f t="shared" ca="1" si="3"/>
        <v>4009483.7776020402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-1032561.5115187096</v>
      </c>
      <c r="C53" s="447">
        <f t="shared" si="0"/>
        <v>259863.64217494545</v>
      </c>
      <c r="D53" s="447">
        <f ca="1">SUMIF(G:G,46,K:K)</f>
        <v>-59974.433343591278</v>
      </c>
      <c r="E53" s="447">
        <f t="shared" ca="1" si="1"/>
        <v>-1352399.5870372462</v>
      </c>
      <c r="F53" s="431"/>
      <c r="G53" s="459">
        <v>4</v>
      </c>
      <c r="H53" s="459">
        <v>46</v>
      </c>
      <c r="I53" s="444">
        <f t="shared" ca="1" si="5"/>
        <v>4009483.7776020402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16706.182406675169</v>
      </c>
      <c r="L53" s="444">
        <f t="shared" ca="1" si="3"/>
        <v>4026189.9600087153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-1352399.5870372462</v>
      </c>
      <c r="C54" s="447">
        <f t="shared" si="0"/>
        <v>259863.64217494545</v>
      </c>
      <c r="D54" s="447">
        <f ca="1">SUMIF(G:G,47,K:K)</f>
        <v>-76337.956301960759</v>
      </c>
      <c r="E54" s="447">
        <f t="shared" ca="1" si="1"/>
        <v>-1688601.1855141525</v>
      </c>
      <c r="F54" s="431"/>
      <c r="G54" s="459">
        <v>4</v>
      </c>
      <c r="H54" s="459">
        <v>47</v>
      </c>
      <c r="I54" s="444">
        <f t="shared" ca="1" si="5"/>
        <v>4026189.9600087153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16775.791500036314</v>
      </c>
      <c r="L54" s="444">
        <f t="shared" ca="1" si="3"/>
        <v>4042965.7515087514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-1688601.1855141525</v>
      </c>
      <c r="C55" s="447">
        <f t="shared" si="0"/>
        <v>259863.64217494545</v>
      </c>
      <c r="D55" s="447">
        <f ca="1">SUMIF(G:G,48,K:K)</f>
        <v>-93538.668150911762</v>
      </c>
      <c r="E55" s="447">
        <f t="shared" ca="1" si="1"/>
        <v>-2042003.4958400098</v>
      </c>
      <c r="F55" s="431"/>
      <c r="G55" s="459">
        <v>4</v>
      </c>
      <c r="H55" s="459">
        <v>48</v>
      </c>
      <c r="I55" s="444">
        <f t="shared" ca="1" si="5"/>
        <v>4042965.7515087514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16845.690631286463</v>
      </c>
      <c r="L55" s="444">
        <f t="shared" ca="1" si="3"/>
        <v>4059811.4421400377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-2042003.4958400098</v>
      </c>
      <c r="C56" s="447">
        <f t="shared" si="0"/>
        <v>259863.64217494545</v>
      </c>
      <c r="D56" s="447">
        <f ca="1">SUMIF(G:G,49,K:K)</f>
        <v>-111619.4010629719</v>
      </c>
      <c r="E56" s="447">
        <f t="shared" ca="1" si="1"/>
        <v>-2413486.5390779274</v>
      </c>
      <c r="F56" s="431"/>
      <c r="G56" s="459">
        <f>G55+1</f>
        <v>5</v>
      </c>
      <c r="H56" s="459">
        <v>49</v>
      </c>
      <c r="I56" s="444">
        <f t="shared" ca="1" si="5"/>
        <v>4059811.4421400377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16915.881008916822</v>
      </c>
      <c r="L56" s="444">
        <f t="shared" ca="1" si="3"/>
        <v>4076727.3231489547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-2413486.5390779274</v>
      </c>
      <c r="C57" s="447">
        <f t="shared" si="0"/>
        <v>259863.64217494545</v>
      </c>
      <c r="D57" s="447">
        <f ca="1">SUMIF(G:G,50,K:K)</f>
        <v>-130625.17858590574</v>
      </c>
      <c r="E57" s="447">
        <f t="shared" ca="1" si="1"/>
        <v>-2803975.3598387782</v>
      </c>
      <c r="F57" s="431"/>
      <c r="G57" s="459">
        <f t="shared" ref="G57:G67" si="8">G56</f>
        <v>5</v>
      </c>
      <c r="H57" s="459">
        <v>50</v>
      </c>
      <c r="I57" s="444">
        <f t="shared" ca="1" si="5"/>
        <v>4076727.3231489547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16986.363846453976</v>
      </c>
      <c r="L57" s="444">
        <f t="shared" ca="1" si="3"/>
        <v>4093713.6869954085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-2803975.3598387782</v>
      </c>
      <c r="C58" s="447">
        <f t="shared" si="0"/>
        <v>259863.64217494545</v>
      </c>
      <c r="D58" s="447">
        <f ca="1">SUMIF(G:G,51,K:K)</f>
        <v>-150603.32775763085</v>
      </c>
      <c r="E58" s="447">
        <f t="shared" ca="1" si="1"/>
        <v>-3214442.3297713543</v>
      </c>
      <c r="F58" s="431"/>
      <c r="G58" s="459">
        <f t="shared" si="8"/>
        <v>5</v>
      </c>
      <c r="H58" s="459">
        <v>51</v>
      </c>
      <c r="I58" s="444">
        <f t="shared" ca="1" si="5"/>
        <v>4093713.6869954085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17057.14036248087</v>
      </c>
      <c r="L58" s="444">
        <f t="shared" ca="1" si="3"/>
        <v>4110770.8273578892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-3214442.3297713543</v>
      </c>
      <c r="C59" s="447">
        <f t="shared" si="0"/>
        <v>259863.64217494545</v>
      </c>
      <c r="D59" s="447">
        <f ca="1">SUMIF(G:G,52,K:K)</f>
        <v>-171603.59695714578</v>
      </c>
      <c r="E59" s="447">
        <f t="shared" ca="1" si="1"/>
        <v>-3645909.5689034457</v>
      </c>
      <c r="F59" s="431"/>
      <c r="G59" s="459">
        <f t="shared" si="8"/>
        <v>5</v>
      </c>
      <c r="H59" s="459">
        <v>52</v>
      </c>
      <c r="I59" s="444">
        <f t="shared" ca="1" si="5"/>
        <v>4110770.8273578892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17128.211780657872</v>
      </c>
      <c r="L59" s="444">
        <f t="shared" ca="1" si="3"/>
        <v>4127899.0391385471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-3645909.5689034457</v>
      </c>
      <c r="C60" s="447">
        <f t="shared" si="0"/>
        <v>259863.64217494545</v>
      </c>
      <c r="D60" s="447">
        <f ca="1">SUMIF(G:G,53,K:K)</f>
        <v>-193678.27978493524</v>
      </c>
      <c r="E60" s="447">
        <f t="shared" ca="1" si="1"/>
        <v>-4099451.4908633265</v>
      </c>
      <c r="F60" s="431"/>
      <c r="G60" s="459">
        <f t="shared" si="8"/>
        <v>5</v>
      </c>
      <c r="H60" s="459">
        <v>53</v>
      </c>
      <c r="I60" s="444">
        <f t="shared" ca="1" si="5"/>
        <v>4127899.0391385471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17199.579329743949</v>
      </c>
      <c r="L60" s="444">
        <f t="shared" ca="1" si="3"/>
        <v>4145098.6184682911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-4099451.4908633265</v>
      </c>
      <c r="C61" s="447">
        <f t="shared" si="0"/>
        <v>259863.64217494545</v>
      </c>
      <c r="D61" s="447">
        <f ca="1">SUMIF(G:G,54,K:K)</f>
        <v>-216882.34528133163</v>
      </c>
      <c r="E61" s="447">
        <f t="shared" ca="1" si="1"/>
        <v>-4576197.4783196039</v>
      </c>
      <c r="F61" s="431"/>
      <c r="G61" s="459">
        <f t="shared" si="8"/>
        <v>5</v>
      </c>
      <c r="H61" s="459">
        <v>54</v>
      </c>
      <c r="I61" s="444">
        <f t="shared" ca="1" si="5"/>
        <v>4145098.6184682911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17271.244243617879</v>
      </c>
      <c r="L61" s="444">
        <f t="shared" ca="1" si="3"/>
        <v>4162369.8627119092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-4576197.4783196039</v>
      </c>
      <c r="C62" s="447">
        <f t="shared" si="0"/>
        <v>259863.64217494545</v>
      </c>
      <c r="D62" s="447">
        <f ca="1">SUMIF(G:G,55,K:K)</f>
        <v>-241273.57480709549</v>
      </c>
      <c r="E62" s="447">
        <f t="shared" ca="1" si="1"/>
        <v>-5077334.6953016445</v>
      </c>
      <c r="F62" s="431"/>
      <c r="G62" s="459">
        <f t="shared" si="8"/>
        <v>5</v>
      </c>
      <c r="H62" s="459">
        <v>55</v>
      </c>
      <c r="I62" s="444">
        <f t="shared" ca="1" si="5"/>
        <v>4162369.8627119092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17343.207761299622</v>
      </c>
      <c r="L62" s="444">
        <f t="shared" ca="1" si="3"/>
        <v>4179713.070473209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-5077334.6953016445</v>
      </c>
      <c r="C63" s="447">
        <f t="shared" si="0"/>
        <v>259863.64217494545</v>
      </c>
      <c r="D63" s="447">
        <f ca="1">SUMIF(G:G,56,K:K)</f>
        <v>-266912.70592706633</v>
      </c>
      <c r="E63" s="447">
        <f t="shared" ca="1" si="1"/>
        <v>-5604111.0434036562</v>
      </c>
      <c r="F63" s="431"/>
      <c r="G63" s="459">
        <f t="shared" si="8"/>
        <v>5</v>
      </c>
      <c r="H63" s="459">
        <v>56</v>
      </c>
      <c r="I63" s="444">
        <f t="shared" ca="1" si="5"/>
        <v>4179713.070473209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17415.471126971705</v>
      </c>
      <c r="L63" s="444">
        <f t="shared" ca="1" si="3"/>
        <v>4197128.5416001808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-5604111.0434036562</v>
      </c>
      <c r="C64" s="447">
        <f t="shared" si="0"/>
        <v>259863.64217494545</v>
      </c>
      <c r="D64" s="447">
        <f ca="1">SUMIF(G:G,57,K:K)</f>
        <v>-293863.5836551736</v>
      </c>
      <c r="E64" s="447">
        <f t="shared" ca="1" si="1"/>
        <v>-6157838.2692337753</v>
      </c>
      <c r="F64" s="431"/>
      <c r="G64" s="459">
        <f t="shared" si="8"/>
        <v>5</v>
      </c>
      <c r="H64" s="459">
        <v>57</v>
      </c>
      <c r="I64" s="444">
        <f t="shared" ca="1" si="5"/>
        <v>4197128.5416001808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17488.035590000753</v>
      </c>
      <c r="L64" s="444">
        <f t="shared" ca="1" si="3"/>
        <v>4214616.5771901812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-6157838.2692337753</v>
      </c>
      <c r="C65" s="447">
        <f t="shared" si="0"/>
        <v>259863.64217494545</v>
      </c>
      <c r="D65" s="447">
        <f ca="1">SUMIF(G:G,58,K:K)</f>
        <v>-322193.31943742931</v>
      </c>
      <c r="E65" s="447">
        <f t="shared" ca="1" si="1"/>
        <v>-6739895.2308461498</v>
      </c>
      <c r="F65" s="431"/>
      <c r="G65" s="459">
        <f t="shared" si="8"/>
        <v>5</v>
      </c>
      <c r="H65" s="459">
        <v>58</v>
      </c>
      <c r="I65" s="444">
        <f t="shared" ca="1" si="5"/>
        <v>4214616.5771901812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17560.902404959088</v>
      </c>
      <c r="L65" s="444">
        <f t="shared" ca="1" si="3"/>
        <v>4232177.4795951406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-6739895.2308461498</v>
      </c>
      <c r="C66" s="447">
        <f t="shared" si="0"/>
        <v>259863.64217494545</v>
      </c>
      <c r="D66" s="447">
        <f ca="1">SUMIF(G:G,59,K:K)</f>
        <v>-351972.45826879336</v>
      </c>
      <c r="E66" s="447">
        <f t="shared" ca="1" si="1"/>
        <v>-7351731.3312898884</v>
      </c>
      <c r="F66" s="431"/>
      <c r="G66" s="459">
        <f t="shared" si="8"/>
        <v>5</v>
      </c>
      <c r="H66" s="459">
        <v>59</v>
      </c>
      <c r="I66" s="444">
        <f t="shared" ca="1" si="5"/>
        <v>4232177.4795951406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17634.072831646419</v>
      </c>
      <c r="L66" s="444">
        <f t="shared" ca="1" si="3"/>
        <v>4249811.5524267871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-7351731.3312898884</v>
      </c>
      <c r="C67" s="447">
        <f t="shared" si="0"/>
        <v>259863.64217494545</v>
      </c>
      <c r="D67" s="447">
        <f t="shared" ref="D67:D71" ca="1" si="9">SUMIF(G:G,60,K:K)</f>
        <v>-383275.1543600536</v>
      </c>
      <c r="E67" s="447">
        <f t="shared" ca="1" si="1"/>
        <v>-7994870.1278248876</v>
      </c>
      <c r="F67" s="431"/>
      <c r="G67" s="459">
        <f t="shared" si="8"/>
        <v>5</v>
      </c>
      <c r="H67" s="459">
        <v>60</v>
      </c>
      <c r="I67" s="444">
        <f t="shared" ca="1" si="5"/>
        <v>4249811.5524267871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17707.548135111614</v>
      </c>
      <c r="L67" s="444">
        <f t="shared" ca="1" si="3"/>
        <v>4267519.1005618991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-7994870.1278248876</v>
      </c>
      <c r="C68" s="447">
        <f t="shared" si="0"/>
        <v>259863.64217494545</v>
      </c>
      <c r="D68" s="447">
        <f t="shared" ca="1" si="9"/>
        <v>-383275.1543600536</v>
      </c>
      <c r="E68" s="447">
        <f t="shared" ca="1" si="1"/>
        <v>-8638008.924359886</v>
      </c>
      <c r="F68" s="431"/>
      <c r="G68" s="459">
        <f>G67+1</f>
        <v>6</v>
      </c>
      <c r="H68" s="459">
        <v>61</v>
      </c>
      <c r="I68" s="444">
        <f t="shared" ca="1" si="5"/>
        <v>4267519.1005618991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17781.329585674579</v>
      </c>
      <c r="L68" s="444">
        <f t="shared" ca="1" si="3"/>
        <v>4285300.4301475734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-8638008.924359886</v>
      </c>
      <c r="C69" s="447">
        <f t="shared" si="0"/>
        <v>259863.64217494545</v>
      </c>
      <c r="D69" s="447">
        <f t="shared" ca="1" si="9"/>
        <v>-383275.1543600536</v>
      </c>
      <c r="E69" s="447">
        <f t="shared" ca="1" si="1"/>
        <v>-9281147.7208948862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4285300.4301475734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17855.418458948221</v>
      </c>
      <c r="L69" s="444">
        <f t="shared" ca="1" si="3"/>
        <v>4303155.8486065213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-9281147.7208948862</v>
      </c>
      <c r="C70" s="447">
        <f t="shared" si="0"/>
        <v>259863.64217494545</v>
      </c>
      <c r="D70" s="447">
        <f t="shared" ca="1" si="9"/>
        <v>-383275.1543600536</v>
      </c>
      <c r="E70" s="447">
        <f t="shared" ca="1" si="1"/>
        <v>-9924286.5174298864</v>
      </c>
      <c r="F70" s="431"/>
      <c r="G70" s="459">
        <f t="shared" si="10"/>
        <v>6</v>
      </c>
      <c r="H70" s="459">
        <v>63</v>
      </c>
      <c r="I70" s="444">
        <f t="shared" ca="1" si="5"/>
        <v>4303155.8486065213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17929.816035860506</v>
      </c>
      <c r="L70" s="444">
        <f t="shared" ca="1" si="3"/>
        <v>4321085.6646423815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-9924286.5174298864</v>
      </c>
      <c r="C71" s="447">
        <f t="shared" si="0"/>
        <v>259863.64217494545</v>
      </c>
      <c r="D71" s="447">
        <f t="shared" ca="1" si="9"/>
        <v>-383275.1543600536</v>
      </c>
      <c r="E71" s="447">
        <f t="shared" ca="1" si="1"/>
        <v>-10567425.313964887</v>
      </c>
      <c r="F71" s="431"/>
      <c r="G71" s="459">
        <f t="shared" si="10"/>
        <v>6</v>
      </c>
      <c r="H71" s="459">
        <v>64</v>
      </c>
      <c r="I71" s="444">
        <f t="shared" ca="1" si="5"/>
        <v>4321085.6646423815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18004.523602676589</v>
      </c>
      <c r="L71" s="444">
        <f t="shared" ca="1" si="3"/>
        <v>4339090.1882450581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4339090.1882450581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18079.542451021076</v>
      </c>
      <c r="L72" s="444">
        <f t="shared" ca="1" si="3"/>
        <v>4357169.7306960793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4357169.7306960793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18154.873877900329</v>
      </c>
      <c r="L73" s="444">
        <f t="shared" ca="1" si="3"/>
        <v>4375324.60457398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4375324.60457398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18230.519185724916</v>
      </c>
      <c r="L74" s="444">
        <f t="shared" ca="1" si="3"/>
        <v>4393555.1237597046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4393555.1237597046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18208.982999354688</v>
      </c>
      <c r="L75" s="444">
        <f t="shared" ca="1" si="3"/>
        <v>4388364.9028444802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4388364.9028444802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18187.357078874589</v>
      </c>
      <c r="L76" s="444">
        <f t="shared" ca="1" si="3"/>
        <v>4383153.0560087757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4383153.0560087757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18165.641050392485</v>
      </c>
      <c r="L77" s="444">
        <f t="shared" ca="1" si="3"/>
        <v>4377919.4931445895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4377919.4931445895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18143.834538458377</v>
      </c>
      <c r="L78" s="444">
        <f t="shared" ca="1" si="3"/>
        <v>4372664.1237684684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4372664.1237684684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18121.937166057873</v>
      </c>
      <c r="L79" s="444">
        <f t="shared" ca="1" si="3"/>
        <v>4367386.8570199469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4367386.8570199469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18099.9485546057</v>
      </c>
      <c r="L80" s="444">
        <f t="shared" ca="1" si="3"/>
        <v>4362087.6016599732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4362087.6016599732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18077.868323939143</v>
      </c>
      <c r="L81" s="444">
        <f t="shared" ca="1" si="3"/>
        <v>4356766.2660693331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4356766.2660693331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18055.696092311475</v>
      </c>
      <c r="L82" s="444">
        <f t="shared" ca="1" si="3"/>
        <v>4351422.7582470654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4351422.7582470654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18033.431476385358</v>
      </c>
      <c r="L83" s="444">
        <f t="shared" ca="1" si="3"/>
        <v>4346056.9858088717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4346056.9858088717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18011.074091226219</v>
      </c>
      <c r="L84" s="444">
        <f t="shared" ca="1" si="3"/>
        <v>4340668.8559855185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4340668.8559855185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17988.623550295582</v>
      </c>
      <c r="L85" s="444">
        <f t="shared" ca="1" si="3"/>
        <v>4335258.2756212354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4335258.2756212354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17966.0794654444</v>
      </c>
      <c r="L86" s="444">
        <f t="shared" ca="1" si="3"/>
        <v>4329825.1511721006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4329825.1511721006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17943.441446906341</v>
      </c>
      <c r="L87" s="444">
        <f t="shared" ca="1" si="3"/>
        <v>4324369.3887044275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4324369.3887044275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17920.709103291036</v>
      </c>
      <c r="L88" s="444">
        <f t="shared" ca="1" si="3"/>
        <v>4318890.8938931394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4318890.8938931394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17897.882041577333</v>
      </c>
      <c r="L89" s="444">
        <f t="shared" ca="1" si="3"/>
        <v>4313389.5720201377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4313389.5720201377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17874.959867106496</v>
      </c>
      <c r="L90" s="444">
        <f t="shared" ca="1" si="3"/>
        <v>4307865.3279726654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4307865.3279726654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17851.94218357536</v>
      </c>
      <c r="L91" s="444">
        <f t="shared" ca="1" si="3"/>
        <v>4302318.066241662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4302318.066241662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17828.828593029513</v>
      </c>
      <c r="L92" s="444">
        <f t="shared" ca="1" si="3"/>
        <v>4296747.6909201127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4296747.6909201127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17805.618695856389</v>
      </c>
      <c r="L93" s="444">
        <f t="shared" ca="1" si="3"/>
        <v>4291154.1057013897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4291154.1057013897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17782.312090778378</v>
      </c>
      <c r="L94" s="444">
        <f t="shared" ca="1" si="3"/>
        <v>4285537.2138775894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4285537.2138775894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17758.908374845876</v>
      </c>
      <c r="L95" s="444">
        <f t="shared" ca="1" si="3"/>
        <v>4279896.9183378564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4279896.9183378564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17735.407143430322</v>
      </c>
      <c r="L96" s="444">
        <f t="shared" ca="1" si="3"/>
        <v>4274233.1215667082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4274233.1215667082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17711.807990217203</v>
      </c>
      <c r="L97" s="444">
        <f t="shared" ca="1" si="3"/>
        <v>4268545.7256423468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4268545.7256423468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17688.110507199031</v>
      </c>
      <c r="L98" s="444">
        <f t="shared" ca="1" si="3"/>
        <v>4262834.6322349664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4262834.6322349664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17664.314284668282</v>
      </c>
      <c r="L99" s="444">
        <f t="shared" ca="1" si="3"/>
        <v>4257099.7426050557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4257099.7426050557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17640.418911210319</v>
      </c>
      <c r="L100" s="444">
        <f t="shared" ca="1" si="3"/>
        <v>4251340.9576016869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4251340.9576016869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17616.423973696285</v>
      </c>
      <c r="L101" s="444">
        <f t="shared" ca="1" si="3"/>
        <v>4245558.1776608042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4245558.1776608042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17592.32905727594</v>
      </c>
      <c r="L102" s="444">
        <f t="shared" ca="1" si="3"/>
        <v>4239751.3028035015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4239751.3028035015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17568.133745370509</v>
      </c>
      <c r="L103" s="444">
        <f t="shared" ca="1" si="3"/>
        <v>4233920.2326342929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4233920.2326342929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17543.837619665475</v>
      </c>
      <c r="L104" s="444">
        <f t="shared" ca="1" si="3"/>
        <v>4228064.866339379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4228064.866339379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17526.706511770004</v>
      </c>
      <c r="L105" s="444">
        <f t="shared" ca="1" si="3"/>
        <v>4223936.269336571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4223936.269336571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17509.504024258302</v>
      </c>
      <c r="L106" s="444">
        <f t="shared" ca="1" si="3"/>
        <v>4219790.4698462505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4219790.4698462505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17492.229859715299</v>
      </c>
      <c r="L107" s="444">
        <f t="shared" ca="1" si="3"/>
        <v>4215627.3961913874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4215627.3961913874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17474.883719486701</v>
      </c>
      <c r="L108" s="444">
        <f t="shared" ca="1" si="3"/>
        <v>4211446.9763962952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4211446.9763962952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17457.465303673816</v>
      </c>
      <c r="L109" s="444">
        <f t="shared" ca="1" si="3"/>
        <v>4207249.1381853903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4207249.1381853903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17439.974311128382</v>
      </c>
      <c r="L110" s="444">
        <f t="shared" ca="1" si="3"/>
        <v>4203033.8089819402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4203033.8089819402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17422.41043944734</v>
      </c>
      <c r="L111" s="444">
        <f t="shared" ca="1" si="3"/>
        <v>4198800.9159068083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4198800.9159068083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17404.773384967622</v>
      </c>
      <c r="L112" s="444">
        <f t="shared" ca="1" si="3"/>
        <v>4194550.3857771968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4194550.3857771968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17387.062842760912</v>
      </c>
      <c r="L113" s="444">
        <f t="shared" ca="1" si="3"/>
        <v>4190282.1451053787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4190282.1451053787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17369.278506628332</v>
      </c>
      <c r="L114" s="444">
        <f t="shared" ca="1" si="3"/>
        <v>4185996.1200974281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4185996.1200974281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17351.420069095206</v>
      </c>
      <c r="L115" s="444">
        <f t="shared" ca="1" si="3"/>
        <v>4181692.2366519445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4181692.2366519445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17333.487221405689</v>
      </c>
      <c r="L116" s="444">
        <f t="shared" ca="1" si="3"/>
        <v>4177370.4203587715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4177370.4203587715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17315.479653517468</v>
      </c>
      <c r="L117" s="444">
        <f t="shared" ca="1" si="3"/>
        <v>4173030.5964977099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4173030.5964977099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17297.397054096378</v>
      </c>
      <c r="L118" s="444">
        <f t="shared" ca="1" si="3"/>
        <v>4168672.6900372272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4168672.6900372272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17279.239110511036</v>
      </c>
      <c r="L119" s="444">
        <f t="shared" ca="1" si="3"/>
        <v>4164296.6256331597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4164296.6256331597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17261.00550882742</v>
      </c>
      <c r="L120" s="444">
        <f t="shared" ca="1" si="3"/>
        <v>4159902.3276274083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4159902.3276274083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17242.695933803458</v>
      </c>
      <c r="L121" s="444">
        <f t="shared" ca="1" si="3"/>
        <v>4155489.7200466329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4155489.7200466329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17224.310068883558</v>
      </c>
      <c r="L122" s="444">
        <f t="shared" ca="1" si="3"/>
        <v>4151058.7266009375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4151058.7266009375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17205.847596193162</v>
      </c>
      <c r="L123" s="444">
        <f t="shared" ca="1" si="3"/>
        <v>4146609.2706825519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4146609.2706825519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17187.30819653322</v>
      </c>
      <c r="L124" s="444">
        <f t="shared" ca="1" si="3"/>
        <v>4142141.2753645061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4142141.2753645061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17168.691549374696</v>
      </c>
      <c r="L125" s="444">
        <f t="shared" ca="1" si="3"/>
        <v>4137654.6633993019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4137654.6633993019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17149.99733285301</v>
      </c>
      <c r="L126" s="444">
        <f t="shared" ca="1" si="3"/>
        <v>4133149.3572175759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4133149.3572175759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17131.225223762489</v>
      </c>
      <c r="L127" s="444">
        <f t="shared" ca="1" si="3"/>
        <v>4128625.2789267595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4128625.2789267595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17112.374897550751</v>
      </c>
      <c r="L128" s="444">
        <f t="shared" ca="1" si="3"/>
        <v>4124082.3503097314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4124082.3503097314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17093.446028313138</v>
      </c>
      <c r="L129" s="444">
        <f t="shared" ca="1" si="3"/>
        <v>4119520.4928234657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4119520.4928234657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17074.438288787027</v>
      </c>
      <c r="L130" s="444">
        <f t="shared" ca="1" si="3"/>
        <v>4114939.6275976738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4114939.6275976738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17055.351350346227</v>
      </c>
      <c r="L131" s="444">
        <f t="shared" ca="1" si="3"/>
        <v>4110339.6754334411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4110339.6754334411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17036.184882995261</v>
      </c>
      <c r="L132" s="444">
        <f t="shared" ca="1" si="3"/>
        <v>4105720.5568018574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4105720.5568018574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17016.93855536366</v>
      </c>
      <c r="L133" s="444">
        <f t="shared" ca="1" si="3"/>
        <v>4101082.1918426421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4101082.1918426421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16997.612034700262</v>
      </c>
      <c r="L134" s="444">
        <f t="shared" ca="1" si="3"/>
        <v>4096424.5003627636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4096424.5003627636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16978.204986867437</v>
      </c>
      <c r="L135" s="444">
        <f t="shared" ca="1" si="3"/>
        <v>4091747.4018350523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4091747.4018350523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16958.717076335306</v>
      </c>
      <c r="L136" s="444">
        <f t="shared" ca="1" si="3"/>
        <v>4087050.8153968086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4087050.8153968086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16939.147966175959</v>
      </c>
      <c r="L137" s="444">
        <f t="shared" ca="1" si="3"/>
        <v>4082334.6598484055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4082334.6598484055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16919.497318057613</v>
      </c>
      <c r="L138" s="444">
        <f t="shared" ca="1" si="3"/>
        <v>4077598.8536518845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4077598.8536518845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16899.764792238773</v>
      </c>
      <c r="L139" s="444">
        <f t="shared" ca="1" si="3"/>
        <v>4072843.3149295445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4072843.3149295445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16879.950047562357</v>
      </c>
      <c r="L140" s="444">
        <f t="shared" ca="1" si="3"/>
        <v>4068067.961462528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4068067.961462528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16860.052741449788</v>
      </c>
      <c r="L141" s="444">
        <f t="shared" ca="1" si="3"/>
        <v>4063272.7106893989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4063272.7106893989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16840.072529895082</v>
      </c>
      <c r="L142" s="444">
        <f t="shared" ca="1" si="3"/>
        <v>4058457.4797047153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4058457.4797047153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16820.009067458905</v>
      </c>
      <c r="L143" s="444">
        <f t="shared" ca="1" si="3"/>
        <v>4053622.1852575955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4053622.1852575955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16799.862007262567</v>
      </c>
      <c r="L144" s="444">
        <f t="shared" ca="1" si="3"/>
        <v>4048766.7437502793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4048766.7437502793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16779.631000982085</v>
      </c>
      <c r="L145" s="444">
        <f t="shared" ca="1" si="3"/>
        <v>4043891.0712366826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4043891.0712366826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16759.3156988421</v>
      </c>
      <c r="L146" s="444">
        <f t="shared" ca="1" si="3"/>
        <v>4038995.0834209458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4038995.0834209458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16738.915749609863</v>
      </c>
      <c r="L147" s="444">
        <f t="shared" ca="1" si="3"/>
        <v>4034078.6956559769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4034078.6956559769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16718.430800589162</v>
      </c>
      <c r="L148" s="444">
        <f t="shared" ca="1" si="3"/>
        <v>4029141.8229419873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4029141.8229419873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16697.860497614201</v>
      </c>
      <c r="L149" s="444">
        <f t="shared" ca="1" si="3"/>
        <v>4024184.3799250228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4024184.3799250228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16677.204485043516</v>
      </c>
      <c r="L150" s="444">
        <f t="shared" ca="1" si="3"/>
        <v>4019206.2808954874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4019206.2808954874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16656.462405753784</v>
      </c>
      <c r="L151" s="444">
        <f t="shared" ca="1" si="3"/>
        <v>4014207.4397866623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4014207.4397866623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16635.633901133682</v>
      </c>
      <c r="L152" s="444">
        <f t="shared" ca="1" si="3"/>
        <v>4009187.7701732172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4009187.7701732172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16614.718611077657</v>
      </c>
      <c r="L153" s="444">
        <f t="shared" ca="1" si="3"/>
        <v>4004147.1852697162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4004147.1852697162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16593.716173979738</v>
      </c>
      <c r="L154" s="444">
        <f t="shared" ca="1" si="3"/>
        <v>3999085.5979291173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3999085.5979291173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16572.62622672724</v>
      </c>
      <c r="L155" s="444">
        <f t="shared" ca="1" si="3"/>
        <v>3994002.9206412658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3994002.9206412658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16551.448404694529</v>
      </c>
      <c r="L156" s="444">
        <f t="shared" ca="1" si="3"/>
        <v>3988899.0655313814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3988899.0655313814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16530.182341736676</v>
      </c>
      <c r="L157" s="444">
        <f t="shared" ca="1" si="3"/>
        <v>3983773.9443585393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3983773.9443585393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16508.827670183167</v>
      </c>
      <c r="L158" s="444">
        <f t="shared" ca="1" si="3"/>
        <v>3978627.4685141435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3978627.4685141435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16487.38402083152</v>
      </c>
      <c r="L159" s="444">
        <f t="shared" ca="1" si="3"/>
        <v>3973459.5490203961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3973459.5490203961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16465.851022940904</v>
      </c>
      <c r="L160" s="444">
        <f t="shared" ca="1" si="3"/>
        <v>3968270.0965287583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3968270.0965287583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16444.228304225748</v>
      </c>
      <c r="L161" s="444">
        <f t="shared" ca="1" si="3"/>
        <v>3963059.0213184054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3963059.0213184054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16422.51549084928</v>
      </c>
      <c r="L162" s="444">
        <f t="shared" ca="1" si="3"/>
        <v>3957826.2332946761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3957826.2332946761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16400.712207417069</v>
      </c>
      <c r="L163" s="444">
        <f t="shared" ca="1" si="3"/>
        <v>3952571.6419875142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3952571.6419875142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16378.818076970565</v>
      </c>
      <c r="L164" s="444">
        <f t="shared" ca="1" si="3"/>
        <v>3947295.1565499059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3947295.1565499059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16356.832720980528</v>
      </c>
      <c r="L165" s="444">
        <f t="shared" ca="1" si="3"/>
        <v>3941996.6857563076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3941996.6857563076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16334.755759340538</v>
      </c>
      <c r="L166" s="444">
        <f t="shared" ca="1" si="3"/>
        <v>3936676.1380010694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3936676.1380010694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16312.586810360377</v>
      </c>
      <c r="L167" s="444">
        <f t="shared" ca="1" si="3"/>
        <v>3931333.4212968508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3931333.4212968508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16290.325490759466</v>
      </c>
      <c r="L168" s="444">
        <f t="shared" ca="1" si="3"/>
        <v>3925968.4432730316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3925968.4432730316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16267.97141566022</v>
      </c>
      <c r="L169" s="444">
        <f t="shared" ca="1" si="3"/>
        <v>3920581.1111741131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3920581.1111741131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16245.52419858139</v>
      </c>
      <c r="L170" s="444">
        <f t="shared" ca="1" si="3"/>
        <v>3915171.3318581157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3915171.3318581157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16222.983451431404</v>
      </c>
      <c r="L171" s="444">
        <f t="shared" ca="1" si="3"/>
        <v>3909739.0117949685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3909739.0117949685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16200.348784501626</v>
      </c>
      <c r="L172" s="444">
        <f t="shared" ca="1" si="3"/>
        <v>3904284.0570648913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3904284.0570648913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16177.619806459634</v>
      </c>
      <c r="L173" s="444">
        <f t="shared" ca="1" si="3"/>
        <v>3898806.3733567721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3898806.3733567721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16154.796124342471</v>
      </c>
      <c r="L174" s="444">
        <f t="shared" ca="1" si="3"/>
        <v>3893305.8659665356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3893305.8659665356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16131.877343549817</v>
      </c>
      <c r="L175" s="444">
        <f t="shared" ca="1" si="3"/>
        <v>3887782.4397955067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3887782.4397955067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16108.863067837199</v>
      </c>
      <c r="L176" s="444">
        <f t="shared" ca="1" si="3"/>
        <v>3882235.9993487652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3882235.9993487652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16085.752899309109</v>
      </c>
      <c r="L177" s="444">
        <f t="shared" ca="1" si="3"/>
        <v>3876666.4487334955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3876666.4487334955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16062.546438412153</v>
      </c>
      <c r="L178" s="444">
        <f t="shared" ca="1" si="3"/>
        <v>3871073.691657329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3871073.691657329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16039.243283928126</v>
      </c>
      <c r="L179" s="444">
        <f t="shared" ca="1" si="3"/>
        <v>3865457.631426678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3865457.631426678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16015.843032967079</v>
      </c>
      <c r="L180" s="444">
        <f t="shared" ca="1" si="3"/>
        <v>3859818.1709450665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3859818.1709450665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15992.345280960364</v>
      </c>
      <c r="L181" s="444">
        <f t="shared" ca="1" si="3"/>
        <v>3854155.2127114478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3854155.2127114478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15968.749621653622</v>
      </c>
      <c r="L182" s="444">
        <f t="shared" ca="1" si="3"/>
        <v>3848468.6588185225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3848468.6588185225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15945.055647099765</v>
      </c>
      <c r="L183" s="444">
        <f t="shared" ca="1" si="3"/>
        <v>3842758.4109510435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3842758.4109510435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15921.262947651936</v>
      </c>
      <c r="L184" s="444">
        <f t="shared" ca="1" si="3"/>
        <v>3837024.3703841167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3837024.3703841167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15897.371111956407</v>
      </c>
      <c r="L185" s="444">
        <f t="shared" ca="1" si="3"/>
        <v>3831266.4379814942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3831266.4379814942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15873.379726945481</v>
      </c>
      <c r="L186" s="444">
        <f t="shared" ca="1" si="3"/>
        <v>3825484.5141938608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3825484.5141938608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15849.288377830339</v>
      </c>
      <c r="L187" s="444">
        <f t="shared" ca="1" si="3"/>
        <v>3819678.4990571123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3819678.4990571123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15825.09664809389</v>
      </c>
      <c r="L188" s="444">
        <f t="shared" ca="1" si="3"/>
        <v>3813848.2921906272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3813848.2921906272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15800.804119483535</v>
      </c>
      <c r="L189" s="444">
        <f t="shared" ca="1" si="3"/>
        <v>3807993.7927955319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3807993.7927955319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15776.410372003971</v>
      </c>
      <c r="L190" s="444">
        <f t="shared" ca="1" si="3"/>
        <v>3802114.899652957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3802114.899652957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15751.914983909908</v>
      </c>
      <c r="L191" s="444">
        <f t="shared" ca="1" si="3"/>
        <v>3796211.5111222882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3796211.5111222882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15727.317531698789</v>
      </c>
      <c r="L192" s="444">
        <f t="shared" ca="1" si="3"/>
        <v>3790283.5251394082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3790283.5251394082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15702.617590103455</v>
      </c>
      <c r="L193" s="444">
        <f t="shared" ca="1" si="3"/>
        <v>3784330.8392149326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3784330.8392149326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15677.814732084807</v>
      </c>
      <c r="L194" s="444">
        <f t="shared" ca="1" si="3"/>
        <v>3778353.3504324388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3778353.3504324388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15652.908528824417</v>
      </c>
      <c r="L195" s="444">
        <f t="shared" ca="1" si="3"/>
        <v>3772350.9554466843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3772350.9554466843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15627.898549717105</v>
      </c>
      <c r="L196" s="444">
        <f t="shared" ca="1" si="3"/>
        <v>3766323.5504818223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3766323.5504818223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15602.784362363514</v>
      </c>
      <c r="L197" s="444">
        <f t="shared" ca="1" si="3"/>
        <v>3760271.0313296071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3760271.0313296071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15577.565532562618</v>
      </c>
      <c r="L198" s="444">
        <f t="shared" ca="1" si="3"/>
        <v>3754193.2933475911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3754193.2933475911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15552.241624304217</v>
      </c>
      <c r="L199" s="444">
        <f t="shared" ca="1" si="3"/>
        <v>3748090.2314573163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3748090.2314573163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15526.812199761407</v>
      </c>
      <c r="L200" s="444">
        <f t="shared" ca="1" si="3"/>
        <v>3741961.7401424991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3741961.7401424991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15501.276819282999</v>
      </c>
      <c r="L201" s="444">
        <f t="shared" ca="1" si="3"/>
        <v>3735807.7134472034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3735807.7134472034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15475.635041385935</v>
      </c>
      <c r="L202" s="444">
        <f t="shared" ca="1" si="3"/>
        <v>3729628.0449740104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3729628.0449740104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15449.886422747632</v>
      </c>
      <c r="L203" s="444">
        <f t="shared" ca="1" si="3"/>
        <v>3723422.6278821793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3723422.6278821793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15424.030518198333</v>
      </c>
      <c r="L204" s="444">
        <f t="shared" ca="1" si="3"/>
        <v>3717191.3548857989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3717191.3548857989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15398.066880713417</v>
      </c>
      <c r="L205" s="444">
        <f t="shared" ca="1" si="3"/>
        <v>3710934.1182519333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3710934.1182519333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15371.995061405643</v>
      </c>
      <c r="L206" s="444">
        <f t="shared" ca="1" si="3"/>
        <v>3704650.8097987599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3704650.8097987599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15345.814609517418</v>
      </c>
      <c r="L207" s="444">
        <f t="shared" ca="1" si="3"/>
        <v>3698341.3208936984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3698341.3208936984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15319.525072412998</v>
      </c>
      <c r="L208" s="444">
        <f t="shared" ca="1" si="3"/>
        <v>3692005.5424515326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3692005.5424515326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15293.125995570643</v>
      </c>
      <c r="L209" s="444">
        <f t="shared" ca="1" si="3"/>
        <v>3685643.3649325245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3685643.3649325245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15266.616922574771</v>
      </c>
      <c r="L210" s="444">
        <f t="shared" ca="1" si="3"/>
        <v>3679254.6783405202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3679254.6783405202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15239.99739510809</v>
      </c>
      <c r="L211" s="444">
        <f t="shared" ca="1" si="3"/>
        <v>3672839.3722210494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3672839.3722210494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15213.266952943626</v>
      </c>
      <c r="L212" s="444">
        <f t="shared" ca="1" si="3"/>
        <v>3666397.3356594141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3666397.3356594141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15186.425133936813</v>
      </c>
      <c r="L213" s="444">
        <f t="shared" ca="1" si="3"/>
        <v>3659928.4572787723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3659928.4572787723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15159.471474017473</v>
      </c>
      <c r="L214" s="444">
        <f t="shared" ca="1" si="3"/>
        <v>3653432.6252382109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3653432.6252382109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15132.4055071818</v>
      </c>
      <c r="L215" s="444">
        <f t="shared" ca="1" si="3"/>
        <v>3646909.7272308138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3646909.7272308138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15105.226765484314</v>
      </c>
      <c r="L216" s="444">
        <f t="shared" ca="1" si="3"/>
        <v>3640359.6504817191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3640359.6504817191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15077.934779029751</v>
      </c>
      <c r="L217" s="444">
        <f t="shared" ca="1" si="3"/>
        <v>3633782.28174617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3633782.28174617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15050.529075964963</v>
      </c>
      <c r="L218" s="444">
        <f t="shared" ca="1" si="3"/>
        <v>3627177.507307556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3627177.507307556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15023.00918247074</v>
      </c>
      <c r="L219" s="444">
        <f t="shared" ca="1" si="3"/>
        <v>3620545.212975448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3620545.212975448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14995.374622753621</v>
      </c>
      <c r="L220" s="444">
        <f t="shared" ca="1" si="3"/>
        <v>3613885.284083623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3613885.284083623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14967.624919037686</v>
      </c>
      <c r="L221" s="444">
        <f t="shared" ca="1" si="3"/>
        <v>3607197.6054880819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3607197.6054880819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14939.759591556265</v>
      </c>
      <c r="L222" s="444">
        <f t="shared" ca="1" si="3"/>
        <v>3600482.0615650592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3600482.0615650592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14911.77815854367</v>
      </c>
      <c r="L223" s="444">
        <f t="shared" ca="1" si="3"/>
        <v>3593738.536209024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3593738.536209024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14883.680136226856</v>
      </c>
      <c r="L224" s="444">
        <f t="shared" ca="1" si="3"/>
        <v>3586966.9128306722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3586966.9128306722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14855.465038817058</v>
      </c>
      <c r="L225" s="444">
        <f t="shared" ca="1" si="3"/>
        <v>3580167.0743549103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3580167.0743549103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14827.132378501383</v>
      </c>
      <c r="L226" s="444">
        <f t="shared" ca="1" si="3"/>
        <v>3573338.9032188328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3573338.9032188328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14798.681665434389</v>
      </c>
      <c r="L227" s="444">
        <f t="shared" ca="1" si="3"/>
        <v>3566482.2813696885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3566482.2813696885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14770.112407729623</v>
      </c>
      <c r="L228" s="444">
        <f t="shared" ca="1" si="3"/>
        <v>3559597.0902628391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3559597.0902628391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14741.424111451084</v>
      </c>
      <c r="L229" s="444">
        <f t="shared" ca="1" si="3"/>
        <v>3552683.2108597113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3552683.2108597113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14712.616280604718</v>
      </c>
      <c r="L230" s="444">
        <f t="shared" ca="1" si="3"/>
        <v>3545740.5236257371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3545740.5236257371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14683.688417129826</v>
      </c>
      <c r="L231" s="444">
        <f t="shared" ca="1" si="3"/>
        <v>3538768.9085282879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3538768.9085282879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14654.640020890454</v>
      </c>
      <c r="L232" s="444">
        <f t="shared" ca="1" si="3"/>
        <v>3531768.2450345997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3531768.2450345997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14625.470589666753</v>
      </c>
      <c r="L233" s="444">
        <f t="shared" ca="1" si="3"/>
        <v>3524738.4121096875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3524738.4121096875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14596.179619146285</v>
      </c>
      <c r="L234" s="444">
        <f t="shared" ca="1" si="3"/>
        <v>3517679.2882142551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3517679.2882142551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14566.766602915319</v>
      </c>
      <c r="L235" s="444">
        <f t="shared" ca="1" si="3"/>
        <v>3510590.7513025915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3510590.7513025915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14537.231032450052</v>
      </c>
      <c r="L236" s="444">
        <f t="shared" ca="1" si="3"/>
        <v>3503472.6788204629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3503472.6788204629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14507.572397107848</v>
      </c>
      <c r="L237" s="444">
        <f t="shared" ca="1" si="3"/>
        <v>3496324.9477029918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3496324.9477029918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14477.790184118388</v>
      </c>
      <c r="L238" s="444">
        <f t="shared" ca="1" si="3"/>
        <v>3489147.4343725313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3489147.4343725313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14447.883878574801</v>
      </c>
      <c r="L239" s="444">
        <f t="shared" ca="1" si="3"/>
        <v>3481940.0147365271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3481940.0147365271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14417.852963424784</v>
      </c>
      <c r="L240" s="444">
        <f t="shared" ca="1" si="3"/>
        <v>3474702.564185373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3474702.564185373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14387.696919461641</v>
      </c>
      <c r="L241" s="444">
        <f t="shared" ca="1" si="3"/>
        <v>3467434.9575902559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3467434.9575902559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14357.415225315322</v>
      </c>
      <c r="L242" s="444">
        <f t="shared" ca="1" si="3"/>
        <v>3460137.0693009924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3460137.0693009924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14327.00735744339</v>
      </c>
      <c r="L243" s="444">
        <f t="shared" ca="1" si="3"/>
        <v>3452808.7731438568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3452808.7731438568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14296.47279012199</v>
      </c>
      <c r="L244" s="444">
        <f t="shared" ca="1" si="3"/>
        <v>3445449.9424194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3445449.9424194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14265.810995436754</v>
      </c>
      <c r="L245" s="444">
        <f t="shared" ca="1" si="3"/>
        <v>3438060.4499002579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3438060.4499002579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14235.021443273663</v>
      </c>
      <c r="L246" s="444">
        <f t="shared" ca="1" si="3"/>
        <v>3430640.1678289529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3430640.1678289529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14204.103601309891</v>
      </c>
      <c r="L247" s="444">
        <f t="shared" ca="1" si="3"/>
        <v>3423188.967915684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3423188.967915684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14173.056935004604</v>
      </c>
      <c r="L248" s="444">
        <f t="shared" ca="1" si="3"/>
        <v>3415706.7213361096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3415706.7213361096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14141.880907589712</v>
      </c>
      <c r="L249" s="444">
        <f t="shared" ca="1" si="3"/>
        <v>3408193.2987291203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3408193.2987291203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14110.57498006059</v>
      </c>
      <c r="L250" s="444">
        <f t="shared" ca="1" si="3"/>
        <v>3400648.570194602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3400648.570194602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14079.138611166763</v>
      </c>
      <c r="L251" s="444">
        <f t="shared" ca="1" si="3"/>
        <v>3393072.4052911899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3393072.4052911899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14047.571257402546</v>
      </c>
      <c r="L252" s="444">
        <f t="shared" ca="1" si="3"/>
        <v>3385464.6730340137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3385464.6730340137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14015.872372997645</v>
      </c>
      <c r="L253" s="444">
        <f t="shared" ca="1" si="3"/>
        <v>3377825.2418924323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3377825.2418924323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13984.041409907724</v>
      </c>
      <c r="L254" s="444">
        <f t="shared" ca="1" si="3"/>
        <v>3370153.9797877613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3370153.9797877613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13952.077817804928</v>
      </c>
      <c r="L255" s="444">
        <f t="shared" ca="1" si="3"/>
        <v>3362450.7540909876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3362450.7540909876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13919.98104406837</v>
      </c>
      <c r="L256" s="444">
        <f t="shared" ca="1" si="3"/>
        <v>3354715.4316204772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3354715.4316204772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13887.750533774577</v>
      </c>
      <c r="L257" s="444">
        <f t="shared" ca="1" si="3"/>
        <v>3346947.8786396729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3346947.8786396729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13855.38572968789</v>
      </c>
      <c r="L258" s="444">
        <f t="shared" ca="1" si="3"/>
        <v>3339147.9608547818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3339147.9608547818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13822.886072250845</v>
      </c>
      <c r="L259" s="444">
        <f t="shared" ca="1" si="3"/>
        <v>3331315.543412454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3331315.543412454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13790.250999574479</v>
      </c>
      <c r="L260" s="444">
        <f t="shared" ca="1" si="3"/>
        <v>3323450.4908974497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3323450.4908974497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13757.479947428628</v>
      </c>
      <c r="L261" s="444">
        <f t="shared" ca="1" si="3"/>
        <v>3315552.6673302995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3315552.6673302995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13724.57234923217</v>
      </c>
      <c r="L262" s="444">
        <f t="shared" ca="1" si="3"/>
        <v>3307621.9361649528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3307621.9361649528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13691.527636043225</v>
      </c>
      <c r="L263" s="444">
        <f t="shared" ref="L263:L517" ca="1" si="28">I263-J263+K263</f>
        <v>3299658.1602864172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3299658.1602864172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13658.345236549329</v>
      </c>
      <c r="L264" s="444">
        <f t="shared" ca="1" si="28"/>
        <v>3291661.2020083875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3291661.2020083875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13625.024577057538</v>
      </c>
      <c r="L265" s="444">
        <f t="shared" ca="1" si="28"/>
        <v>3283630.9230708661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3283630.9230708661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13591.56508148453</v>
      </c>
      <c r="L266" s="444">
        <f t="shared" ca="1" si="28"/>
        <v>3275567.1846377719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3275567.1846377719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13557.966171346638</v>
      </c>
      <c r="L267" s="444">
        <f t="shared" ca="1" si="28"/>
        <v>3267469.8472945397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3267469.8472945397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13524.227265749836</v>
      </c>
      <c r="L268" s="444">
        <f t="shared" ca="1" si="28"/>
        <v>3259338.7710457109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3259338.7710457109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13490.347781379716</v>
      </c>
      <c r="L269" s="444">
        <f t="shared" ca="1" si="28"/>
        <v>3251173.8153125118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3251173.8153125118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13456.327132491388</v>
      </c>
      <c r="L270" s="444">
        <f t="shared" ca="1" si="28"/>
        <v>3242974.8389304243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3242974.8389304243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13422.164730899356</v>
      </c>
      <c r="L271" s="444">
        <f t="shared" ca="1" si="28"/>
        <v>3234741.700146745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3234741.700146745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13387.859985967358</v>
      </c>
      <c r="L272" s="444">
        <f t="shared" ca="1" si="28"/>
        <v>3226474.2566181333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3226474.2566181333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13353.412304598143</v>
      </c>
      <c r="L273" s="444">
        <f t="shared" ca="1" si="28"/>
        <v>3218172.3654081528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3218172.3654081528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13318.821091223224</v>
      </c>
      <c r="L274" s="444">
        <f t="shared" ca="1" si="28"/>
        <v>3209835.882984797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3209835.882984797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13284.085747792575</v>
      </c>
      <c r="L275" s="444">
        <f t="shared" ca="1" si="28"/>
        <v>3201464.6652180105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3201464.6652180105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13249.205673764298</v>
      </c>
      <c r="L276" s="444">
        <f t="shared" ca="1" si="28"/>
        <v>3193058.5673771962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3193058.5673771962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13214.180266094239</v>
      </c>
      <c r="L277" s="444">
        <f t="shared" ca="1" si="28"/>
        <v>3184617.4441287117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3184617.4441287117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13179.008919225553</v>
      </c>
      <c r="L278" s="444">
        <f t="shared" ca="1" si="28"/>
        <v>3176141.1495333584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3176141.1495333584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13143.691025078248</v>
      </c>
      <c r="L279" s="444">
        <f t="shared" ca="1" si="28"/>
        <v>3167629.5370438579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3167629.5370438579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13108.225973038663</v>
      </c>
      <c r="L280" s="444">
        <f t="shared" ca="1" si="28"/>
        <v>3159082.4595023175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3159082.4595023175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13072.613149948911</v>
      </c>
      <c r="L281" s="444">
        <f t="shared" ca="1" si="28"/>
        <v>3150499.7691376875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3150499.7691376875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13036.851940096287</v>
      </c>
      <c r="L282" s="444">
        <f t="shared" ca="1" si="28"/>
        <v>3141881.317563205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3141881.317563205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13000.941725202609</v>
      </c>
      <c r="L283" s="444">
        <f t="shared" ca="1" si="28"/>
        <v>3133226.955773829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3133226.955773829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12964.881884413542</v>
      </c>
      <c r="L284" s="444">
        <f t="shared" ca="1" si="28"/>
        <v>3124536.5341436639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3124536.5341436639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12928.671794287855</v>
      </c>
      <c r="L285" s="444">
        <f t="shared" ca="1" si="28"/>
        <v>3115809.902423373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3115809.902423373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12892.310828786642</v>
      </c>
      <c r="L286" s="444">
        <f t="shared" ca="1" si="28"/>
        <v>3107046.9097375809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3107046.9097375809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12855.798359262508</v>
      </c>
      <c r="L287" s="444">
        <f t="shared" ca="1" si="28"/>
        <v>3098247.4045822644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3098247.4045822644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12819.133754448689</v>
      </c>
      <c r="L288" s="444">
        <f t="shared" ca="1" si="28"/>
        <v>3089411.234822134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3089411.234822134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12782.316380448146</v>
      </c>
      <c r="L289" s="444">
        <f t="shared" ca="1" si="28"/>
        <v>3080538.2476880034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3080538.2476880034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12745.345600722601</v>
      </c>
      <c r="L290" s="444">
        <f t="shared" ca="1" si="28"/>
        <v>3071628.2897741473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3071628.2897741473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12708.220776081534</v>
      </c>
      <c r="L291" s="444">
        <f t="shared" ca="1" si="28"/>
        <v>3062681.20703565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3062681.20703565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12670.94126467113</v>
      </c>
      <c r="L292" s="444">
        <f t="shared" ca="1" si="28"/>
        <v>3053696.8447857425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3053696.8447857425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12633.506421963182</v>
      </c>
      <c r="L293" s="444">
        <f t="shared" ca="1" si="28"/>
        <v>3044675.0476931268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3044675.0476931268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12595.915600743951</v>
      </c>
      <c r="L294" s="444">
        <f t="shared" ca="1" si="28"/>
        <v>3035615.6597792921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3035615.6597792921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12558.168151102971</v>
      </c>
      <c r="L295" s="444">
        <f t="shared" ca="1" si="28"/>
        <v>3026518.5244158162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3026518.5244158162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12520.263420421823</v>
      </c>
      <c r="L296" s="444">
        <f t="shared" ca="1" si="28"/>
        <v>3017383.484321659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3017383.484321659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12482.200753362833</v>
      </c>
      <c r="L297" s="444">
        <f t="shared" ca="1" si="28"/>
        <v>3008210.381560443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3008210.381560443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12443.979491857766</v>
      </c>
      <c r="L298" s="444">
        <f t="shared" ca="1" si="28"/>
        <v>2998999.0575377219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2998999.0575377219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12405.598975096429</v>
      </c>
      <c r="L299" s="444">
        <f t="shared" ca="1" si="28"/>
        <v>2989749.3529982395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2989749.3529982395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12367.058539515252</v>
      </c>
      <c r="L300" s="444">
        <f t="shared" ca="1" si="28"/>
        <v>2980461.108023176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2980461.108023176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12328.357518785821</v>
      </c>
      <c r="L301" s="444">
        <f t="shared" ca="1" si="28"/>
        <v>2971134.1620273828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2971134.1620273828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12289.495243803349</v>
      </c>
      <c r="L302" s="444">
        <f t="shared" ca="1" si="28"/>
        <v>2961768.353756607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2961768.353756607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12250.471042675117</v>
      </c>
      <c r="L303" s="444">
        <f t="shared" ca="1" si="28"/>
        <v>2952363.5212847032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2952363.5212847032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12211.284240708852</v>
      </c>
      <c r="L304" s="444">
        <f t="shared" ca="1" si="28"/>
        <v>2942919.502010833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2942919.502010833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12171.934160401059</v>
      </c>
      <c r="L305" s="444">
        <f t="shared" ca="1" si="28"/>
        <v>2933436.1326566553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2933436.1326566553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12132.420121425319</v>
      </c>
      <c r="L306" s="444">
        <f t="shared" ca="1" si="28"/>
        <v>2923913.2492635017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2923913.2492635017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12092.741440620512</v>
      </c>
      <c r="L307" s="444">
        <f t="shared" ca="1" si="28"/>
        <v>2914350.6871895436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2914350.6871895436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12052.89743197902</v>
      </c>
      <c r="L308" s="444">
        <f t="shared" ca="1" si="28"/>
        <v>2904748.2811069437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2904748.2811069437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12012.887406634854</v>
      </c>
      <c r="L309" s="444">
        <f t="shared" ca="1" si="28"/>
        <v>2895105.8649989995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2895105.8649989995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11972.710672851752</v>
      </c>
      <c r="L310" s="444">
        <f t="shared" ca="1" si="28"/>
        <v>2885423.2721572723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2885423.2721572723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11932.366536011223</v>
      </c>
      <c r="L311" s="444">
        <f t="shared" ca="1" si="28"/>
        <v>2875700.3351787049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2875700.3351787049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11891.854298600525</v>
      </c>
      <c r="L312" s="444">
        <f t="shared" ca="1" si="28"/>
        <v>2865936.8859627265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2865936.8859627265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11851.173260200616</v>
      </c>
      <c r="L313" s="444">
        <f t="shared" ca="1" si="28"/>
        <v>2856132.7557083485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2856132.7557083485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11810.32271747404</v>
      </c>
      <c r="L314" s="444">
        <f t="shared" ca="1" si="28"/>
        <v>2846287.7749112435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2846287.7749112435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11769.30196415277</v>
      </c>
      <c r="L315" s="444">
        <f t="shared" ca="1" si="28"/>
        <v>2836401.7733608172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2836401.7733608172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11728.110291025992</v>
      </c>
      <c r="L316" s="444">
        <f t="shared" ca="1" si="28"/>
        <v>2826474.5801372644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2826474.5801372644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11686.746985927857</v>
      </c>
      <c r="L317" s="444">
        <f t="shared" ca="1" si="28"/>
        <v>2816506.0236086133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2816506.0236086133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11645.211333725143</v>
      </c>
      <c r="L318" s="444">
        <f t="shared" ca="1" si="28"/>
        <v>2806495.9314277596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2806495.9314277596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11603.502616304919</v>
      </c>
      <c r="L319" s="444">
        <f t="shared" ca="1" si="28"/>
        <v>2796444.1305294856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2796444.1305294856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11561.620112562112</v>
      </c>
      <c r="L320" s="444">
        <f t="shared" ca="1" si="28"/>
        <v>2786350.4471274689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2786350.4471274689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11519.563098387041</v>
      </c>
      <c r="L321" s="444">
        <f t="shared" ca="1" si="28"/>
        <v>2776214.7067112769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2776214.7067112769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11477.330846652909</v>
      </c>
      <c r="L322" s="444">
        <f t="shared" ca="1" si="28"/>
        <v>2766036.7340433509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2766036.7340433509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11434.922627203217</v>
      </c>
      <c r="L323" s="444">
        <f t="shared" ca="1" si="28"/>
        <v>2755816.3531559752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2755816.3531559752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11392.337706839151</v>
      </c>
      <c r="L324" s="444">
        <f t="shared" ca="1" si="28"/>
        <v>2745553.3873482356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2745553.3873482356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11349.575349306902</v>
      </c>
      <c r="L325" s="444">
        <f t="shared" ca="1" si="28"/>
        <v>2735247.6591829634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2735247.6591829634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11306.634815284935</v>
      </c>
      <c r="L326" s="444">
        <f t="shared" ca="1" si="28"/>
        <v>2724898.9904836696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2724898.9904836696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11263.51536237121</v>
      </c>
      <c r="L327" s="444">
        <f t="shared" ca="1" si="28"/>
        <v>2714507.2023314619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2714507.2023314619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11220.216245070345</v>
      </c>
      <c r="L328" s="444">
        <f t="shared" ca="1" si="28"/>
        <v>2704072.1150619537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2704072.1150619537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11176.736714780729</v>
      </c>
      <c r="L329" s="444">
        <f t="shared" ca="1" si="28"/>
        <v>2693593.5482621556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2693593.5482621556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11133.076019781569</v>
      </c>
      <c r="L330" s="444">
        <f t="shared" ca="1" si="28"/>
        <v>2683071.3207673584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2683071.3207673584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11089.233405219915</v>
      </c>
      <c r="L331" s="444">
        <f t="shared" ca="1" si="28"/>
        <v>2672505.2506579994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2672505.2506579994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11045.208113097586</v>
      </c>
      <c r="L332" s="444">
        <f t="shared" ca="1" si="28"/>
        <v>2661895.1552565182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2661895.1552565182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11000.99938225808</v>
      </c>
      <c r="L333" s="444">
        <f t="shared" ca="1" si="28"/>
        <v>2651240.8511241972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2651240.8511241972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10956.60644837341</v>
      </c>
      <c r="L334" s="444">
        <f t="shared" ca="1" si="28"/>
        <v>2640542.1540579917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2640542.1540579917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10912.028543930886</v>
      </c>
      <c r="L335" s="444">
        <f t="shared" ca="1" si="28"/>
        <v>2629798.8790873438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2629798.8790873438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10867.264898219853</v>
      </c>
      <c r="L336" s="444">
        <f t="shared" ca="1" si="28"/>
        <v>2619010.840470985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2619010.840470985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10822.314737318358</v>
      </c>
      <c r="L337" s="444">
        <f t="shared" ca="1" si="28"/>
        <v>2608177.8516937247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2608177.8516937247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10777.177284079775</v>
      </c>
      <c r="L338" s="444">
        <f t="shared" ca="1" si="28"/>
        <v>2597299.7254632255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2597299.7254632255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10731.851758119361</v>
      </c>
      <c r="L339" s="444">
        <f t="shared" ca="1" si="28"/>
        <v>2586376.2737067658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2586376.2737067658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10686.337375800778</v>
      </c>
      <c r="L340" s="444">
        <f t="shared" ca="1" si="28"/>
        <v>2575407.3075679876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2575407.3075679876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10640.633350222537</v>
      </c>
      <c r="L341" s="444">
        <f t="shared" ca="1" si="28"/>
        <v>2564392.6374036311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2564392.6374036311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10594.738891204384</v>
      </c>
      <c r="L342" s="444">
        <f t="shared" ca="1" si="28"/>
        <v>2553332.0727802566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2553332.0727802566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10548.653205273657</v>
      </c>
      <c r="L343" s="444">
        <f t="shared" ca="1" si="28"/>
        <v>2542225.4224709515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2542225.4224709515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10502.375495651553</v>
      </c>
      <c r="L344" s="444">
        <f t="shared" ca="1" si="28"/>
        <v>2531072.4944520243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2531072.4944520243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10455.904962239356</v>
      </c>
      <c r="L345" s="444">
        <f t="shared" ca="1" si="28"/>
        <v>2519873.0958996848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2519873.0958996848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10409.240801604608</v>
      </c>
      <c r="L346" s="444">
        <f t="shared" ca="1" si="28"/>
        <v>2508627.0331867104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2508627.0331867104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10362.382206967215</v>
      </c>
      <c r="L347" s="444">
        <f t="shared" ca="1" si="28"/>
        <v>2497334.1118790987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2497334.1118790987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10315.328368185499</v>
      </c>
      <c r="L348" s="444">
        <f t="shared" ca="1" si="28"/>
        <v>2485994.1367327054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2485994.1367327054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10268.078471742194</v>
      </c>
      <c r="L349" s="444">
        <f t="shared" ca="1" si="28"/>
        <v>2474606.9116898687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2474606.9116898687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10220.631700730373</v>
      </c>
      <c r="L350" s="444">
        <f t="shared" ca="1" si="28"/>
        <v>2463172.2398760202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2463172.2398760202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10172.987234839338</v>
      </c>
      <c r="L351" s="444">
        <f t="shared" ca="1" si="28"/>
        <v>2451689.9235962806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2451689.9235962806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10125.144250340423</v>
      </c>
      <c r="L352" s="444">
        <f t="shared" ca="1" si="28"/>
        <v>2440159.7643320421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2440159.7643320421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10077.101920072764</v>
      </c>
      <c r="L353" s="444">
        <f t="shared" ca="1" si="28"/>
        <v>2428581.5627375362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2428581.5627375362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10028.859413428989</v>
      </c>
      <c r="L354" s="444">
        <f t="shared" ca="1" si="28"/>
        <v>2416955.1186363865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2416955.1186363865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9980.4158963408645</v>
      </c>
      <c r="L355" s="444">
        <f t="shared" ca="1" si="28"/>
        <v>2405280.2310181484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2405280.2310181484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9931.7705312648723</v>
      </c>
      <c r="L356" s="444">
        <f t="shared" ca="1" si="28"/>
        <v>2393556.6980348346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2393556.6980348346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9882.9224771677327</v>
      </c>
      <c r="L357" s="444">
        <f t="shared" ca="1" si="28"/>
        <v>2381784.3169974233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2381784.3169974233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9833.8708895118525</v>
      </c>
      <c r="L358" s="444">
        <f t="shared" ca="1" si="28"/>
        <v>2369962.8843723563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2369962.8843723563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9784.6149202407396</v>
      </c>
      <c r="L359" s="444">
        <f t="shared" ca="1" si="28"/>
        <v>2358092.1957780183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2358092.1957780183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9735.1537177643313</v>
      </c>
      <c r="L360" s="444">
        <f t="shared" ca="1" si="28"/>
        <v>2346172.0459812037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2346172.0459812037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9685.4864269442696</v>
      </c>
      <c r="L361" s="444">
        <f t="shared" ca="1" si="28"/>
        <v>2334202.2288935692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2334202.2288935692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9635.6121890791255</v>
      </c>
      <c r="L362" s="444">
        <f t="shared" ca="1" si="28"/>
        <v>2322182.5375680695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2322182.5375680695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9585.5301418895451</v>
      </c>
      <c r="L363" s="444">
        <f t="shared" ca="1" si="28"/>
        <v>2310112.7641953803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2310112.7641953803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9535.2394195033394</v>
      </c>
      <c r="L364" s="444">
        <f t="shared" ca="1" si="28"/>
        <v>2297992.7001003046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2297992.7001003046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9484.739152440523</v>
      </c>
      <c r="L365" s="444">
        <f t="shared" ca="1" si="28"/>
        <v>2285822.135738166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2285822.135738166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9434.0284675982803</v>
      </c>
      <c r="L366" s="444">
        <f t="shared" ca="1" si="28"/>
        <v>2273600.8606911856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2273600.8606911856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9383.1064882358605</v>
      </c>
      <c r="L367" s="444">
        <f t="shared" ca="1" si="28"/>
        <v>2261328.6636648425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2261328.6636648425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9331.9723339594311</v>
      </c>
      <c r="L368" s="444">
        <f t="shared" ca="1" si="28"/>
        <v>2249005.3324842229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2249005.3324842229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9280.6251207068508</v>
      </c>
      <c r="L369" s="444">
        <f t="shared" ca="1" si="28"/>
        <v>2236630.654090351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2236630.654090351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9229.0639607323828</v>
      </c>
      <c r="L370" s="444">
        <f t="shared" ca="1" si="28"/>
        <v>2224204.4145365045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2224204.4145365045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9177.2879625913574</v>
      </c>
      <c r="L371" s="444">
        <f t="shared" ca="1" si="28"/>
        <v>2211726.398984517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2211726.398984517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9125.2962311247429</v>
      </c>
      <c r="L372" s="444">
        <f t="shared" ca="1" si="28"/>
        <v>2199196.3917010627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2199196.3917010627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9073.0878674436826</v>
      </c>
      <c r="L373" s="444">
        <f t="shared" ca="1" si="28"/>
        <v>2186614.1760539273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2186614.1760539273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9020.6619689139516</v>
      </c>
      <c r="L374" s="444">
        <f t="shared" ca="1" si="28"/>
        <v>2173979.5345082623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2173979.5345082623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8968.0176291403477</v>
      </c>
      <c r="L375" s="444">
        <f t="shared" ca="1" si="28"/>
        <v>2161292.248622824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2161292.248622824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8915.1539379510214</v>
      </c>
      <c r="L376" s="444">
        <f t="shared" ca="1" si="28"/>
        <v>2148552.0990461963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2148552.0990461963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8862.0699813817391</v>
      </c>
      <c r="L377" s="444">
        <f t="shared" ca="1" si="28"/>
        <v>2135758.8655129992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2135758.8655129992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8808.7648416600841</v>
      </c>
      <c r="L378" s="444">
        <f t="shared" ca="1" si="28"/>
        <v>2122912.3268400803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2122912.3268400803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8755.237597189589</v>
      </c>
      <c r="L379" s="444">
        <f t="shared" ca="1" si="28"/>
        <v>2110012.2609226909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2110012.2609226909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8701.4873225337997</v>
      </c>
      <c r="L380" s="444">
        <f t="shared" ca="1" si="28"/>
        <v>2097058.4447306457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2097058.4447306457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8647.5130884002792</v>
      </c>
      <c r="L381" s="444">
        <f t="shared" ca="1" si="28"/>
        <v>2084050.6543044671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2084050.6543044671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8593.3139616245353</v>
      </c>
      <c r="L382" s="444">
        <f t="shared" ca="1" si="28"/>
        <v>2070988.6647515129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2070988.6647515129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8538.889005153891</v>
      </c>
      <c r="L383" s="444">
        <f t="shared" ca="1" si="28"/>
        <v>2057872.250242088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2057872.250242088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8484.237278031289</v>
      </c>
      <c r="L384" s="444">
        <f t="shared" ca="1" si="28"/>
        <v>2044701.1840055403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2044701.1840055403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8429.3578353790053</v>
      </c>
      <c r="L385" s="444">
        <f t="shared" ca="1" si="28"/>
        <v>2031475.2383263404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2031475.2383263404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8374.2497283823395</v>
      </c>
      <c r="L386" s="444">
        <f t="shared" ca="1" si="28"/>
        <v>2018194.1845401439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2018194.1845401439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8318.9120042731884</v>
      </c>
      <c r="L387" s="444">
        <f t="shared" ca="1" si="28"/>
        <v>2004857.7930298382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2004857.7930298382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8263.3437063135807</v>
      </c>
      <c r="L388" s="444">
        <f t="shared" ca="1" si="28"/>
        <v>1991465.8332215729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1991465.8332215729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8207.543873779141</v>
      </c>
      <c r="L389" s="444">
        <f t="shared" ca="1" si="28"/>
        <v>1978018.0735807733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1978018.0735807733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8151.5115419424765</v>
      </c>
      <c r="L390" s="444">
        <f t="shared" ca="1" si="28"/>
        <v>1964514.2816081368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1964514.2816081368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8095.2457420564915</v>
      </c>
      <c r="L391" s="444">
        <f t="shared" ca="1" si="28"/>
        <v>1950954.2238356145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1950954.2238356145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8038.7455013376484</v>
      </c>
      <c r="L392" s="444">
        <f t="shared" ca="1" si="28"/>
        <v>1937337.6658223732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1937337.6658223732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7982.0098429491418</v>
      </c>
      <c r="L393" s="444">
        <f t="shared" ca="1" si="28"/>
        <v>1923664.3721507436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1923664.3721507436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7925.03778598402</v>
      </c>
      <c r="L394" s="444">
        <f t="shared" ca="1" si="28"/>
        <v>1909934.1064221489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1909934.1064221489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7867.828345448208</v>
      </c>
      <c r="L395" s="444">
        <f t="shared" ca="1" si="28"/>
        <v>1896146.6312530183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1896146.6312530183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7810.3805322434973</v>
      </c>
      <c r="L396" s="444">
        <f t="shared" ca="1" si="28"/>
        <v>1882301.708270683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1882301.708270683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7752.6933531504346</v>
      </c>
      <c r="L397" s="444">
        <f t="shared" ca="1" si="28"/>
        <v>1868399.0981092546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1868399.0981092546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7694.76581081115</v>
      </c>
      <c r="L398" s="444">
        <f t="shared" ca="1" si="28"/>
        <v>1854438.560405487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1854438.560405487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7636.5969037121167</v>
      </c>
      <c r="L399" s="444">
        <f t="shared" ca="1" si="28"/>
        <v>1840419.8537946201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1840419.8537946201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7578.1856261668372</v>
      </c>
      <c r="L400" s="444">
        <f t="shared" ca="1" si="28"/>
        <v>1826342.7359062082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1826342.7359062082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7519.5309682984553</v>
      </c>
      <c r="L401" s="444">
        <f t="shared" ca="1" si="28"/>
        <v>1812206.9633599278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1812206.9633599278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7460.6319160222884</v>
      </c>
      <c r="L402" s="444">
        <f t="shared" ca="1" si="28"/>
        <v>1798012.2917613713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1798012.2917613713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7401.4874510283016</v>
      </c>
      <c r="L403" s="444">
        <f t="shared" ca="1" si="28"/>
        <v>1783758.4756978208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1783758.4756978208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7342.0965507635083</v>
      </c>
      <c r="L404" s="444">
        <f t="shared" ca="1" si="28"/>
        <v>1769445.2687340055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1769445.2687340055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7282.4581884142781</v>
      </c>
      <c r="L405" s="444">
        <f t="shared" ca="1" si="28"/>
        <v>1755072.423407841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1755072.423407841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7222.5713328885922</v>
      </c>
      <c r="L406" s="444">
        <f t="shared" ca="1" si="28"/>
        <v>1740639.6912261508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1740639.6912261508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7162.4349487982172</v>
      </c>
      <c r="L407" s="444">
        <f t="shared" ca="1" si="28"/>
        <v>1726146.8226603703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1726146.8226603703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7102.0479964407978</v>
      </c>
      <c r="L408" s="444">
        <f t="shared" ca="1" si="28"/>
        <v>1711593.5671422323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1711593.5671422323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7041.4094317818899</v>
      </c>
      <c r="L409" s="444">
        <f t="shared" ca="1" si="28"/>
        <v>1696979.6730594353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1696979.6730594353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6980.5182064369028</v>
      </c>
      <c r="L410" s="444">
        <f t="shared" ca="1" si="28"/>
        <v>1682304.8877512934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1682304.8877512934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6919.3732676529762</v>
      </c>
      <c r="L411" s="444">
        <f t="shared" ca="1" si="28"/>
        <v>1667568.9575043675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1667568.9575043675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6857.9735582907861</v>
      </c>
      <c r="L412" s="444">
        <f t="shared" ca="1" si="28"/>
        <v>1652771.6275480795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1652771.6275480795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6796.3180168062527</v>
      </c>
      <c r="L413" s="444">
        <f t="shared" ca="1" si="28"/>
        <v>1637912.6420503068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1637912.6420503068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6734.4055772321999</v>
      </c>
      <c r="L414" s="444">
        <f t="shared" ca="1" si="28"/>
        <v>1622991.7441129601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1622991.7441129601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6672.2351691599215</v>
      </c>
      <c r="L415" s="444">
        <f t="shared" ca="1" si="28"/>
        <v>1608008.6757675412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1608008.6757675412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6609.8057177206765</v>
      </c>
      <c r="L416" s="444">
        <f t="shared" ca="1" si="28"/>
        <v>1592963.177970683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1592963.177970683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6547.1161435671002</v>
      </c>
      <c r="L417" s="444">
        <f t="shared" ca="1" si="28"/>
        <v>1577854.9905996711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1577854.9905996711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6484.1653628545509</v>
      </c>
      <c r="L418" s="444">
        <f t="shared" ca="1" si="28"/>
        <v>1562683.8524479468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1562683.8524479468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6420.9522872223661</v>
      </c>
      <c r="L419" s="444">
        <f t="shared" ca="1" si="28"/>
        <v>1547449.5012205902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1547449.5012205902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6357.4758237750475</v>
      </c>
      <c r="L420" s="444">
        <f t="shared" ca="1" si="28"/>
        <v>1532151.6735297863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1532151.6735297863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6293.7348750633646</v>
      </c>
      <c r="L421" s="444">
        <f t="shared" ca="1" si="28"/>
        <v>1516790.1048902709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1516790.1048902709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6229.7283390653829</v>
      </c>
      <c r="L422" s="444">
        <f t="shared" ca="1" si="28"/>
        <v>1501364.5297147573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1501364.5297147573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6165.4551091674102</v>
      </c>
      <c r="L423" s="444">
        <f t="shared" ca="1" si="28"/>
        <v>1485874.6813093459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1485874.6813093459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6100.9140741448628</v>
      </c>
      <c r="L424" s="444">
        <f t="shared" ca="1" si="28"/>
        <v>1470320.2918689118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1470320.2918689118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6036.1041181430537</v>
      </c>
      <c r="L425" s="444">
        <f t="shared" ca="1" si="28"/>
        <v>1454701.092472476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1454701.092472476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5971.0241206579049</v>
      </c>
      <c r="L426" s="444">
        <f t="shared" ca="1" si="28"/>
        <v>1439016.813078555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1439016.813078555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5905.6729565165679</v>
      </c>
      <c r="L427" s="444">
        <f t="shared" ca="1" si="28"/>
        <v>1423267.1825204927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1423267.1825204927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5840.0494958579748</v>
      </c>
      <c r="L428" s="444">
        <f t="shared" ca="1" si="28"/>
        <v>1407451.9285017718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1407451.9285017718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5774.1526041133038</v>
      </c>
      <c r="L429" s="444">
        <f t="shared" ca="1" si="28"/>
        <v>1391570.7775913063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1391570.7775913063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5707.9811419863645</v>
      </c>
      <c r="L430" s="444">
        <f t="shared" ca="1" si="28"/>
        <v>1375623.4552187137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1375623.4552187137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5641.533965433895</v>
      </c>
      <c r="L431" s="444">
        <f t="shared" ca="1" si="28"/>
        <v>1359609.6856695688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1359609.6856695688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5574.8099256457917</v>
      </c>
      <c r="L432" s="444">
        <f t="shared" ca="1" si="28"/>
        <v>1343529.1920806358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1343529.1920806358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5507.8078690252369</v>
      </c>
      <c r="L433" s="444">
        <f t="shared" ca="1" si="28"/>
        <v>1327381.6964350822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1327381.6964350822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5440.526637168764</v>
      </c>
      <c r="L434" s="444">
        <f t="shared" ca="1" si="28"/>
        <v>1311166.9195576722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1311166.9195576722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5372.9650668462227</v>
      </c>
      <c r="L435" s="444">
        <f t="shared" ca="1" si="28"/>
        <v>1294884.5811099396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1294884.5811099396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5305.1219899806702</v>
      </c>
      <c r="L436" s="444">
        <f t="shared" ca="1" si="28"/>
        <v>1278534.3995853413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1278534.3995853413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5236.9962336281769</v>
      </c>
      <c r="L437" s="444">
        <f t="shared" ca="1" si="28"/>
        <v>1262116.0923043906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1262116.0923043906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5168.5866199575494</v>
      </c>
      <c r="L438" s="444">
        <f t="shared" ca="1" si="28"/>
        <v>1245629.3754097694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1245629.3754097694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5099.8919662299604</v>
      </c>
      <c r="L439" s="444">
        <f t="shared" ca="1" si="28"/>
        <v>1229073.9638614205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1229073.9638614205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5030.9110847785068</v>
      </c>
      <c r="L440" s="444">
        <f t="shared" ca="1" si="28"/>
        <v>1212449.5714316203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1212449.5714316203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4961.6427829876729</v>
      </c>
      <c r="L441" s="444">
        <f t="shared" ca="1" si="28"/>
        <v>1195755.910700029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1195755.910700029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4892.0858632727086</v>
      </c>
      <c r="L442" s="444">
        <f t="shared" ca="1" si="28"/>
        <v>1178992.6930487228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1178992.6930487228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4822.2391230589328</v>
      </c>
      <c r="L443" s="444">
        <f t="shared" ca="1" si="28"/>
        <v>1162159.6286572029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1162159.6286572029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4752.1013547609336</v>
      </c>
      <c r="L444" s="444">
        <f t="shared" ca="1" si="28"/>
        <v>1145256.4264973851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1145256.4264973851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4681.6713457616925</v>
      </c>
      <c r="L445" s="444">
        <f t="shared" ca="1" si="28"/>
        <v>1128282.794328568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1128282.794328568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4610.947878391622</v>
      </c>
      <c r="L446" s="444">
        <f t="shared" ca="1" si="28"/>
        <v>1111238.4386923809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1111238.4386923809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4539.9297299075088</v>
      </c>
      <c r="L447" s="444">
        <f t="shared" ca="1" si="28"/>
        <v>1094123.0649077096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1094123.0649077096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4468.6156724713783</v>
      </c>
      <c r="L448" s="444">
        <f t="shared" ca="1" si="28"/>
        <v>1076936.3770656022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1076936.3770656022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4397.0044731292637</v>
      </c>
      <c r="L449" s="444">
        <f t="shared" ca="1" si="28"/>
        <v>1059678.0780241527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1059678.0780241527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4325.0948937898911</v>
      </c>
      <c r="L450" s="444">
        <f t="shared" ca="1" si="28"/>
        <v>1042347.8694033637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1042347.8694033637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4252.8856912032697</v>
      </c>
      <c r="L451" s="444">
        <f t="shared" ca="1" si="28"/>
        <v>1024945.4515799881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1024945.4515799881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4180.3756169392054</v>
      </c>
      <c r="L452" s="444">
        <f t="shared" ca="1" si="28"/>
        <v>1007470.5236823485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1007470.5236823485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4107.5634173657072</v>
      </c>
      <c r="L453" s="444">
        <f t="shared" ca="1" si="28"/>
        <v>989922.78358513548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989922.78358513548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4034.4478336273201</v>
      </c>
      <c r="L454" s="444">
        <f t="shared" ca="1" si="28"/>
        <v>972301.92790418409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972301.92790418409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3961.0276016233556</v>
      </c>
      <c r="L455" s="444">
        <f t="shared" ca="1" si="28"/>
        <v>954607.65199122869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954607.65199122869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3887.3014519860412</v>
      </c>
      <c r="L456" s="444">
        <f t="shared" ca="1" si="28"/>
        <v>936839.64992863603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936839.64992863603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3813.2681100585723</v>
      </c>
      <c r="L457" s="444">
        <f t="shared" ca="1" si="28"/>
        <v>918997.61452411592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918997.61452411592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3738.9262958730715</v>
      </c>
      <c r="L458" s="444">
        <f t="shared" ca="1" si="28"/>
        <v>901081.23730541032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901081.23730541032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3664.2747241284651</v>
      </c>
      <c r="L459" s="444">
        <f t="shared" ca="1" si="28"/>
        <v>883090.20851496002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883090.20851496002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3589.3121041682548</v>
      </c>
      <c r="L460" s="444">
        <f t="shared" ca="1" si="28"/>
        <v>865024.2171045494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865024.2171045494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3514.0371399582109</v>
      </c>
      <c r="L461" s="444">
        <f t="shared" ca="1" si="28"/>
        <v>846882.95072992891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846882.95072992891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3438.4485300639585</v>
      </c>
      <c r="L462" s="444">
        <f t="shared" ca="1" si="28"/>
        <v>828666.09574541403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828666.09574541403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3362.5449676284798</v>
      </c>
      <c r="L463" s="444">
        <f t="shared" ca="1" si="28"/>
        <v>810373.33719846362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810373.33719846362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3286.3251403495201</v>
      </c>
      <c r="L464" s="444">
        <f t="shared" ca="1" si="28"/>
        <v>792004.35882423446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792004.35882423446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3209.7877304568983</v>
      </c>
      <c r="L465" s="444">
        <f t="shared" ca="1" si="28"/>
        <v>773558.84304011252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773558.84304011252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3132.9314146897241</v>
      </c>
      <c r="L466" s="444">
        <f t="shared" ca="1" si="28"/>
        <v>755036.47094022355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755036.47094022355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3055.7548642735201</v>
      </c>
      <c r="L467" s="444">
        <f t="shared" ca="1" si="28"/>
        <v>736436.92228991829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736436.92228991829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2978.2567448972482</v>
      </c>
      <c r="L468" s="444">
        <f t="shared" ca="1" si="28"/>
        <v>717759.87552023679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717759.87552023679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2900.4357166902414</v>
      </c>
      <c r="L469" s="444">
        <f t="shared" ca="1" si="28"/>
        <v>699005.00772234821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699005.00772234821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2822.2904341990388</v>
      </c>
      <c r="L470" s="444">
        <f t="shared" ca="1" si="28"/>
        <v>680171.9946419684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680171.9946419684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2743.8195463641237</v>
      </c>
      <c r="L471" s="444">
        <f t="shared" ca="1" si="28"/>
        <v>661260.5106737538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661260.5106737538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2665.021696496563</v>
      </c>
      <c r="L472" s="444">
        <f t="shared" ca="1" si="28"/>
        <v>642270.22885567159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642270.22885567159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2585.8955222545533</v>
      </c>
      <c r="L473" s="444">
        <f t="shared" ca="1" si="28"/>
        <v>623200.82086334727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623200.82086334727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2506.4396556198685</v>
      </c>
      <c r="L474" s="444">
        <f t="shared" ca="1" si="28"/>
        <v>604051.95700438833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604051.95700438833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2426.6527228742061</v>
      </c>
      <c r="L475" s="444">
        <f t="shared" ca="1" si="28"/>
        <v>584823.30621268367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584823.30621268367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2346.5333445754368</v>
      </c>
      <c r="L476" s="444">
        <f t="shared" ca="1" si="28"/>
        <v>565514.53604268027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565514.53604268027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2266.0801355337558</v>
      </c>
      <c r="L477" s="444">
        <f t="shared" ca="1" si="28"/>
        <v>546125.31266363512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546125.31266363512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2185.2917047877349</v>
      </c>
      <c r="L478" s="444">
        <f t="shared" ca="1" si="28"/>
        <v>526655.30085384415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526655.30085384415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2104.1666555802722</v>
      </c>
      <c r="L479" s="444">
        <f t="shared" ca="1" si="28"/>
        <v>507104.16399484564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507104.16399484564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2022.7035853344453</v>
      </c>
      <c r="L480" s="444">
        <f t="shared" ca="1" si="28"/>
        <v>487471.56406560133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487471.56406560133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1940.9010856292605</v>
      </c>
      <c r="L481" s="444">
        <f t="shared" ca="1" si="28"/>
        <v>467757.16163665178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467757.16163665178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1858.7577421753042</v>
      </c>
      <c r="L482" s="444">
        <f t="shared" ca="1" si="28"/>
        <v>447960.61586424831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447960.61586424831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1776.2721347902896</v>
      </c>
      <c r="L483" s="444">
        <f t="shared" ca="1" si="28"/>
        <v>428081.58448445983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428081.58448445983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1693.4428373745043</v>
      </c>
      <c r="L484" s="444">
        <f t="shared" ca="1" si="28"/>
        <v>408119.72380725556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408119.72380725556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1610.2684178861532</v>
      </c>
      <c r="L485" s="444">
        <f t="shared" ca="1" si="28"/>
        <v>388074.68871056294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388074.68871056294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1526.7474383166007</v>
      </c>
      <c r="L486" s="444">
        <f t="shared" ca="1" si="28"/>
        <v>367946.13263430074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367946.13263430074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1442.8784546655081</v>
      </c>
      <c r="L487" s="444">
        <f t="shared" ca="1" si="28"/>
        <v>347733.70757438749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347733.70757438749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1358.6600169158696</v>
      </c>
      <c r="L488" s="444">
        <f t="shared" ca="1" si="28"/>
        <v>327437.06407672458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327437.06407672458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1274.0906690089407</v>
      </c>
      <c r="L489" s="444">
        <f t="shared" ca="1" si="28"/>
        <v>307055.85123115475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307055.85123115475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1189.1689488190666</v>
      </c>
      <c r="L490" s="444">
        <f t="shared" ca="1" si="28"/>
        <v>286589.71666539501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286589.71666539501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1103.8933881284008</v>
      </c>
      <c r="L491" s="444">
        <f t="shared" ca="1" si="28"/>
        <v>266038.3065389446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266038.3065389446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1018.2625126015242</v>
      </c>
      <c r="L492" s="444">
        <f t="shared" ca="1" si="28"/>
        <v>245401.26553696734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245401.26553696734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932.27484175995232</v>
      </c>
      <c r="L493" s="444">
        <f t="shared" ca="1" si="28"/>
        <v>224678.23686414852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224678.23686414852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845.9288889565405</v>
      </c>
      <c r="L494" s="444">
        <f t="shared" ca="1" si="28"/>
        <v>203868.86223852629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203868.86223852629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759.22316134978121</v>
      </c>
      <c r="L495" s="444">
        <f t="shared" ca="1" si="28"/>
        <v>182972.78188529727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182972.78188529727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672.15615987799367</v>
      </c>
      <c r="L496" s="444">
        <f t="shared" ca="1" si="28"/>
        <v>161989.63453059646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161989.63453059646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584.72637923340699</v>
      </c>
      <c r="L497" s="444">
        <f t="shared" ca="1" si="28"/>
        <v>140919.05739525109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140919.05739525109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496.9323078361345</v>
      </c>
      <c r="L498" s="444">
        <f t="shared" ca="1" si="28"/>
        <v>119760.68618850844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119760.68618850844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408.77242780804022</v>
      </c>
      <c r="L499" s="444">
        <f t="shared" ca="1" si="28"/>
        <v>98514.155101737691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98514.155101737691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320.24521494649542</v>
      </c>
      <c r="L500" s="444">
        <f t="shared" ca="1" si="28"/>
        <v>77179.0968021054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77179.0968021054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231.34913869802756</v>
      </c>
      <c r="L501" s="444">
        <f t="shared" ca="1" si="28"/>
        <v>55755.142426224636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55755.142426224636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142.08266213185772</v>
      </c>
      <c r="L502" s="444">
        <f t="shared" ca="1" si="28"/>
        <v>34241.921573777705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34241.921573777705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52.444241913328824</v>
      </c>
      <c r="L503" s="444">
        <f t="shared" ca="1" si="28"/>
        <v>12639.062301112246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12639.062301112246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-37.567671722777256</v>
      </c>
      <c r="L504" s="444">
        <f t="shared" ca="1" si="28"/>
        <v>-9053.808885189319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-9053.808885189319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-127.95463499903377</v>
      </c>
      <c r="L505" s="444">
        <f t="shared" ca="1" si="28"/>
        <v>-30837.06703476714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-30837.06703476714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-218.71821062227468</v>
      </c>
      <c r="L506" s="444">
        <f t="shared" ca="1" si="28"/>
        <v>-52711.088759968203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-52711.088759968203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-309.85996781061243</v>
      </c>
      <c r="L507" s="444">
        <f t="shared" ca="1" si="28"/>
        <v>-74676.252242357601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-74676.252242357601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-401.3814823205683</v>
      </c>
      <c r="L508" s="444">
        <f t="shared" ca="1" si="28"/>
        <v>-96732.937239256949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-96732.937239256949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-493.28433647431552</v>
      </c>
      <c r="L509" s="444">
        <f t="shared" ca="1" si="28"/>
        <v>-118881.52509031005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-118881.52509031005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-585.57011918703688</v>
      </c>
      <c r="L510" s="444">
        <f t="shared" ca="1" si="28"/>
        <v>-141122.39872407587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-141122.39872407587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-678.2404259943944</v>
      </c>
      <c r="L511" s="444">
        <f t="shared" ca="1" si="28"/>
        <v>-163455.94266464905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-163455.94266464905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-771.29685908011595</v>
      </c>
      <c r="L512" s="444">
        <f t="shared" ca="1" si="28"/>
        <v>-185882.54303830795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-185882.54303830795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-864.74102730369475</v>
      </c>
      <c r="L513" s="444">
        <f t="shared" ca="1" si="28"/>
        <v>-208402.58758019042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-208402.58758019042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-958.57454622820501</v>
      </c>
      <c r="L514" s="444">
        <f t="shared" ca="1" si="28"/>
        <v>-231016.4656409974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-231016.4656409974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-1052.7990381482341</v>
      </c>
      <c r="L515" s="444">
        <f t="shared" ca="1" si="28"/>
        <v>-253724.56819372441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-253724.56819372441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-1147.4161321179301</v>
      </c>
      <c r="L516" s="444">
        <f t="shared" ca="1" si="28"/>
        <v>-276527.28784042114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-276527.28784042114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-1242.4274639791663</v>
      </c>
      <c r="L517" s="444">
        <f t="shared" ca="1" si="28"/>
        <v>-299425.01881897909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-299425.01881897909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-1337.8346763898244</v>
      </c>
      <c r="L518" s="444">
        <f t="shared" ref="L518:L772" ca="1" si="54">I518-J518+K518</f>
        <v>-322418.1570099477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-322418.1570099477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-1433.6394188521936</v>
      </c>
      <c r="L519" s="444">
        <f t="shared" ca="1" si="54"/>
        <v>-345507.09994337865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-345507.09994337865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-1529.8433477414892</v>
      </c>
      <c r="L520" s="444">
        <f t="shared" ca="1" si="54"/>
        <v>-368692.2468056989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-368692.2468056989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-1626.4481263344903</v>
      </c>
      <c r="L521" s="444">
        <f t="shared" ca="1" si="54"/>
        <v>-391973.99844661215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-391973.99844661215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-1723.4554248382956</v>
      </c>
      <c r="L522" s="444">
        <f t="shared" ca="1" si="54"/>
        <v>-415352.75738602923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-415352.75738602923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-1820.8669204192001</v>
      </c>
      <c r="L523" s="444">
        <f t="shared" ca="1" si="54"/>
        <v>-438828.92782102723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-438828.92782102723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-1918.6842972316917</v>
      </c>
      <c r="L524" s="444">
        <f t="shared" ca="1" si="54"/>
        <v>-462402.91563283768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-462402.91563283768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-2016.9092464475684</v>
      </c>
      <c r="L525" s="444">
        <f t="shared" ca="1" si="54"/>
        <v>-486075.12839386403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-486075.12839386403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-2115.5434662851785</v>
      </c>
      <c r="L526" s="444">
        <f t="shared" ca="1" si="54"/>
        <v>-509845.97537472798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-509845.97537472798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-2214.5886620387782</v>
      </c>
      <c r="L527" s="444">
        <f t="shared" ca="1" si="54"/>
        <v>-533715.86755134561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-533715.86755134561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-2314.0465461080184</v>
      </c>
      <c r="L528" s="444">
        <f t="shared" ca="1" si="54"/>
        <v>-557685.21761203243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-557685.21761203243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-2413.9188380275464</v>
      </c>
      <c r="L529" s="444">
        <f t="shared" ca="1" si="54"/>
        <v>-581754.43996463867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-581754.43996463867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-2514.2072644967393</v>
      </c>
      <c r="L530" s="444">
        <f t="shared" ca="1" si="54"/>
        <v>-605923.95074371411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-605923.95074371411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-2614.9135594095542</v>
      </c>
      <c r="L531" s="444">
        <f t="shared" ca="1" si="54"/>
        <v>-630194.16781770252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-630194.16781770252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-2716.0394638845055</v>
      </c>
      <c r="L532" s="444">
        <f t="shared" ca="1" si="54"/>
        <v>-654565.51079616591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-654565.51079616591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-2817.5867262947695</v>
      </c>
      <c r="L533" s="444">
        <f t="shared" ca="1" si="54"/>
        <v>-679038.40103703935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-679038.40103703935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-2919.5571022984086</v>
      </c>
      <c r="L534" s="444">
        <f t="shared" ca="1" si="54"/>
        <v>-703613.26165391644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-703613.26165391644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-3021.9523548687303</v>
      </c>
      <c r="L535" s="444">
        <f t="shared" ca="1" si="54"/>
        <v>-728290.51752336405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-728290.51752336405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-3124.7742543247614</v>
      </c>
      <c r="L536" s="444">
        <f t="shared" ca="1" si="54"/>
        <v>-753070.59529226751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-753070.59529226751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-3228.0245783618593</v>
      </c>
      <c r="L537" s="444">
        <f t="shared" ca="1" si="54"/>
        <v>-777953.92338520812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-777953.92338520812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-3331.7051120824453</v>
      </c>
      <c r="L538" s="444">
        <f t="shared" ca="1" si="54"/>
        <v>-802940.93201186927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-802940.93201186927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-3435.8176480268671</v>
      </c>
      <c r="L539" s="444">
        <f t="shared" ca="1" si="54"/>
        <v>-828032.05317447498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-828032.05317447498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-3540.363986204391</v>
      </c>
      <c r="L540" s="444">
        <f t="shared" ca="1" si="54"/>
        <v>-853227.7206752582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-853227.7206752582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-3645.345934124321</v>
      </c>
      <c r="L541" s="444">
        <f t="shared" ca="1" si="54"/>
        <v>-878528.37012396136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-878528.37012396136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-3750.7653068272502</v>
      </c>
      <c r="L542" s="444">
        <f t="shared" ca="1" si="54"/>
        <v>-903934.43894536735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-903934.43894536735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-3856.6239269164421</v>
      </c>
      <c r="L543" s="444">
        <f t="shared" ca="1" si="54"/>
        <v>-929446.36638686247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-929446.36638686247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-3962.9236245893389</v>
      </c>
      <c r="L544" s="444">
        <f t="shared" ca="1" si="54"/>
        <v>-955064.59352603066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-955064.59352603066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-4069.6662376692061</v>
      </c>
      <c r="L545" s="444">
        <f t="shared" ca="1" si="54"/>
        <v>-980789.56327827869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-980789.56327827869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-4176.853611636906</v>
      </c>
      <c r="L546" s="444">
        <f t="shared" ca="1" si="54"/>
        <v>-1006621.7204044943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-1006621.7204044943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-4284.4875996628052</v>
      </c>
      <c r="L547" s="444">
        <f t="shared" ca="1" si="54"/>
        <v>-1032561.511518736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-1032561.511518736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-4392.5700626388116</v>
      </c>
      <c r="L548" s="444">
        <f t="shared" ca="1" si="54"/>
        <v>-1058609.3850959535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-1058609.3850959535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-4501.102869210551</v>
      </c>
      <c r="L549" s="444">
        <f t="shared" ca="1" si="54"/>
        <v>-1084765.7914797429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-1084765.7914797429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-4610.0878958096737</v>
      </c>
      <c r="L550" s="444">
        <f t="shared" ca="1" si="54"/>
        <v>-1111031.1828901314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-1111031.1828901314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-4719.5270266862926</v>
      </c>
      <c r="L551" s="444">
        <f t="shared" ca="1" si="54"/>
        <v>-1137406.0134313966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-1137406.0134313966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-4829.4221539415639</v>
      </c>
      <c r="L552" s="444">
        <f t="shared" ca="1" si="54"/>
        <v>-1163890.739099917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-1163890.739099917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-4939.7751775603992</v>
      </c>
      <c r="L553" s="444">
        <f t="shared" ca="1" si="54"/>
        <v>-1190485.8177920564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-1190485.8177920564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-5050.5880054443132</v>
      </c>
      <c r="L554" s="444">
        <f t="shared" ca="1" si="54"/>
        <v>-1217191.7093120795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-1217191.7093120795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-5161.86255344441</v>
      </c>
      <c r="L555" s="444">
        <f t="shared" ca="1" si="54"/>
        <v>-1244008.8753801028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-1244008.8753801028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-5273.6007453945067</v>
      </c>
      <c r="L556" s="444">
        <f t="shared" ca="1" si="54"/>
        <v>-1270937.7796400762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-1270937.7796400762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-5385.804513144396</v>
      </c>
      <c r="L557" s="444">
        <f t="shared" ca="1" si="54"/>
        <v>-1297978.8876677994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-1297978.8876677994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-5498.4757965932422</v>
      </c>
      <c r="L558" s="444">
        <f t="shared" ca="1" si="54"/>
        <v>-1325132.6669789716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-1325132.6669789716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-5611.6165437231266</v>
      </c>
      <c r="L559" s="444">
        <f t="shared" ca="1" si="54"/>
        <v>-1352399.5870372734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-1352399.5870372734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-5725.2287106327176</v>
      </c>
      <c r="L560" s="444">
        <f t="shared" ca="1" si="54"/>
        <v>-1379780.1192624851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-1379780.1192624851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-5839.3142615710995</v>
      </c>
      <c r="L561" s="444">
        <f t="shared" ca="1" si="54"/>
        <v>-1407274.737038635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-1407274.737038635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-5953.8751689717237</v>
      </c>
      <c r="L562" s="444">
        <f t="shared" ca="1" si="54"/>
        <v>-1434883.9157221855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-1434883.9157221855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-6068.913413486518</v>
      </c>
      <c r="L563" s="444">
        <f t="shared" ca="1" si="54"/>
        <v>-1462608.1326502508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-1462608.1326502508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-6184.4309840201231</v>
      </c>
      <c r="L564" s="444">
        <f t="shared" ca="1" si="54"/>
        <v>-1490447.8671488499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-1490447.8671488499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-6300.4298777642862</v>
      </c>
      <c r="L565" s="444">
        <f t="shared" ca="1" si="54"/>
        <v>-1518403.600541193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-1518403.600541193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-6416.9121002323827</v>
      </c>
      <c r="L566" s="444">
        <f t="shared" ca="1" si="54"/>
        <v>-1546475.8161560043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-1546475.8161560043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-6533.8796652940964</v>
      </c>
      <c r="L567" s="444">
        <f t="shared" ca="1" si="54"/>
        <v>-1574664.9993358774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-1574664.9993358774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-6651.3345952102345</v>
      </c>
      <c r="L568" s="444">
        <f t="shared" ca="1" si="54"/>
        <v>-1602971.6374456664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-1602971.6374456664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-6769.278920667688</v>
      </c>
      <c r="L569" s="444">
        <f t="shared" ca="1" si="54"/>
        <v>-1631396.2198809129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-1631396.2198809129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-6887.714680814548</v>
      </c>
      <c r="L570" s="444">
        <f t="shared" ca="1" si="54"/>
        <v>-1659939.2380763064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-1659939.2380763064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-7006.6439232953553</v>
      </c>
      <c r="L571" s="444">
        <f t="shared" ca="1" si="54"/>
        <v>-1688601.1855141807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-1688601.1855141807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-7126.0687042864984</v>
      </c>
      <c r="L572" s="444">
        <f t="shared" ca="1" si="54"/>
        <v>-1717382.5577330461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-1717382.5577330461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-7245.9910885317713</v>
      </c>
      <c r="L573" s="444">
        <f t="shared" ca="1" si="54"/>
        <v>-1746283.8523361566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-1746283.8523361566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-7366.4131493780651</v>
      </c>
      <c r="L574" s="444">
        <f t="shared" ca="1" si="54"/>
        <v>-1775305.5690001135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-1775305.5690001135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-7487.336968811218</v>
      </c>
      <c r="L575" s="444">
        <f t="shared" ca="1" si="54"/>
        <v>-1804448.2094835036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-1804448.2094835036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-7608.7646374920105</v>
      </c>
      <c r="L576" s="444">
        <f t="shared" ca="1" si="54"/>
        <v>-1833712.2776355743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-1833712.2776355743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-7730.6982547923062</v>
      </c>
      <c r="L577" s="444">
        <f t="shared" ca="1" si="54"/>
        <v>-1863098.2794049454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-1863098.2794049454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-7853.1399288313514</v>
      </c>
      <c r="L578" s="444">
        <f t="shared" ca="1" si="54"/>
        <v>-1892606.7228483555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-1892606.7228483555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-7976.0917765122267</v>
      </c>
      <c r="L579" s="444">
        <f t="shared" ca="1" si="54"/>
        <v>-1922238.1181394467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-1922238.1181394467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-8099.5559235584406</v>
      </c>
      <c r="L580" s="444">
        <f t="shared" ca="1" si="54"/>
        <v>-1951992.9775775841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-1951992.9775775841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-8223.5345045506783</v>
      </c>
      <c r="L581" s="444">
        <f t="shared" ca="1" si="54"/>
        <v>-1981871.8155967137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-1981871.8155967137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-8348.0296629637196</v>
      </c>
      <c r="L582" s="444">
        <f t="shared" ca="1" si="54"/>
        <v>-2011875.1487742562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-2011875.1487742562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-8473.0435512034801</v>
      </c>
      <c r="L583" s="444">
        <f t="shared" ca="1" si="54"/>
        <v>-2042003.4958400386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-2042003.4958400386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-8598.578330644239</v>
      </c>
      <c r="L584" s="444">
        <f t="shared" ca="1" si="54"/>
        <v>-2072257.3776852617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-2072257.3776852617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-8724.6361716660012</v>
      </c>
      <c r="L585" s="444">
        <f t="shared" ca="1" si="54"/>
        <v>-2102637.3173715067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-2102637.3173715067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-8851.2192536920229</v>
      </c>
      <c r="L586" s="444">
        <f t="shared" ca="1" si="54"/>
        <v>-2133143.8401397774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-2133143.8401397774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-8978.3297652264846</v>
      </c>
      <c r="L587" s="444">
        <f t="shared" ca="1" si="54"/>
        <v>-2163777.4734195829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-2163777.4734195829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-9105.9699038923409</v>
      </c>
      <c r="L588" s="444">
        <f t="shared" ca="1" si="54"/>
        <v>-2194538.7468380542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-2194538.7468380542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-9234.1418764693044</v>
      </c>
      <c r="L589" s="444">
        <f t="shared" ca="1" si="54"/>
        <v>-2225428.1922291024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-2225428.1922291024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-9362.8478989320047</v>
      </c>
      <c r="L590" s="444">
        <f t="shared" ca="1" si="54"/>
        <v>-2256446.3436426134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-2256446.3436426134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-9492.0901964883014</v>
      </c>
      <c r="L591" s="444">
        <f t="shared" ca="1" si="54"/>
        <v>-2287593.7373536807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-2287593.7373536807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-9621.8710036177472</v>
      </c>
      <c r="L592" s="444">
        <f t="shared" ca="1" si="54"/>
        <v>-2318870.911871877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-2318870.911871877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-9752.1925641102334</v>
      </c>
      <c r="L593" s="444">
        <f t="shared" ca="1" si="54"/>
        <v>-2350278.4079505662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-2350278.4079505662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-9883.0571311047715</v>
      </c>
      <c r="L594" s="444">
        <f t="shared" ca="1" si="54"/>
        <v>-2381816.7685962496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-2381816.7685962496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-10014.466967128452</v>
      </c>
      <c r="L595" s="444">
        <f t="shared" ca="1" si="54"/>
        <v>-2413486.5390779572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-2413486.5390779572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-10146.424344135567</v>
      </c>
      <c r="L596" s="444">
        <f t="shared" ca="1" si="54"/>
        <v>-2445288.2669366715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-2445288.2669366715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-10278.931543546876</v>
      </c>
      <c r="L597" s="444">
        <f t="shared" ca="1" si="54"/>
        <v>-2477222.501994797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-2477222.501994797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-10411.990856289067</v>
      </c>
      <c r="L598" s="444">
        <f t="shared" ca="1" si="54"/>
        <v>-2509289.7963656648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-2509289.7963656648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-10545.604582834349</v>
      </c>
      <c r="L599" s="444">
        <f t="shared" ca="1" si="54"/>
        <v>-2541490.7044630782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-2541490.7044630782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-10679.775033240237</v>
      </c>
      <c r="L600" s="444">
        <f t="shared" ca="1" si="54"/>
        <v>-2573825.7830108972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-2573825.7830108972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-10814.504527189483</v>
      </c>
      <c r="L601" s="444">
        <f t="shared" ca="1" si="54"/>
        <v>-2606295.5910526654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-2606295.5910526654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-10949.795394030185</v>
      </c>
      <c r="L602" s="444">
        <f t="shared" ca="1" si="54"/>
        <v>-2638900.6899612746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-2638900.6899612746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-11085.649972816056</v>
      </c>
      <c r="L603" s="444">
        <f t="shared" ca="1" si="54"/>
        <v>-2671641.6434486695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-2671641.6434486695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-11222.070612346868</v>
      </c>
      <c r="L604" s="444">
        <f t="shared" ca="1" si="54"/>
        <v>-2704519.0175755951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-2704519.0175755951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-11359.059671209057</v>
      </c>
      <c r="L605" s="444">
        <f t="shared" ca="1" si="54"/>
        <v>-2737533.3807613831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-2737533.3807613831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-11496.619517816507</v>
      </c>
      <c r="L606" s="444">
        <f t="shared" ca="1" si="54"/>
        <v>-2770685.3037937786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-2770685.3037937786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-11634.752530451489</v>
      </c>
      <c r="L607" s="444">
        <f t="shared" ca="1" si="54"/>
        <v>-2803975.3598388089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-2803975.3598388089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-11773.461097305782</v>
      </c>
      <c r="L608" s="444">
        <f t="shared" ca="1" si="54"/>
        <v>-2837404.1244506934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-2837404.1244506934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-11912.747616521967</v>
      </c>
      <c r="L609" s="444">
        <f t="shared" ca="1" si="54"/>
        <v>-2870972.1755817942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-2870972.1755817942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-12052.614496234888</v>
      </c>
      <c r="L610" s="444">
        <f t="shared" ca="1" si="54"/>
        <v>-2904680.0935926079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-2904680.0935926079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-12193.064154613277</v>
      </c>
      <c r="L611" s="444">
        <f t="shared" ca="1" si="54"/>
        <v>-2938528.4612618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-2938528.4612618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-12334.099019901578</v>
      </c>
      <c r="L612" s="444">
        <f t="shared" ca="1" si="54"/>
        <v>-2972517.8637962802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-2972517.8637962802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-12475.721530461913</v>
      </c>
      <c r="L613" s="444">
        <f t="shared" ca="1" si="54"/>
        <v>-3006648.8888413208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-3006648.8888413208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-12617.934134816249</v>
      </c>
      <c r="L614" s="444">
        <f t="shared" ca="1" si="54"/>
        <v>-3040922.1264907159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-3040922.1264907159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-12760.739291688727</v>
      </c>
      <c r="L615" s="444">
        <f t="shared" ca="1" si="54"/>
        <v>-3075338.1692969836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-3075338.1692969836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-12904.139470048176</v>
      </c>
      <c r="L616" s="444">
        <f t="shared" ca="1" si="54"/>
        <v>-3109897.6122816107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-3109897.6122816107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-13048.137149150789</v>
      </c>
      <c r="L617" s="444">
        <f t="shared" ca="1" si="54"/>
        <v>-3144601.0529453405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-3144601.0529453405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-13192.734818582998</v>
      </c>
      <c r="L618" s="444">
        <f t="shared" ca="1" si="54"/>
        <v>-3179449.0912785023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-3179449.0912785023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-13337.934978304504</v>
      </c>
      <c r="L619" s="444">
        <f t="shared" ca="1" si="54"/>
        <v>-3214442.3297713855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-3214442.3297713855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-13483.740138691517</v>
      </c>
      <c r="L620" s="444">
        <f t="shared" ca="1" si="54"/>
        <v>-3249581.3734246558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-3249581.3734246558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-13630.152820580144</v>
      </c>
      <c r="L621" s="444">
        <f t="shared" ca="1" si="54"/>
        <v>-3284866.8297598148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-3284866.8297598148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-13777.175555309974</v>
      </c>
      <c r="L622" s="444">
        <f t="shared" ca="1" si="54"/>
        <v>-3320299.3088297034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-3320299.3088297034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-13924.810884767843</v>
      </c>
      <c r="L623" s="444">
        <f t="shared" ca="1" si="54"/>
        <v>-3355879.4232290499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-3355879.4232290499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-14073.061361431788</v>
      </c>
      <c r="L624" s="444">
        <f t="shared" ca="1" si="54"/>
        <v>-3391607.7881050603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-3391607.7881050603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-14221.929548415164</v>
      </c>
      <c r="L625" s="444">
        <f t="shared" ca="1" si="54"/>
        <v>-3427485.0211680545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-3427485.0211680545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-14371.418019510971</v>
      </c>
      <c r="L626" s="444">
        <f t="shared" ca="1" si="54"/>
        <v>-3463511.7427021442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-3463511.7427021442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-14521.529359236345</v>
      </c>
      <c r="L627" s="444">
        <f t="shared" ca="1" si="54"/>
        <v>-3499688.5755759594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-3499688.5755759594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-14672.266162877242</v>
      </c>
      <c r="L628" s="444">
        <f t="shared" ca="1" si="54"/>
        <v>-3536016.1452534157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-3536016.1452534157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-14823.63103653331</v>
      </c>
      <c r="L629" s="444">
        <f t="shared" ca="1" si="54"/>
        <v>-3572495.079804528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-3572495.079804528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-14975.626597162945</v>
      </c>
      <c r="L630" s="444">
        <f t="shared" ca="1" si="54"/>
        <v>-3609126.0099162697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-3609126.0099162697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-15128.255472628536</v>
      </c>
      <c r="L631" s="444">
        <f t="shared" ca="1" si="54"/>
        <v>-3645909.5689034769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-3645909.5689034769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-15281.520301741901</v>
      </c>
      <c r="L632" s="444">
        <f t="shared" ca="1" si="54"/>
        <v>-3682846.3927197978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-3682846.3927197978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-15435.423734309903</v>
      </c>
      <c r="L633" s="444">
        <f t="shared" ca="1" si="54"/>
        <v>-3719937.1199686867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-3719937.1199686867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-15589.968431180272</v>
      </c>
      <c r="L634" s="444">
        <f t="shared" ca="1" si="54"/>
        <v>-3757182.3919144459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-3757182.3919144459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-15745.157064287603</v>
      </c>
      <c r="L635" s="444">
        <f t="shared" ca="1" si="54"/>
        <v>-3794582.8524933122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-3794582.8524933122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-15900.992316699545</v>
      </c>
      <c r="L636" s="444">
        <f t="shared" ca="1" si="54"/>
        <v>-3832139.1483245906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-3832139.1483245906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-16057.476882663206</v>
      </c>
      <c r="L637" s="444">
        <f t="shared" ca="1" si="54"/>
        <v>-3869851.9287218326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-3869851.9287218326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-16214.613467651714</v>
      </c>
      <c r="L638" s="444">
        <f t="shared" ca="1" si="54"/>
        <v>-3907721.8457040633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-3907721.8457040633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-16372.404788411011</v>
      </c>
      <c r="L639" s="444">
        <f t="shared" ca="1" si="54"/>
        <v>-3945749.5540070534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-3945749.5540070534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-16530.8535730068</v>
      </c>
      <c r="L640" s="444">
        <f t="shared" ca="1" si="54"/>
        <v>-3983935.7110946388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-3983935.7110946388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-16689.96256087174</v>
      </c>
      <c r="L641" s="444">
        <f t="shared" ca="1" si="54"/>
        <v>-4022280.9771700893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-4022280.9771700893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-16849.734502852785</v>
      </c>
      <c r="L642" s="444">
        <f t="shared" ca="1" si="54"/>
        <v>-4060786.015187521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-4060786.015187521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-17010.17216125875</v>
      </c>
      <c r="L643" s="444">
        <f t="shared" ca="1" si="54"/>
        <v>-4099451.4908633586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-4099451.4908633586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-17171.278309908073</v>
      </c>
      <c r="L644" s="444">
        <f t="shared" ca="1" si="54"/>
        <v>-4138278.0726878457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-4138278.0726878457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-17333.055734176767</v>
      </c>
      <c r="L645" s="444">
        <f t="shared" ca="1" si="54"/>
        <v>-4177266.4319366012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-4177266.4319366012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-17495.50723104658</v>
      </c>
      <c r="L646" s="444">
        <f t="shared" ca="1" si="54"/>
        <v>-4216417.242682226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-4216417.242682226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-17658.635609153353</v>
      </c>
      <c r="L647" s="444">
        <f t="shared" ca="1" si="54"/>
        <v>-4255731.181805958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-4255731.181805958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-17822.443688835567</v>
      </c>
      <c r="L648" s="444">
        <f t="shared" ca="1" si="54"/>
        <v>-4295208.9290093724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-4295208.9290093724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-17986.934302183126</v>
      </c>
      <c r="L649" s="444">
        <f t="shared" ca="1" si="54"/>
        <v>-4334851.1668261336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-4334851.1668261336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-18152.110293086298</v>
      </c>
      <c r="L650" s="444">
        <f t="shared" ca="1" si="54"/>
        <v>-4374658.5806337986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-4374658.5806337986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-18317.974517284903</v>
      </c>
      <c r="L651" s="444">
        <f t="shared" ca="1" si="54"/>
        <v>-4414631.8586656619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-4414631.8586656619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-18484.529842417669</v>
      </c>
      <c r="L652" s="444">
        <f t="shared" ca="1" si="54"/>
        <v>-4454771.692022658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-4454771.692022658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-18651.779148071819</v>
      </c>
      <c r="L653" s="444">
        <f t="shared" ca="1" si="54"/>
        <v>-4495078.7746853083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-4495078.7746853083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-18819.72532583286</v>
      </c>
      <c r="L654" s="444">
        <f t="shared" ca="1" si="54"/>
        <v>-4535553.8035257198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-4535553.8035257198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-18988.371279334577</v>
      </c>
      <c r="L655" s="444">
        <f t="shared" ca="1" si="54"/>
        <v>-4576197.4783196328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-4576197.4783196328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-19157.719924309215</v>
      </c>
      <c r="L656" s="444">
        <f t="shared" ca="1" si="54"/>
        <v>-4617010.5017585205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-4617010.5017585205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-19327.774188637912</v>
      </c>
      <c r="L657" s="444">
        <f t="shared" ca="1" si="54"/>
        <v>-4657993.5794617366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-4657993.5794617366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-19498.537012401313</v>
      </c>
      <c r="L658" s="444">
        <f t="shared" ca="1" si="54"/>
        <v>-4699147.419988716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-4699147.419988716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-19670.011347930395</v>
      </c>
      <c r="L659" s="444">
        <f t="shared" ca="1" si="54"/>
        <v>-4740472.7348512243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-4740472.7348512243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-19842.200159857512</v>
      </c>
      <c r="L660" s="444">
        <f t="shared" ca="1" si="54"/>
        <v>-4781970.2385256598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-4781970.2385256598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-20015.106425167658</v>
      </c>
      <c r="L661" s="444">
        <f t="shared" ca="1" si="54"/>
        <v>-4823640.6484654061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-4823640.6484654061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-20188.733133249934</v>
      </c>
      <c r="L662" s="444">
        <f t="shared" ca="1" si="54"/>
        <v>-4865484.6851132344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-4865484.6851132344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-20363.083285949218</v>
      </c>
      <c r="L663" s="444">
        <f t="shared" ca="1" si="54"/>
        <v>-4907503.071913762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-4907503.071913762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-20538.159897618083</v>
      </c>
      <c r="L664" s="444">
        <f t="shared" ca="1" si="54"/>
        <v>-4949696.5353259584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-4949696.5353259584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-20713.965995168903</v>
      </c>
      <c r="L665" s="444">
        <f t="shared" ca="1" si="54"/>
        <v>-4992065.804835706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-4992065.804835706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-20890.504618126186</v>
      </c>
      <c r="L666" s="444">
        <f t="shared" ca="1" si="54"/>
        <v>-5034611.6129684104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-5034611.6129684104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-21067.778818679119</v>
      </c>
      <c r="L667" s="444">
        <f t="shared" ca="1" si="54"/>
        <v>-5077334.6953016678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-5077334.6953016678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-21245.791661734358</v>
      </c>
      <c r="L668" s="444">
        <f t="shared" ca="1" si="54"/>
        <v>-5120235.7904779809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-5120235.7904779809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-21424.546224968995</v>
      </c>
      <c r="L669" s="444">
        <f t="shared" ca="1" si="54"/>
        <v>-5163315.6402175287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-5163315.6402175287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-21604.045598883778</v>
      </c>
      <c r="L670" s="444">
        <f t="shared" ca="1" si="54"/>
        <v>-5206574.9893309912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-5206574.9893309912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-21784.29288685654</v>
      </c>
      <c r="L671" s="444">
        <f t="shared" ca="1" si="54"/>
        <v>-5250014.5857324265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-5250014.5857324265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-21965.291205195852</v>
      </c>
      <c r="L672" s="444">
        <f t="shared" ca="1" si="54"/>
        <v>-5293635.1804522006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-5293635.1804522006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-22147.043683194912</v>
      </c>
      <c r="L673" s="444">
        <f t="shared" ca="1" si="54"/>
        <v>-5337437.5276499735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-5337437.5276499735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-22329.553463185632</v>
      </c>
      <c r="L674" s="444">
        <f t="shared" ca="1" si="54"/>
        <v>-5381422.3846277371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-5381422.3846277371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-22512.82370059298</v>
      </c>
      <c r="L675" s="444">
        <f t="shared" ca="1" si="54"/>
        <v>-5425590.5118429083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-5425590.5118429083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-22696.857563989528</v>
      </c>
      <c r="L676" s="444">
        <f t="shared" ca="1" si="54"/>
        <v>-5469942.672921476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-5469942.672921476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-22881.658235150226</v>
      </c>
      <c r="L677" s="444">
        <f t="shared" ca="1" si="54"/>
        <v>-5514479.6346712047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-5514479.6346712047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-23067.228909107431</v>
      </c>
      <c r="L678" s="444">
        <f t="shared" ca="1" si="54"/>
        <v>-5559202.167094891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-5559202.167094891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-23253.57279420612</v>
      </c>
      <c r="L679" s="444">
        <f t="shared" ca="1" si="54"/>
        <v>-5604111.0434036758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-5604111.0434036758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-23440.693112159392</v>
      </c>
      <c r="L680" s="444">
        <f t="shared" ca="1" si="54"/>
        <v>-5649207.0400304133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-5649207.0400304133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-23628.593098104131</v>
      </c>
      <c r="L681" s="444">
        <f t="shared" ca="1" si="54"/>
        <v>-5694490.9366430957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-5694490.9366430957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-23817.276000656973</v>
      </c>
      <c r="L682" s="444">
        <f t="shared" ca="1" si="54"/>
        <v>-5739963.5161583312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-5739963.5161583312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-24006.745081970457</v>
      </c>
      <c r="L683" s="444">
        <f t="shared" ca="1" si="54"/>
        <v>-5785625.56475488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-5785625.56475488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-24197.003617789411</v>
      </c>
      <c r="L684" s="444">
        <f t="shared" ca="1" si="54"/>
        <v>-5831477.871887248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-5831477.871887248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-24388.054897507609</v>
      </c>
      <c r="L685" s="444">
        <f t="shared" ca="1" si="54"/>
        <v>-5877521.230299334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-5877521.230299334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-24579.902224224636</v>
      </c>
      <c r="L686" s="444">
        <f t="shared" ca="1" si="54"/>
        <v>-5923756.4360381374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-5923756.4360381374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-24772.548914802981</v>
      </c>
      <c r="L687" s="444">
        <f t="shared" ca="1" si="54"/>
        <v>-5970184.288467519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-5970184.288467519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-24965.998299925406</v>
      </c>
      <c r="L688" s="444">
        <f t="shared" ca="1" si="54"/>
        <v>-6016805.590282023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-6016805.590282023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-25160.253724152506</v>
      </c>
      <c r="L689" s="444">
        <f t="shared" ca="1" si="54"/>
        <v>-6063621.1475207536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-6063621.1475207536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-25355.31854598055</v>
      </c>
      <c r="L690" s="444">
        <f t="shared" ca="1" si="54"/>
        <v>-6110631.7695813123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-6110631.7695813123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-25551.196137899544</v>
      </c>
      <c r="L691" s="444">
        <f t="shared" ca="1" si="54"/>
        <v>-6157838.2692337902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-6157838.2692337902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-25747.889886451536</v>
      </c>
      <c r="L692" s="444">
        <f t="shared" ca="1" si="54"/>
        <v>-6205241.4626348205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-6205241.4626348205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-25945.403192289163</v>
      </c>
      <c r="L693" s="444">
        <f t="shared" ca="1" si="54"/>
        <v>-6252842.169341688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-6252842.169341688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-26143.739470234443</v>
      </c>
      <c r="L694" s="444">
        <f t="shared" ca="1" si="54"/>
        <v>-6300641.2123265006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-6300641.2123265006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-26342.902149337828</v>
      </c>
      <c r="L695" s="444">
        <f t="shared" ca="1" si="54"/>
        <v>-6348639.4179904172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-6348639.4179904172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-26542.89467293748</v>
      </c>
      <c r="L696" s="444">
        <f t="shared" ca="1" si="54"/>
        <v>-6396837.6161779333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-6396837.6161779333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-26743.720498718798</v>
      </c>
      <c r="L697" s="444">
        <f t="shared" ca="1" si="54"/>
        <v>-6445236.6401912309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-6445236.6401912309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-26945.383098774204</v>
      </c>
      <c r="L698" s="444">
        <f t="shared" ca="1" si="54"/>
        <v>-6493837.3268045839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-6493837.3268045839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-27147.885959663177</v>
      </c>
      <c r="L699" s="444">
        <f t="shared" ca="1" si="54"/>
        <v>-6542640.5162788257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-6542640.5162788257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-27351.232582472516</v>
      </c>
      <c r="L700" s="444">
        <f t="shared" ca="1" si="54"/>
        <v>-6591647.0523758763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-6591647.0523758763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-27555.42648287689</v>
      </c>
      <c r="L701" s="444">
        <f t="shared" ca="1" si="54"/>
        <v>-6640857.7823733315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-6640857.7823733315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-27760.471191199624</v>
      </c>
      <c r="L702" s="444">
        <f t="shared" ca="1" si="54"/>
        <v>-6690273.5570791094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-6690273.5570791094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-27966.370252473702</v>
      </c>
      <c r="L703" s="444">
        <f t="shared" ca="1" si="54"/>
        <v>-6739895.230846161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-6739895.230846161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-28173.127226503075</v>
      </c>
      <c r="L704" s="444">
        <f t="shared" ca="1" si="54"/>
        <v>-6789723.661587242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-6789723.661587242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-28380.745687924256</v>
      </c>
      <c r="L705" s="444">
        <f t="shared" ca="1" si="54"/>
        <v>-6839759.7107897447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-6839759.7107897447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-28589.229226268013</v>
      </c>
      <c r="L706" s="444">
        <f t="shared" ca="1" si="54"/>
        <v>-6890004.243530591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-6890004.243530591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-28798.581446021537</v>
      </c>
      <c r="L707" s="444">
        <f t="shared" ca="1" si="54"/>
        <v>-6940458.1284911912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-6940458.1284911912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-29008.805966690703</v>
      </c>
      <c r="L708" s="444">
        <f t="shared" ca="1" si="54"/>
        <v>-6991122.2379724607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-6991122.2379724607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-29219.906422862663</v>
      </c>
      <c r="L709" s="444">
        <f t="shared" ca="1" si="54"/>
        <v>-7041997.4479099018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-7041997.4479099018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-29431.886464268671</v>
      </c>
      <c r="L710" s="444">
        <f t="shared" ca="1" si="54"/>
        <v>-7093084.6378887491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-7093084.6378887491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-29644.749755847199</v>
      </c>
      <c r="L711" s="444">
        <f t="shared" ca="1" si="54"/>
        <v>-7144384.6911591748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-7144384.6911591748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-29858.499977807303</v>
      </c>
      <c r="L712" s="444">
        <f t="shared" ca="1" si="54"/>
        <v>-7195898.4946515607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-7195898.4946515607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-30073.140825692248</v>
      </c>
      <c r="L713" s="444">
        <f t="shared" ca="1" si="54"/>
        <v>-7247626.9389918316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-7247626.9389918316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-30288.676010443378</v>
      </c>
      <c r="L714" s="444">
        <f t="shared" ca="1" si="54"/>
        <v>-7299570.9185168538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-7299570.9185168538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-30505.109258464305</v>
      </c>
      <c r="L715" s="444">
        <f t="shared" ca="1" si="54"/>
        <v>-7351731.3312898967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-7351731.3312898967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-30722.444311685311</v>
      </c>
      <c r="L716" s="444">
        <f t="shared" ca="1" si="54"/>
        <v>-7404109.0791161601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-7404109.0791161601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-30940.684927628081</v>
      </c>
      <c r="L717" s="444">
        <f t="shared" ca="1" si="54"/>
        <v>-7456705.0675583668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-7456705.0675583668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-31159.834879470603</v>
      </c>
      <c r="L718" s="444">
        <f t="shared" ca="1" si="54"/>
        <v>-7509520.2059524162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-7509520.2059524162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-31379.897956112476</v>
      </c>
      <c r="L719" s="444">
        <f t="shared" ca="1" si="54"/>
        <v>-7562555.407423107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-7562555.407423107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-31600.877962240356</v>
      </c>
      <c r="L720" s="444">
        <f t="shared" ca="1" si="54"/>
        <v>-7615811.5888999254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-7615811.5888999254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-31822.778718393762</v>
      </c>
      <c r="L721" s="444">
        <f t="shared" ca="1" si="54"/>
        <v>-7669289.671132898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-7669289.671132898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-32045.60406103115</v>
      </c>
      <c r="L722" s="444">
        <f t="shared" ca="1" si="54"/>
        <v>-7722990.5787085071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-7722990.5787085071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-32269.35784259619</v>
      </c>
      <c r="L723" s="444">
        <f t="shared" ca="1" si="54"/>
        <v>-7776915.2400656817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-7776915.2400656817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-32494.043931584412</v>
      </c>
      <c r="L724" s="444">
        <f t="shared" ca="1" si="54"/>
        <v>-7831064.5875118449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-7831064.5875118449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-32719.6662126101</v>
      </c>
      <c r="L725" s="444">
        <f t="shared" ca="1" si="54"/>
        <v>-7885439.5572390333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-7885439.5572390333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-32946.228586473379</v>
      </c>
      <c r="L726" s="444">
        <f t="shared" ca="1" si="54"/>
        <v>-7940041.0893400852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-7940041.0893400852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-33173.734970227772</v>
      </c>
      <c r="L727" s="444">
        <f t="shared" ca="1" si="54"/>
        <v>-7994870.1278248914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-7994870.1278248914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-33402.189297247794</v>
      </c>
      <c r="L728" s="444">
        <f t="shared" ca="1" si="54"/>
        <v>-8049927.6206367174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-8049927.6206367174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-33631.595517297064</v>
      </c>
      <c r="L729" s="444">
        <f t="shared" ca="1" si="54"/>
        <v>-8105214.5196685931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-8105214.5196685931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-33861.957596596549</v>
      </c>
      <c r="L730" s="444">
        <f t="shared" ca="1" si="54"/>
        <v>-8160731.7807797678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-8160731.7807797678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-34093.279517893112</v>
      </c>
      <c r="L731" s="444">
        <f t="shared" ca="1" si="54"/>
        <v>-8216480.3638122389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-8216480.3638122389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-34325.565280528404</v>
      </c>
      <c r="L732" s="444">
        <f t="shared" ca="1" si="54"/>
        <v>-8272461.232607346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-8272461.232607346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-34558.81890050802</v>
      </c>
      <c r="L733" s="444">
        <f t="shared" ca="1" si="54"/>
        <v>-8328675.3550224323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-8328675.3550224323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-34793.044410570874</v>
      </c>
      <c r="L734" s="444">
        <f t="shared" ca="1" si="54"/>
        <v>-8385123.7029475812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-8385123.7029475812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-35028.245860259005</v>
      </c>
      <c r="L735" s="444">
        <f t="shared" ca="1" si="54"/>
        <v>-8441807.2523224186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-8441807.2523224186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-35264.427315987494</v>
      </c>
      <c r="L736" s="444">
        <f t="shared" ca="1" si="54"/>
        <v>-8498726.9831529856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-8498726.9831529856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-35501.592861114856</v>
      </c>
      <c r="L737" s="444">
        <f t="shared" ca="1" si="54"/>
        <v>-8555883.879528679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-8555883.879528679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-35739.746596013574</v>
      </c>
      <c r="L738" s="444">
        <f t="shared" ca="1" si="54"/>
        <v>-8613278.9296392724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-8613278.9296392724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-35978.892638141049</v>
      </c>
      <c r="L739" s="444">
        <f t="shared" ca="1" si="54"/>
        <v>-8670913.125791993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-8670913.125791993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-36219.035122110719</v>
      </c>
      <c r="L740" s="444">
        <f t="shared" ca="1" si="54"/>
        <v>-8728787.4644286837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-8728787.4644286837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-36460.178199763599</v>
      </c>
      <c r="L741" s="444">
        <f t="shared" ca="1" si="54"/>
        <v>-8786902.9461430274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-8786902.9461430274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-36702.326040240026</v>
      </c>
      <c r="L742" s="444">
        <f t="shared" ca="1" si="54"/>
        <v>-8845260.5756978467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-8845260.5756978467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-36945.482830051777</v>
      </c>
      <c r="L743" s="444">
        <f t="shared" ca="1" si="54"/>
        <v>-8903861.3620424774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-8903861.3620424774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-37189.652773154405</v>
      </c>
      <c r="L744" s="444">
        <f t="shared" ca="1" si="54"/>
        <v>-8962706.3183302116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-8962706.3183302116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-37434.840091019963</v>
      </c>
      <c r="L745" s="444">
        <f t="shared" ca="1" si="54"/>
        <v>-9021796.4619358107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-9021796.4619358107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-37681.049022709958</v>
      </c>
      <c r="L746" s="444">
        <f t="shared" ca="1" si="54"/>
        <v>-9081132.8144731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-9081132.8144731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-37928.283824948667</v>
      </c>
      <c r="L747" s="444">
        <f t="shared" ca="1" si="54"/>
        <v>-9140716.4018126279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-9140716.4018126279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-38176.548772196693</v>
      </c>
      <c r="L748" s="444">
        <f t="shared" ca="1" si="54"/>
        <v>-9200548.2540994044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-9200548.2540994044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-38425.848156724933</v>
      </c>
      <c r="L749" s="444">
        <f t="shared" ca="1" si="54"/>
        <v>-9260629.4057707079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-9260629.4057707079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-38676.186288688696</v>
      </c>
      <c r="L750" s="444">
        <f t="shared" ca="1" si="54"/>
        <v>-9320960.8955739755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-9320960.8955739755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-38927.567496202311</v>
      </c>
      <c r="L751" s="444">
        <f t="shared" ca="1" si="54"/>
        <v>-9381543.7665847577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-9381543.7665847577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-39179.996125413905</v>
      </c>
      <c r="L752" s="444">
        <f t="shared" ca="1" si="54"/>
        <v>-9442379.0662247501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-9442379.0662247501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-39433.476540580537</v>
      </c>
      <c r="L753" s="444">
        <f t="shared" ca="1" si="54"/>
        <v>-9503467.8462799098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-9503467.8462799098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-39688.013124143705</v>
      </c>
      <c r="L754" s="444">
        <f t="shared" ca="1" si="54"/>
        <v>-9564811.1629186329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-9564811.1629186329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-39943.610276805048</v>
      </c>
      <c r="L755" s="444">
        <f t="shared" ca="1" si="54"/>
        <v>-9626410.0767100174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-9626410.0767100174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-40200.272417602486</v>
      </c>
      <c r="L756" s="444">
        <f t="shared" ca="1" si="54"/>
        <v>-9688265.6526421998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-9688265.6526421998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-40458.003983986579</v>
      </c>
      <c r="L757" s="444">
        <f t="shared" ca="1" si="54"/>
        <v>-9750378.9601407666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-9750378.9601407666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-40716.809431897273</v>
      </c>
      <c r="L758" s="444">
        <f t="shared" ca="1" si="54"/>
        <v>-9812751.0730872434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-9812751.0730872434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-40976.693235840925</v>
      </c>
      <c r="L759" s="444">
        <f t="shared" ca="1" si="54"/>
        <v>-9875383.0698376633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-9875383.0698376633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-41237.659888967675</v>
      </c>
      <c r="L760" s="444">
        <f t="shared" ca="1" si="54"/>
        <v>-9938276.0332412105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-9938276.0332412105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-41499.713903149124</v>
      </c>
      <c r="L761" s="444">
        <f t="shared" ca="1" si="54"/>
        <v>-10001431.050658939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-10001431.050658939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-41762.859809056325</v>
      </c>
      <c r="L762" s="444">
        <f t="shared" ca="1" si="54"/>
        <v>-10064849.213982575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-10064849.213982575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-42027.102156238143</v>
      </c>
      <c r="L763" s="444">
        <f t="shared" ca="1" si="54"/>
        <v>-10128531.619653393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-10128531.619653393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-42292.445513199884</v>
      </c>
      <c r="L764" s="444">
        <f t="shared" ca="1" si="54"/>
        <v>-10192479.368681172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-10192479.368681172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-42558.8944674823</v>
      </c>
      <c r="L765" s="444">
        <f t="shared" ca="1" si="54"/>
        <v>-10256693.566663234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-10256693.566663234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-42826.453625740884</v>
      </c>
      <c r="L766" s="444">
        <f t="shared" ca="1" si="54"/>
        <v>-10321175.323803553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-10321175.323803553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-43095.127613825549</v>
      </c>
      <c r="L767" s="444">
        <f t="shared" ca="1" si="54"/>
        <v>-10385925.754931958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-10385925.754931958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-43364.92107686057</v>
      </c>
      <c r="L768" s="444">
        <f t="shared" ca="1" si="54"/>
        <v>-10450945.979523398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-10450945.979523398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-43635.838679324908</v>
      </c>
      <c r="L769" s="444">
        <f t="shared" ca="1" si="54"/>
        <v>-10516237.121717302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-10516237.121717302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-43907.885105132838</v>
      </c>
      <c r="L770" s="444">
        <f t="shared" ca="1" si="54"/>
        <v>-10581800.310337014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-10581800.310337014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-44181.065057714972</v>
      </c>
      <c r="L771" s="444">
        <f t="shared" ca="1" si="54"/>
        <v>-10647636.678909309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-10647636.678909309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-44455.383260099537</v>
      </c>
      <c r="L772" s="444">
        <f t="shared" ca="1" si="54"/>
        <v>-10713747.365683988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-10713747.365683988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-44730.844454994032</v>
      </c>
      <c r="L773" s="444">
        <f t="shared" ref="L773:L1027" ca="1" si="80">I773-J773+K773</f>
        <v>-10780133.513653561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-10780133.513653561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-45007.45340486725</v>
      </c>
      <c r="L774" s="444">
        <f t="shared" ca="1" si="80"/>
        <v>-10846796.270573009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-10846796.270573009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-45285.214892031618</v>
      </c>
      <c r="L775" s="444">
        <f t="shared" ca="1" si="80"/>
        <v>-10913736.78897962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-10913736.78897962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-45564.133718725832</v>
      </c>
      <c r="L776" s="444">
        <f t="shared" ca="1" si="80"/>
        <v>-10980956.226212924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-10980956.226212924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-45844.214707197934</v>
      </c>
      <c r="L777" s="444">
        <f t="shared" ca="1" si="80"/>
        <v>-11048455.744434701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-11048455.744434701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-46125.462699788666</v>
      </c>
      <c r="L778" s="444">
        <f t="shared" ca="1" si="80"/>
        <v>-11116236.51064907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-11116236.51064907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-46407.882559015205</v>
      </c>
      <c r="L779" s="444">
        <f t="shared" ca="1" si="80"/>
        <v>-11184299.696722664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-11184299.696722664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-46691.479167655183</v>
      </c>
      <c r="L780" s="444">
        <f t="shared" ca="1" si="80"/>
        <v>-11252646.479404898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-11252646.479404898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-46976.257428831159</v>
      </c>
      <c r="L781" s="444">
        <f t="shared" ca="1" si="80"/>
        <v>-11321278.040348308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-11321278.040348308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-47262.222266095363</v>
      </c>
      <c r="L782" s="444">
        <f t="shared" ca="1" si="80"/>
        <v>-11390195.566128982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-11390195.566128982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-47549.378623514836</v>
      </c>
      <c r="L783" s="444">
        <f t="shared" ca="1" si="80"/>
        <v>-11459400.248267077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-11459400.248267077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-47837.7314657569</v>
      </c>
      <c r="L784" s="444">
        <f t="shared" ca="1" si="80"/>
        <v>-11528893.283247413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-11528893.283247413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-48127.28577817497</v>
      </c>
      <c r="L785" s="444">
        <f t="shared" ca="1" si="80"/>
        <v>-11598675.872540167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-11598675.872540167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-48418.046566894773</v>
      </c>
      <c r="L786" s="444">
        <f t="shared" ca="1" si="80"/>
        <v>-11668749.22262164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-11668749.22262164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-48710.018858900912</v>
      </c>
      <c r="L787" s="444">
        <f t="shared" ca="1" si="80"/>
        <v>-11739114.54499512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-11739114.54499512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-49003.207702123749</v>
      </c>
      <c r="L788" s="444">
        <f t="shared" ca="1" si="80"/>
        <v>-11809773.056211824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-11809773.056211824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-49297.618165526677</v>
      </c>
      <c r="L789" s="444">
        <f t="shared" ca="1" si="80"/>
        <v>-11880725.977891929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-11880725.977891929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-49593.255339193784</v>
      </c>
      <c r="L790" s="444">
        <f t="shared" ca="1" si="80"/>
        <v>-11951974.536745703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-11951974.536745703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-49890.124334417844</v>
      </c>
      <c r="L791" s="444">
        <f t="shared" ca="1" si="80"/>
        <v>-12023519.964594699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-12023519.964594699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-50188.23028378866</v>
      </c>
      <c r="L792" s="444">
        <f t="shared" ca="1" si="80"/>
        <v>-12095363.498393068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-12095363.498393068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-50487.578341281864</v>
      </c>
      <c r="L793" s="444">
        <f t="shared" ca="1" si="80"/>
        <v>-12167506.380248928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-12167506.380248928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-50788.173682347951</v>
      </c>
      <c r="L794" s="444">
        <f t="shared" ca="1" si="80"/>
        <v>-12239949.857445857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-12239949.857445857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-51090.021504001816</v>
      </c>
      <c r="L795" s="444">
        <f t="shared" ca="1" si="80"/>
        <v>-12312695.182464438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-12312695.182464438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-51393.127024912566</v>
      </c>
      <c r="L796" s="444">
        <f t="shared" ca="1" si="80"/>
        <v>-12385743.61300393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-12385743.61300393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-51697.49548549379</v>
      </c>
      <c r="L797" s="444">
        <f t="shared" ca="1" si="80"/>
        <v>-12459096.412004003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-12459096.412004003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-52003.132147994096</v>
      </c>
      <c r="L798" s="444">
        <f t="shared" ca="1" si="80"/>
        <v>-12532754.847666577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-12532754.847666577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-52310.042296588152</v>
      </c>
      <c r="L799" s="444">
        <f t="shared" ca="1" si="80"/>
        <v>-12606720.193477744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-12606720.193477744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-52618.231237468011</v>
      </c>
      <c r="L800" s="444">
        <f t="shared" ca="1" si="80"/>
        <v>-12680993.728229791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-12680993.728229791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-52927.704298934877</v>
      </c>
      <c r="L801" s="444">
        <f t="shared" ca="1" si="80"/>
        <v>-12755576.736043304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-12755576.736043304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-53238.466831491183</v>
      </c>
      <c r="L802" s="444">
        <f t="shared" ca="1" si="80"/>
        <v>-12830470.506389374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-12830470.506389374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-53550.524207933136</v>
      </c>
      <c r="L803" s="444">
        <f t="shared" ca="1" si="80"/>
        <v>-12905676.334111886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-12905676.334111886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-53863.881823443604</v>
      </c>
      <c r="L804" s="444">
        <f t="shared" ca="1" si="80"/>
        <v>-12981195.519449908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-12981195.519449908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-54178.545095685367</v>
      </c>
      <c r="L805" s="444">
        <f t="shared" ca="1" si="80"/>
        <v>-13057029.368060173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-13057029.368060173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-54494.519464894809</v>
      </c>
      <c r="L806" s="444">
        <f t="shared" ca="1" si="80"/>
        <v>-13133179.191039648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-13133179.191039648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-54811.810393975946</v>
      </c>
      <c r="L807" s="444">
        <f t="shared" ca="1" si="80"/>
        <v>-13209646.304948203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-13209646.304948203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-55130.423368594929</v>
      </c>
      <c r="L808" s="444">
        <f t="shared" ca="1" si="80"/>
        <v>-13286432.031831378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-13286432.031831378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-55450.36389727483</v>
      </c>
      <c r="L809" s="444">
        <f t="shared" ca="1" si="80"/>
        <v>-13363537.699243233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-13363537.699243233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-55771.637511490881</v>
      </c>
      <c r="L810" s="444">
        <f t="shared" ca="1" si="80"/>
        <v>-13440964.640269304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-13440964.640269304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-56094.249765766181</v>
      </c>
      <c r="L811" s="444">
        <f t="shared" ca="1" si="80"/>
        <v>-13518714.19354965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-13518714.19354965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-56418.206237767612</v>
      </c>
      <c r="L812" s="444">
        <f t="shared" ca="1" si="80"/>
        <v>-13596787.703301996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-13596787.703301996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-56743.512528402403</v>
      </c>
      <c r="L813" s="444">
        <f t="shared" ca="1" si="80"/>
        <v>-13675186.519344978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-13675186.519344978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-57070.174261914821</v>
      </c>
      <c r="L814" s="444">
        <f t="shared" ca="1" si="80"/>
        <v>-13753911.997121472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-13753911.997121472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-57398.197085983556</v>
      </c>
      <c r="L815" s="444">
        <f t="shared" ca="1" si="80"/>
        <v>-13832965.497722035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-13832965.497722035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-57727.586671819226</v>
      </c>
      <c r="L816" s="444">
        <f t="shared" ca="1" si="80"/>
        <v>-13912348.387908434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-13912348.387908434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-58058.34871426256</v>
      </c>
      <c r="L817" s="444">
        <f t="shared" ca="1" si="80"/>
        <v>-13992062.040137276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-13992062.040137276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-58390.488931882741</v>
      </c>
      <c r="L818" s="444">
        <f t="shared" ca="1" si="80"/>
        <v>-14072107.832583738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-14072107.832583738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-58724.013067076332</v>
      </c>
      <c r="L819" s="444">
        <f t="shared" ca="1" si="80"/>
        <v>-14152487.149165394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-14152487.149165394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-59058.926886166555</v>
      </c>
      <c r="L820" s="444">
        <f t="shared" ca="1" si="80"/>
        <v>-14233201.37956614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-14233201.37956614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-59395.236179503001</v>
      </c>
      <c r="L821" s="444">
        <f t="shared" ca="1" si="80"/>
        <v>-14314251.919260222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-14314251.919260222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-59732.946761561681</v>
      </c>
      <c r="L822" s="444">
        <f t="shared" ca="1" si="80"/>
        <v>-14395640.169536363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-14395640.169536363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-60072.064471045596</v>
      </c>
      <c r="L823" s="444">
        <f t="shared" ca="1" si="80"/>
        <v>-14477367.537521988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-14477367.537521988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-60412.595170985696</v>
      </c>
      <c r="L824" s="444">
        <f t="shared" ca="1" si="80"/>
        <v>-14559435.436207553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-14559435.436207553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-60754.544748842229</v>
      </c>
      <c r="L825" s="444">
        <f t="shared" ca="1" si="80"/>
        <v>-14641845.284470975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-14641845.284470975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-61097.919116606477</v>
      </c>
      <c r="L826" s="444">
        <f t="shared" ca="1" si="80"/>
        <v>-14724598.507102162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-14724598.507102162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-61442.724210903085</v>
      </c>
      <c r="L827" s="444">
        <f t="shared" ca="1" si="80"/>
        <v>-14807696.534827644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-14807696.534827644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-61788.965993092599</v>
      </c>
      <c r="L828" s="444">
        <f t="shared" ca="1" si="80"/>
        <v>-14891140.804335317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-14891140.804335317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-62136.650449374567</v>
      </c>
      <c r="L829" s="444">
        <f t="shared" ca="1" si="80"/>
        <v>-14974932.758299271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-14974932.758299271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-62485.783590891042</v>
      </c>
      <c r="L830" s="444">
        <f t="shared" ca="1" si="80"/>
        <v>-15059073.84540474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-15059073.84540474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-62836.371453830499</v>
      </c>
      <c r="L831" s="444">
        <f t="shared" ca="1" si="80"/>
        <v>-15143565.520373151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-15143565.520373151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-63188.420099532217</v>
      </c>
      <c r="L832" s="444">
        <f t="shared" ca="1" si="80"/>
        <v>-15228409.243987262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-15228409.243987262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-63541.935614591013</v>
      </c>
      <c r="L833" s="444">
        <f t="shared" ca="1" si="80"/>
        <v>-15313606.483116433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-15313606.483116433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-63896.924110962551</v>
      </c>
      <c r="L834" s="444">
        <f t="shared" ca="1" si="80"/>
        <v>-15399158.710741974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-15399158.710741974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-64253.391726068963</v>
      </c>
      <c r="L835" s="444">
        <f t="shared" ca="1" si="80"/>
        <v>-15485067.405982623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-15485067.405982623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-64611.344622905002</v>
      </c>
      <c r="L836" s="444">
        <f t="shared" ca="1" si="80"/>
        <v>-15571334.054120107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-15571334.054120107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-64970.788990144523</v>
      </c>
      <c r="L837" s="444">
        <f t="shared" ca="1" si="80"/>
        <v>-15657960.14662483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-15657960.14662483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-65331.731042247542</v>
      </c>
      <c r="L838" s="444">
        <f t="shared" ca="1" si="80"/>
        <v>-15744947.181181656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-15744947.181181656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-65694.177019567651</v>
      </c>
      <c r="L839" s="444">
        <f t="shared" ca="1" si="80"/>
        <v>-15832296.661715804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-15832296.661715804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-66058.133188459935</v>
      </c>
      <c r="L840" s="444">
        <f t="shared" ca="1" si="80"/>
        <v>-15920010.098418843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-15920010.098418843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-66423.605841389246</v>
      </c>
      <c r="L841" s="444">
        <f t="shared" ca="1" si="80"/>
        <v>-16008089.007774811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-16008089.007774811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-66790.601297039131</v>
      </c>
      <c r="L842" s="444">
        <f t="shared" ca="1" si="80"/>
        <v>-16096534.91258643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-16096534.91258643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-67159.12590042087</v>
      </c>
      <c r="L843" s="444">
        <f t="shared" ca="1" si="80"/>
        <v>-16185349.342001431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-16185349.342001431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-67529.186022983384</v>
      </c>
      <c r="L844" s="444">
        <f t="shared" ca="1" si="80"/>
        <v>-16274533.831538994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-16274533.831538994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-67900.788062723223</v>
      </c>
      <c r="L845" s="444">
        <f t="shared" ca="1" si="80"/>
        <v>-16364089.923116297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-16364089.923116297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-68273.938444295316</v>
      </c>
      <c r="L846" s="444">
        <f t="shared" ca="1" si="80"/>
        <v>-16454019.165075172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-16454019.165075172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-68648.643619123963</v>
      </c>
      <c r="L847" s="444">
        <f t="shared" ca="1" si="80"/>
        <v>-16544323.112208875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-16544323.112208875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-69024.910065514385</v>
      </c>
      <c r="L848" s="444">
        <f t="shared" ca="1" si="80"/>
        <v>-16635003.325788969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-16635003.325788969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-69402.744288764792</v>
      </c>
      <c r="L849" s="444">
        <f t="shared" ca="1" si="80"/>
        <v>-16726061.373592313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-16726061.373592313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-69782.152821278723</v>
      </c>
      <c r="L850" s="444">
        <f t="shared" ca="1" si="80"/>
        <v>-16817498.829928171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-16817498.829928171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-70163.142222678114</v>
      </c>
      <c r="L851" s="444">
        <f t="shared" ca="1" si="80"/>
        <v>-16909317.275665425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-16909317.275665425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-70545.719079916671</v>
      </c>
      <c r="L852" s="444">
        <f t="shared" ca="1" si="80"/>
        <v>-17001518.298259918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-17001518.298259918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-70929.890007393726</v>
      </c>
      <c r="L853" s="444">
        <f t="shared" ca="1" si="80"/>
        <v>-17094103.49178189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-17094103.49178189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-71315.661647068613</v>
      </c>
      <c r="L854" s="444">
        <f t="shared" ca="1" si="80"/>
        <v>-17187074.456943538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-17187074.456943538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-71703.040668575486</v>
      </c>
      <c r="L855" s="444">
        <f t="shared" ca="1" si="80"/>
        <v>-17280432.801126692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-17280432.801126692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-72092.033769338625</v>
      </c>
      <c r="L856" s="444">
        <f t="shared" ca="1" si="80"/>
        <v>-17374180.138410609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-17374180.138410609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-72482.647674688284</v>
      </c>
      <c r="L857" s="444">
        <f t="shared" ca="1" si="80"/>
        <v>-17468318.089599874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-17468318.089599874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-72874.889137976876</v>
      </c>
      <c r="L858" s="444">
        <f t="shared" ca="1" si="80"/>
        <v>-17562848.282252427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-17562848.282252427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-73268.764940695852</v>
      </c>
      <c r="L859" s="444">
        <f t="shared" ca="1" si="80"/>
        <v>-17657772.350707702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-17657772.350707702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-73664.28189259283</v>
      </c>
      <c r="L860" s="444">
        <f t="shared" ca="1" si="80"/>
        <v>-17753091.936114874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-17753091.936114874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-74061.446831789377</v>
      </c>
      <c r="L861" s="444">
        <f t="shared" ca="1" si="80"/>
        <v>-17848808.68646124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-17848808.68646124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-74460.266624899232</v>
      </c>
      <c r="L862" s="444">
        <f t="shared" ca="1" si="80"/>
        <v>-17944924.256600715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-17944924.256600715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-74860.748167147045</v>
      </c>
      <c r="L863" s="444">
        <f t="shared" ca="1" si="80"/>
        <v>-18041440.308282439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-18041440.308282439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-75262.898382487561</v>
      </c>
      <c r="L864" s="444">
        <f t="shared" ca="1" si="80"/>
        <v>-18138358.510179505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-18138358.510179505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-75666.724223725338</v>
      </c>
      <c r="L865" s="444">
        <f t="shared" ca="1" si="80"/>
        <v>-18235680.537917808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-18235680.537917808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-76072.232672634942</v>
      </c>
      <c r="L866" s="444">
        <f t="shared" ca="1" si="80"/>
        <v>-18333408.074105021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-18333408.074105021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-76479.430740081661</v>
      </c>
      <c r="L867" s="444">
        <f t="shared" ca="1" si="80"/>
        <v>-18431542.808359679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-18431542.808359679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-76888.325466142735</v>
      </c>
      <c r="L868" s="444">
        <f t="shared" ca="1" si="80"/>
        <v>-18530086.437340397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-18530086.437340397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-77298.923920229063</v>
      </c>
      <c r="L869" s="444">
        <f t="shared" ca="1" si="80"/>
        <v>-18629040.664775204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-18629040.664775204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-77711.233201207418</v>
      </c>
      <c r="L870" s="444">
        <f t="shared" ca="1" si="80"/>
        <v>-18728407.201490987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-18728407.201490987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-78125.260437523189</v>
      </c>
      <c r="L871" s="444">
        <f t="shared" ca="1" si="80"/>
        <v>-18828187.765443087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-18828187.765443087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-78541.012787323605</v>
      </c>
      <c r="L872" s="444">
        <f t="shared" ca="1" si="80"/>
        <v>-18928384.081744988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-18928384.081744988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-78958.497438581515</v>
      </c>
      <c r="L873" s="444">
        <f t="shared" ca="1" si="80"/>
        <v>-19028997.882698145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-19028997.882698145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-79377.721609219676</v>
      </c>
      <c r="L874" s="444">
        <f t="shared" ca="1" si="80"/>
        <v>-19130030.907821942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-19130030.907821942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-79798.692547235492</v>
      </c>
      <c r="L875" s="444">
        <f t="shared" ca="1" si="80"/>
        <v>-19231484.903883755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-19231484.903883755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-80221.41753082638</v>
      </c>
      <c r="L876" s="444">
        <f t="shared" ca="1" si="80"/>
        <v>-19333361.62492916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-19333361.62492916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-80645.903868515568</v>
      </c>
      <c r="L877" s="444">
        <f t="shared" ca="1" si="80"/>
        <v>-19435662.832312252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-19435662.832312252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-81072.158899278453</v>
      </c>
      <c r="L878" s="444">
        <f t="shared" ca="1" si="80"/>
        <v>-19538390.294726107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-19538390.294726107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-81500.189992669519</v>
      </c>
      <c r="L879" s="444">
        <f t="shared" ca="1" si="80"/>
        <v>-19641545.788233355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-19641545.788233355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-81930.004548949713</v>
      </c>
      <c r="L880" s="444">
        <f t="shared" ca="1" si="80"/>
        <v>-19745131.09629688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-19745131.09629688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-82361.609999214401</v>
      </c>
      <c r="L881" s="444">
        <f t="shared" ca="1" si="80"/>
        <v>-19849148.009810671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-19849148.009810671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-82795.01380552187</v>
      </c>
      <c r="L882" s="444">
        <f t="shared" ca="1" si="80"/>
        <v>-19953598.327130772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-19953598.327130772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-83230.223461022295</v>
      </c>
      <c r="L883" s="444">
        <f t="shared" ca="1" si="80"/>
        <v>-20058483.85410637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-20058483.85410637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-83667.246490087287</v>
      </c>
      <c r="L884" s="444">
        <f t="shared" ca="1" si="80"/>
        <v>-20163806.404111035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-20163806.404111035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-84106.090448440053</v>
      </c>
      <c r="L885" s="444">
        <f t="shared" ca="1" si="80"/>
        <v>-20269567.798074052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-20269567.798074052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-84546.762923285947</v>
      </c>
      <c r="L886" s="444">
        <f t="shared" ca="1" si="80"/>
        <v>-20375769.864511915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-20375769.864511915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-84989.271533443709</v>
      </c>
      <c r="L887" s="444">
        <f t="shared" ca="1" si="80"/>
        <v>-20482414.439559937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-20482414.439559937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-85433.623929477137</v>
      </c>
      <c r="L888" s="444">
        <f t="shared" ca="1" si="80"/>
        <v>-20589503.367003992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-20589503.367003992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-85879.827793827368</v>
      </c>
      <c r="L889" s="444">
        <f t="shared" ca="1" si="80"/>
        <v>-20697038.498312399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-20697038.498312399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-86327.890840945736</v>
      </c>
      <c r="L890" s="444">
        <f t="shared" ca="1" si="80"/>
        <v>-20805021.69266792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-20805021.69266792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-86777.820817427069</v>
      </c>
      <c r="L891" s="444">
        <f t="shared" ca="1" si="80"/>
        <v>-20913454.816999923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-20913454.816999923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-87229.625502143754</v>
      </c>
      <c r="L892" s="444">
        <f t="shared" ca="1" si="80"/>
        <v>-21022339.746016644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-21022339.746016644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-87683.312706380093</v>
      </c>
      <c r="L893" s="444">
        <f t="shared" ca="1" si="80"/>
        <v>-21131678.362237602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-21131678.362237602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-88138.890273967409</v>
      </c>
      <c r="L894" s="444">
        <f t="shared" ca="1" si="80"/>
        <v>-21241472.556026146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-21241472.556026146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-88596.366081419677</v>
      </c>
      <c r="L895" s="444">
        <f t="shared" ca="1" si="80"/>
        <v>-21351724.225622144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-21351724.225622144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-89055.748038069665</v>
      </c>
      <c r="L896" s="444">
        <f t="shared" ca="1" si="80"/>
        <v>-21462435.277174789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-21462435.277174789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-89517.0440862057</v>
      </c>
      <c r="L897" s="444">
        <f t="shared" ca="1" si="80"/>
        <v>-21573607.624775574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-21573607.624775574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-89980.262201208956</v>
      </c>
      <c r="L898" s="444">
        <f t="shared" ca="1" si="80"/>
        <v>-21685243.19049136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-21685243.19049136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-90445.410391691403</v>
      </c>
      <c r="L899" s="444">
        <f t="shared" ca="1" si="80"/>
        <v>-21797343.904397629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-21797343.904397629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-90912.496699634197</v>
      </c>
      <c r="L900" s="444">
        <f t="shared" ca="1" si="80"/>
        <v>-21909911.704611842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-21909911.704611842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-91381.52920052674</v>
      </c>
      <c r="L901" s="444">
        <f t="shared" ca="1" si="80"/>
        <v>-22022948.537326947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-22022948.537326947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-91852.516003506345</v>
      </c>
      <c r="L902" s="444">
        <f t="shared" ca="1" si="80"/>
        <v>-22136456.356845032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-22136456.356845032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-92325.465251498375</v>
      </c>
      <c r="L903" s="444">
        <f t="shared" ca="1" si="80"/>
        <v>-22250437.125611108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-22250437.125611108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-92800.385121357016</v>
      </c>
      <c r="L904" s="444">
        <f t="shared" ca="1" si="80"/>
        <v>-22364892.814247042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-22364892.814247042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-93277.28382400675</v>
      </c>
      <c r="L905" s="444">
        <f t="shared" ca="1" si="80"/>
        <v>-22479825.401585627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-22479825.401585627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-93756.169604584182</v>
      </c>
      <c r="L906" s="444">
        <f t="shared" ca="1" si="80"/>
        <v>-22595236.874704789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-22595236.874704789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-94237.050742580701</v>
      </c>
      <c r="L907" s="444">
        <f t="shared" ca="1" si="80"/>
        <v>-22711129.228961948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-22711129.228961948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-94719.935551985516</v>
      </c>
      <c r="L908" s="444">
        <f t="shared" ca="1" si="80"/>
        <v>-22827504.468028512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-22827504.468028512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-95204.832381429544</v>
      </c>
      <c r="L909" s="444">
        <f t="shared" ca="1" si="80"/>
        <v>-22944364.60392452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-22944364.60392452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-95691.749614329572</v>
      </c>
      <c r="L910" s="444">
        <f t="shared" ca="1" si="80"/>
        <v>-23061711.657053426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-23061711.657053426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-96180.695669033346</v>
      </c>
      <c r="L911" s="444">
        <f t="shared" ca="1" si="80"/>
        <v>-23179547.656237036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-23179547.656237036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-96671.678998965057</v>
      </c>
      <c r="L912" s="444">
        <f t="shared" ca="1" si="80"/>
        <v>-23297874.638750579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-23297874.638750579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-97164.708092771485</v>
      </c>
      <c r="L913" s="444">
        <f t="shared" ca="1" si="80"/>
        <v>-23416694.650357928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-23416694.650357928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-97659.791474468773</v>
      </c>
      <c r="L914" s="444">
        <f t="shared" ca="1" si="80"/>
        <v>-23536009.745346975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-23536009.745346975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-98156.937703589792</v>
      </c>
      <c r="L915" s="444">
        <f t="shared" ca="1" si="80"/>
        <v>-23655821.986565143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-23655821.986565143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-98656.155375332164</v>
      </c>
      <c r="L916" s="444">
        <f t="shared" ca="1" si="80"/>
        <v>-23776133.445455052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-23776133.445455052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-99157.453120706792</v>
      </c>
      <c r="L917" s="444">
        <f t="shared" ca="1" si="80"/>
        <v>-23896946.202090338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-23896946.202090338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-99660.83960668715</v>
      </c>
      <c r="L918" s="444">
        <f t="shared" ca="1" si="80"/>
        <v>-24018262.345211603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-24018262.345211603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-100166.32353635908</v>
      </c>
      <c r="L919" s="444">
        <f t="shared" ca="1" si="80"/>
        <v>-24140083.972262539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-24140083.972262539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-100673.91364907131</v>
      </c>
      <c r="L920" s="444">
        <f t="shared" ca="1" si="80"/>
        <v>-24262413.189426187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-24262413.189426187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-101183.61872058651</v>
      </c>
      <c r="L921" s="444">
        <f t="shared" ca="1" si="80"/>
        <v>-24385252.111661352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-24385252.111661352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-101695.44756323304</v>
      </c>
      <c r="L922" s="444">
        <f t="shared" ca="1" si="80"/>
        <v>-24508602.862739164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-24508602.862739164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-102209.40902605726</v>
      </c>
      <c r="L923" s="444">
        <f t="shared" ca="1" si="80"/>
        <v>-24632467.575279798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-24632467.575279798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-102725.51199497656</v>
      </c>
      <c r="L924" s="444">
        <f t="shared" ca="1" si="80"/>
        <v>-24756848.390789352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-24756848.390789352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-103243.76539293304</v>
      </c>
      <c r="L925" s="444">
        <f t="shared" ca="1" si="80"/>
        <v>-24881747.459696863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-24881747.459696863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-103764.17818004766</v>
      </c>
      <c r="L926" s="444">
        <f t="shared" ca="1" si="80"/>
        <v>-25007166.941391487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-25007166.941391487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-104286.75935377527</v>
      </c>
      <c r="L927" s="444">
        <f t="shared" ca="1" si="80"/>
        <v>-25133109.00425984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-25133109.00425984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-104811.51794906007</v>
      </c>
      <c r="L928" s="444">
        <f t="shared" ca="1" si="80"/>
        <v>-25259575.825723477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-25259575.825723477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-105338.46303849189</v>
      </c>
      <c r="L929" s="444">
        <f t="shared" ca="1" si="80"/>
        <v>-25386569.592276547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-25386569.592276547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-105867.60373246302</v>
      </c>
      <c r="L930" s="444">
        <f t="shared" ca="1" si="80"/>
        <v>-25514092.499523588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-25514092.499523588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-106398.94917932569</v>
      </c>
      <c r="L931" s="444">
        <f t="shared" ca="1" si="80"/>
        <v>-25642146.75221749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-25642146.75221749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-106932.50856555028</v>
      </c>
      <c r="L932" s="444">
        <f t="shared" ca="1" si="80"/>
        <v>-25770734.564297616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-25770734.564297616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-107468.29111588415</v>
      </c>
      <c r="L933" s="444">
        <f t="shared" ca="1" si="80"/>
        <v>-25899858.158928078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-25899858.158928078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-108006.30609351106</v>
      </c>
      <c r="L934" s="444">
        <f t="shared" ca="1" si="80"/>
        <v>-26029519.768536165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-26029519.768536165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-108546.56280021142</v>
      </c>
      <c r="L935" s="444">
        <f t="shared" ca="1" si="80"/>
        <v>-26159721.634850953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-26159721.634850953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-109089.07057652305</v>
      </c>
      <c r="L936" s="444">
        <f t="shared" ca="1" si="80"/>
        <v>-26290466.008942053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-26290466.008942053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-109633.83880190262</v>
      </c>
      <c r="L937" s="444">
        <f t="shared" ca="1" si="80"/>
        <v>-26421755.151258532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-26421755.151258532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-110180.87689488794</v>
      </c>
      <c r="L938" s="444">
        <f t="shared" ca="1" si="80"/>
        <v>-26553591.331667997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-26553591.331667997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-110730.19431326073</v>
      </c>
      <c r="L939" s="444">
        <f t="shared" ca="1" si="80"/>
        <v>-26685976.829495836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-26685976.829495836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-111281.80055421004</v>
      </c>
      <c r="L940" s="444">
        <f t="shared" ca="1" si="80"/>
        <v>-26818913.933564622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-26818913.933564622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-111835.70515449667</v>
      </c>
      <c r="L941" s="444">
        <f t="shared" ca="1" si="80"/>
        <v>-26952404.942233697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-26952404.942233697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-112391.91769061779</v>
      </c>
      <c r="L942" s="444">
        <f t="shared" ca="1" si="80"/>
        <v>-27086452.16343889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-27086452.16343889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-112950.4477789728</v>
      </c>
      <c r="L943" s="444">
        <f t="shared" ca="1" si="80"/>
        <v>-27221057.914732441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-27221057.914732441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-113511.30507602925</v>
      </c>
      <c r="L944" s="444">
        <f t="shared" ca="1" si="80"/>
        <v>-27356224.523323048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-27356224.523323048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-114074.4992784901</v>
      </c>
      <c r="L945" s="444">
        <f t="shared" ca="1" si="80"/>
        <v>-27491954.326116115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-27491954.326116115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-114640.04012346121</v>
      </c>
      <c r="L946" s="444">
        <f t="shared" ca="1" si="80"/>
        <v>-27628249.669754155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-27628249.669754155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-115207.93738861971</v>
      </c>
      <c r="L947" s="444">
        <f t="shared" ca="1" si="80"/>
        <v>-27765112.910657354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-27765112.910657354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-115778.20089238304</v>
      </c>
      <c r="L948" s="444">
        <f t="shared" ca="1" si="80"/>
        <v>-27902546.415064313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-27902546.415064313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-116350.84049407869</v>
      </c>
      <c r="L949" s="444">
        <f t="shared" ca="1" si="80"/>
        <v>-28040552.559072968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-28040552.559072968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-116925.86609411477</v>
      </c>
      <c r="L950" s="444">
        <f t="shared" ca="1" si="80"/>
        <v>-28179133.728681661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-28179133.728681661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-117503.287634151</v>
      </c>
      <c r="L951" s="444">
        <f t="shared" ca="1" si="80"/>
        <v>-28318292.319830388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-28318292.319830388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-118083.1150972707</v>
      </c>
      <c r="L952" s="444">
        <f t="shared" ca="1" si="80"/>
        <v>-28458030.738442235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-28458030.738442235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-118665.3585081534</v>
      </c>
      <c r="L953" s="444">
        <f t="shared" ca="1" si="80"/>
        <v>-28598351.400464967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-28598351.400464967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-119250.02793324812</v>
      </c>
      <c r="L954" s="444">
        <f t="shared" ca="1" si="80"/>
        <v>-28739256.731912792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-28739256.731912792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-119837.13348094736</v>
      </c>
      <c r="L955" s="444">
        <f t="shared" ca="1" si="80"/>
        <v>-28880749.168908317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-28880749.168908317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-120426.68530176206</v>
      </c>
      <c r="L956" s="444">
        <f t="shared" ca="1" si="80"/>
        <v>-29022831.157724656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-29022831.157724656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-121018.69358849681</v>
      </c>
      <c r="L957" s="444">
        <f t="shared" ca="1" si="80"/>
        <v>-29165505.154827729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-29165505.154827729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-121613.16857642628</v>
      </c>
      <c r="L958" s="444">
        <f t="shared" ca="1" si="80"/>
        <v>-29308773.626918733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-29308773.626918733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-122210.12054347212</v>
      </c>
      <c r="L959" s="444">
        <f t="shared" ca="1" si="80"/>
        <v>-29452639.050976783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-29452639.050976783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-122809.55981038066</v>
      </c>
      <c r="L960" s="444">
        <f t="shared" ca="1" si="80"/>
        <v>-29597103.914301742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-29597103.914301742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-123411.49674090133</v>
      </c>
      <c r="L961" s="444">
        <f t="shared" ca="1" si="80"/>
        <v>-29742170.714557219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-29742170.714557219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-124015.94174196581</v>
      </c>
      <c r="L962" s="444">
        <f t="shared" ca="1" si="80"/>
        <v>-29887841.959813762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-29887841.959813762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-124622.90526386806</v>
      </c>
      <c r="L963" s="444">
        <f t="shared" ca="1" si="80"/>
        <v>-30034120.168592207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-30034120.168592207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-125232.39780044493</v>
      </c>
      <c r="L964" s="444">
        <f t="shared" ca="1" si="80"/>
        <v>-30181007.86990723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-30181007.86990723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-125844.42988925753</v>
      </c>
      <c r="L965" s="444">
        <f t="shared" ca="1" si="80"/>
        <v>-30328507.603311066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-30328507.603311066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-126459.01211177351</v>
      </c>
      <c r="L966" s="444">
        <f t="shared" ca="1" si="80"/>
        <v>-30476621.918937415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-30476621.918937415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-127076.15509354997</v>
      </c>
      <c r="L967" s="444">
        <f t="shared" ca="1" si="80"/>
        <v>-30625353.377545543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-30625353.377545543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-127695.86950441716</v>
      </c>
      <c r="L968" s="444">
        <f t="shared" ca="1" si="80"/>
        <v>-30774704.550564539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-30774704.550564539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-128318.16605866299</v>
      </c>
      <c r="L969" s="444">
        <f t="shared" ca="1" si="80"/>
        <v>-30924678.020137779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-30924678.020137779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-128943.05551521815</v>
      </c>
      <c r="L970" s="444">
        <f t="shared" ca="1" si="80"/>
        <v>-31075276.379167575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-31075276.379167575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-129570.54867784231</v>
      </c>
      <c r="L971" s="444">
        <f t="shared" ca="1" si="80"/>
        <v>-31226502.231359996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-31226502.231359996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-130200.65639531073</v>
      </c>
      <c r="L972" s="444">
        <f t="shared" ca="1" si="80"/>
        <v>-31378358.191269886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-31378358.191269886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-130833.38956160193</v>
      </c>
      <c r="L973" s="444">
        <f t="shared" ca="1" si="80"/>
        <v>-31530846.884346064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-31530846.884346064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-131468.75911608603</v>
      </c>
      <c r="L974" s="444">
        <f t="shared" ca="1" si="80"/>
        <v>-31683970.946976729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-31683970.946976729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-132106.77604371376</v>
      </c>
      <c r="L975" s="444">
        <f t="shared" ca="1" si="80"/>
        <v>-31837733.026535019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-31837733.026535019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-132747.45137520664</v>
      </c>
      <c r="L976" s="444">
        <f t="shared" ca="1" si="80"/>
        <v>-31992135.781424802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-31992135.781424802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-133390.79618724744</v>
      </c>
      <c r="L977" s="444">
        <f t="shared" ca="1" si="80"/>
        <v>-32147181.881126627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-32147181.881126627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-134036.8216026717</v>
      </c>
      <c r="L978" s="444">
        <f t="shared" ca="1" si="80"/>
        <v>-32302874.006243877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-32302874.006243877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-134685.53879066021</v>
      </c>
      <c r="L979" s="444">
        <f t="shared" ca="1" si="80"/>
        <v>-32459214.848549116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-32459214.848549116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-135336.95896693203</v>
      </c>
      <c r="L980" s="444">
        <f t="shared" ca="1" si="80"/>
        <v>-32616207.111030627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-32616207.111030627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-135991.09339393835</v>
      </c>
      <c r="L981" s="444">
        <f t="shared" ca="1" si="80"/>
        <v>-32773853.507939141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-32773853.507939141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-136647.95338105716</v>
      </c>
      <c r="L982" s="444">
        <f t="shared" ca="1" si="80"/>
        <v>-32932156.764834777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-32932156.764834777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-137307.550284789</v>
      </c>
      <c r="L983" s="444">
        <f t="shared" ca="1" si="80"/>
        <v>-33091119.618634142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-33091119.618634142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-137969.89550895299</v>
      </c>
      <c r="L984" s="444">
        <f t="shared" ca="1" si="80"/>
        <v>-33250744.817657672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-33250744.817657672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-138635.00050488437</v>
      </c>
      <c r="L985" s="444">
        <f t="shared" ca="1" si="80"/>
        <v>-33411035.121677134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-33411035.121677134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-139302.87677163212</v>
      </c>
      <c r="L986" s="444">
        <f t="shared" ca="1" si="80"/>
        <v>-33571993.301963344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-33571993.301963344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-139973.53585615801</v>
      </c>
      <c r="L987" s="444">
        <f t="shared" ca="1" si="80"/>
        <v>-33733622.141334079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-33733622.141334079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-140646.98935353608</v>
      </c>
      <c r="L988" s="444">
        <f t="shared" ca="1" si="80"/>
        <v>-33895924.434202194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-33895924.434202194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-141323.2489071532</v>
      </c>
      <c r="L989" s="444">
        <f t="shared" ca="1" si="80"/>
        <v>-34058902.986623928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-34058902.986623928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-142002.32620891044</v>
      </c>
      <c r="L990" s="444">
        <f t="shared" ca="1" si="80"/>
        <v>-34222560.616347417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-34222560.616347417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-142684.23299942497</v>
      </c>
      <c r="L991" s="444">
        <f t="shared" ca="1" si="80"/>
        <v>-34386900.152861416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-34386900.152861416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-143368.98106823332</v>
      </c>
      <c r="L992" s="444">
        <f t="shared" ca="1" si="80"/>
        <v>-34551924.437444225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-34551924.437444225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-144056.582253995</v>
      </c>
      <c r="L993" s="444">
        <f t="shared" ca="1" si="80"/>
        <v>-34717636.323212795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-34717636.323212795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-144747.04844469737</v>
      </c>
      <c r="L994" s="444">
        <f t="shared" ca="1" si="80"/>
        <v>-34884038.675172068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-34884038.675172068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-145440.39157786101</v>
      </c>
      <c r="L995" s="444">
        <f t="shared" ca="1" si="80"/>
        <v>-35051134.370264508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-35051134.370264508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-146136.6236407462</v>
      </c>
      <c r="L996" s="444">
        <f t="shared" ca="1" si="80"/>
        <v>-35218926.297419831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-35218926.297419831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-146835.75667056005</v>
      </c>
      <c r="L997" s="444">
        <f t="shared" ca="1" si="80"/>
        <v>-35387417.357604966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-35387417.357604966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-147537.80275466476</v>
      </c>
      <c r="L998" s="444">
        <f t="shared" ca="1" si="80"/>
        <v>-35556610.463874206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-35556610.463874206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-148242.77403078659</v>
      </c>
      <c r="L999" s="444">
        <f t="shared" ca="1" si="80"/>
        <v>-35726508.541419573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-35726508.541419573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-148950.68268722564</v>
      </c>
      <c r="L1000" s="444">
        <f t="shared" ca="1" si="80"/>
        <v>-35897114.527621374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-35897114.527621374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-149661.54096306645</v>
      </c>
      <c r="L1001" s="444">
        <f t="shared" ca="1" si="80"/>
        <v>-36068431.37209902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-36068431.37209902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-150375.36114838999</v>
      </c>
      <c r="L1002" s="444">
        <f t="shared" ca="1" si="80"/>
        <v>-36240462.036761984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-36240462.036761984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-151092.15558448568</v>
      </c>
      <c r="L1003" s="444">
        <f t="shared" ca="1" si="80"/>
        <v>-36413209.495861046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-36413209.495861046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-151811.93666406508</v>
      </c>
      <c r="L1004" s="444">
        <f t="shared" ca="1" si="80"/>
        <v>-36586676.736039691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-36586676.736039691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-152534.71683147611</v>
      </c>
      <c r="L1005" s="444">
        <f t="shared" ca="1" si="80"/>
        <v>-36760866.756385744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-36760866.756385744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-153260.508582918</v>
      </c>
      <c r="L1006" s="444">
        <f t="shared" ca="1" si="80"/>
        <v>-36935782.568483241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-36935782.568483241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-153989.32446665756</v>
      </c>
      <c r="L1007" s="444">
        <f t="shared" ca="1" si="80"/>
        <v>-37111427.196464479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-37111427.196464479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-154721.17708324606</v>
      </c>
      <c r="L1008" s="444">
        <f t="shared" ca="1" si="80"/>
        <v>-37287803.677062303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-37287803.677062303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-155456.079085737</v>
      </c>
      <c r="L1009" s="444">
        <f t="shared" ca="1" si="80"/>
        <v>-37464915.059662618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-37464915.059662618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-156194.04317990498</v>
      </c>
      <c r="L1010" s="444">
        <f t="shared" ca="1" si="80"/>
        <v>-37642764.406357102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-37642764.406357102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-156935.08212446532</v>
      </c>
      <c r="L1011" s="444">
        <f t="shared" ca="1" si="80"/>
        <v>-37821354.791996144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-37821354.791996144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-157679.20873129467</v>
      </c>
      <c r="L1012" s="444">
        <f t="shared" ca="1" si="80"/>
        <v>-38000689.304242015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-38000689.304242015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-158426.43586565246</v>
      </c>
      <c r="L1013" s="444">
        <f t="shared" ca="1" si="80"/>
        <v>-38180771.043622248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-38180771.043622248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-159176.77644640344</v>
      </c>
      <c r="L1014" s="444">
        <f t="shared" ca="1" si="80"/>
        <v>-38361603.123583227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-38361603.123583227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-159930.24344624084</v>
      </c>
      <c r="L1015" s="444">
        <f t="shared" ca="1" si="80"/>
        <v>-38543188.670544043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-38543188.670544043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-160686.84989191091</v>
      </c>
      <c r="L1016" s="444">
        <f t="shared" ca="1" si="80"/>
        <v>-38725530.823950529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-38725530.823950529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-161446.60886443793</v>
      </c>
      <c r="L1017" s="444">
        <f t="shared" ca="1" si="80"/>
        <v>-38908632.736329548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-38908632.736329548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-162209.53349935051</v>
      </c>
      <c r="L1018" s="444">
        <f t="shared" ca="1" si="80"/>
        <v>-39092497.573343478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-39092497.573343478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-162975.63698690856</v>
      </c>
      <c r="L1019" s="444">
        <f t="shared" ca="1" si="80"/>
        <v>-39277128.513844967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-39277128.513844967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-163744.93257233143</v>
      </c>
      <c r="L1020" s="444">
        <f t="shared" ca="1" si="80"/>
        <v>-39462528.749931879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-39462528.749931879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-164517.4335560269</v>
      </c>
      <c r="L1021" s="444">
        <f t="shared" ca="1" si="80"/>
        <v>-39648701.487002485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-39648701.487002485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-165293.15329382109</v>
      </c>
      <c r="L1022" s="444">
        <f t="shared" ca="1" si="80"/>
        <v>-39835649.94381088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-39835649.94381088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-166072.1051971894</v>
      </c>
      <c r="L1023" s="444">
        <f t="shared" ca="1" si="80"/>
        <v>-40023377.352522649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-40023377.352522649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-166854.30273348844</v>
      </c>
      <c r="L1024" s="444">
        <f t="shared" ca="1" si="80"/>
        <v>-40211886.958770715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-40211886.958770715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-167639.75942618871</v>
      </c>
      <c r="L1025" s="444">
        <f t="shared" ca="1" si="80"/>
        <v>-40401182.021711484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-40401182.021711484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-168428.48885510859</v>
      </c>
      <c r="L1026" s="444">
        <f t="shared" ca="1" si="80"/>
        <v>-40591265.81408117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-40591265.81408117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-169220.50465664893</v>
      </c>
      <c r="L1027" s="444">
        <f t="shared" ca="1" si="80"/>
        <v>-40782141.622252397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-40782141.622252397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-170015.82052402906</v>
      </c>
      <c r="L1028" s="444">
        <f t="shared" ref="L1028:L1282" ca="1" si="104">I1028-J1028+K1028</f>
        <v>-40973812.746291004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-40973812.746291004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-170814.45020752324</v>
      </c>
      <c r="L1029" s="444">
        <f t="shared" ca="1" si="104"/>
        <v>-41166282.500013106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-41166282.500013106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-171616.40751469869</v>
      </c>
      <c r="L1030" s="444">
        <f t="shared" ca="1" si="104"/>
        <v>-41359554.211042382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-41359554.211042382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-172421.706310654</v>
      </c>
      <c r="L1031" s="444">
        <f t="shared" ca="1" si="104"/>
        <v>-41553631.220867611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-41553631.220867611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-173230.36051825911</v>
      </c>
      <c r="L1032" s="444">
        <f t="shared" ca="1" si="104"/>
        <v>-41748516.884900451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-41748516.884900451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-174042.38411839594</v>
      </c>
      <c r="L1033" s="444">
        <f t="shared" ca="1" si="104"/>
        <v>-41944214.572533421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-41944214.572533421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-174857.79115020001</v>
      </c>
      <c r="L1034" s="444">
        <f t="shared" ca="1" si="104"/>
        <v>-42140727.667198196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-42140727.667198196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-175676.59571130323</v>
      </c>
      <c r="L1035" s="444">
        <f t="shared" ca="1" si="104"/>
        <v>-42338059.566424079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-42338059.566424079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-176498.81195807774</v>
      </c>
      <c r="L1036" s="444">
        <f t="shared" ca="1" si="104"/>
        <v>-42536213.681896731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-42536213.681896731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-177324.45410588046</v>
      </c>
      <c r="L1037" s="444">
        <f t="shared" ca="1" si="104"/>
        <v>-42735193.439517193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-42735193.439517193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-178153.53642929904</v>
      </c>
      <c r="L1038" s="444">
        <f t="shared" ca="1" si="104"/>
        <v>-42935002.279461071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-42935002.279461071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-178986.07326239854</v>
      </c>
      <c r="L1039" s="444">
        <f t="shared" ca="1" si="104"/>
        <v>-43135643.656238049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-43135643.656238049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-179822.07899896929</v>
      </c>
      <c r="L1040" s="444">
        <f t="shared" ca="1" si="104"/>
        <v>-43337121.038751595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-43337121.038751595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-180661.56809277571</v>
      </c>
      <c r="L1041" s="444">
        <f t="shared" ca="1" si="104"/>
        <v>-43539437.91035895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-43539437.91035895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-181504.55505780637</v>
      </c>
      <c r="L1042" s="444">
        <f t="shared" ca="1" si="104"/>
        <v>-43742597.768931337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-43742597.768931337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-182351.05446852464</v>
      </c>
      <c r="L1043" s="444">
        <f t="shared" ca="1" si="104"/>
        <v>-43946604.126914442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-43946604.126914442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-183201.08096012092</v>
      </c>
      <c r="L1044" s="444">
        <f t="shared" ca="1" si="104"/>
        <v>-44151460.511389136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-44151460.511389136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-184054.64922876548</v>
      </c>
      <c r="L1045" s="444">
        <f t="shared" ca="1" si="104"/>
        <v>-44357170.46413248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-44357170.46413248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-184911.77403186273</v>
      </c>
      <c r="L1046" s="444">
        <f t="shared" ca="1" si="104"/>
        <v>-44563737.54167892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-44563737.54167892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-185772.47018830624</v>
      </c>
      <c r="L1047" s="444">
        <f t="shared" ca="1" si="104"/>
        <v>-44771165.315381803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-44771165.315381803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-186636.75257873492</v>
      </c>
      <c r="L1048" s="444">
        <f t="shared" ca="1" si="104"/>
        <v>-44979457.371475115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-44979457.371475115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-187504.6361457904</v>
      </c>
      <c r="L1049" s="444">
        <f t="shared" ca="1" si="104"/>
        <v>-45188617.311135486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-45188617.311135486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-188376.13589437527</v>
      </c>
      <c r="L1050" s="444">
        <f t="shared" ca="1" si="104"/>
        <v>-45398648.750544436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-45398648.750544436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-189251.26689191256</v>
      </c>
      <c r="L1051" s="444">
        <f t="shared" ca="1" si="104"/>
        <v>-45609555.320950925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-45609555.320950925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-190130.04426860626</v>
      </c>
      <c r="L1052" s="444">
        <f t="shared" ca="1" si="104"/>
        <v>-45821340.668734111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-45821340.668734111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-191012.48321770286</v>
      </c>
      <c r="L1053" s="444">
        <f t="shared" ca="1" si="104"/>
        <v>-46034008.45546639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-46034008.45546639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-191898.59899575403</v>
      </c>
      <c r="L1054" s="444">
        <f t="shared" ca="1" si="104"/>
        <v>-46247562.35797672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-46247562.35797672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-192788.40692288041</v>
      </c>
      <c r="L1055" s="444">
        <f t="shared" ca="1" si="104"/>
        <v>-46462006.068414174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-46462006.068414174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-193681.92238303646</v>
      </c>
      <c r="L1056" s="444">
        <f t="shared" ca="1" si="104"/>
        <v>-46677343.294311792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-46677343.294311792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-194579.16082427654</v>
      </c>
      <c r="L1057" s="444">
        <f t="shared" ca="1" si="104"/>
        <v>-46893577.758650646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-46893577.758650646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-195480.13775902177</v>
      </c>
      <c r="L1058" s="444">
        <f t="shared" ca="1" si="104"/>
        <v>-47110713.199924245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-47110713.199924245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-196384.86876432842</v>
      </c>
      <c r="L1059" s="444">
        <f t="shared" ca="1" si="104"/>
        <v>-47328753.372203149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-47328753.372203149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-197293.3694821572</v>
      </c>
      <c r="L1060" s="444">
        <f t="shared" ca="1" si="104"/>
        <v>-47547702.045199886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-47547702.045199886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-198205.6556196436</v>
      </c>
      <c r="L1061" s="444">
        <f t="shared" ca="1" si="104"/>
        <v>-47767563.004334107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-47767563.004334107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-199121.74294936951</v>
      </c>
      <c r="L1062" s="444">
        <f t="shared" ca="1" si="104"/>
        <v>-47988340.050798051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-47988340.050798051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-200041.64730963594</v>
      </c>
      <c r="L1063" s="444">
        <f t="shared" ca="1" si="104"/>
        <v>-48210037.001622267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-48210037.001622267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-200965.38460473684</v>
      </c>
      <c r="L1064" s="444">
        <f t="shared" ca="1" si="104"/>
        <v>-48432657.689741582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-48432657.689741582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-201892.97080523398</v>
      </c>
      <c r="L1065" s="444">
        <f t="shared" ca="1" si="104"/>
        <v>-48656205.964061394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-48656205.964061394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-202824.42194823321</v>
      </c>
      <c r="L1066" s="444">
        <f t="shared" ca="1" si="104"/>
        <v>-48880685.689524204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-48880685.689524204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-203759.7541376616</v>
      </c>
      <c r="L1067" s="444">
        <f t="shared" ca="1" si="104"/>
        <v>-49106100.747176446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-49106100.747176446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-204698.98354454592</v>
      </c>
      <c r="L1068" s="444">
        <f t="shared" ca="1" si="104"/>
        <v>-49332455.034235567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-49332455.034235567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-205642.12640729226</v>
      </c>
      <c r="L1069" s="444">
        <f t="shared" ca="1" si="104"/>
        <v>-49559752.46415744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-49559752.46415744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-206589.19903196674</v>
      </c>
      <c r="L1070" s="444">
        <f t="shared" ca="1" si="104"/>
        <v>-49787996.966703981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-49787996.966703981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-207540.21779257731</v>
      </c>
      <c r="L1071" s="444">
        <f t="shared" ca="1" si="104"/>
        <v>-50017192.488011137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-50017192.488011137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-208495.19913135713</v>
      </c>
      <c r="L1072" s="444">
        <f t="shared" ca="1" si="104"/>
        <v>-50247342.990657069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-50247342.990657069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-209454.15955904854</v>
      </c>
      <c r="L1073" s="444">
        <f t="shared" ca="1" si="104"/>
        <v>-50478452.453730695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-50478452.453730695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-210417.11565518862</v>
      </c>
      <c r="L1074" s="444">
        <f t="shared" ca="1" si="104"/>
        <v>-50710524.872900464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-50710524.872900464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-211384.08406839601</v>
      </c>
      <c r="L1075" s="444">
        <f t="shared" ca="1" si="104"/>
        <v>-50943564.260483436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-50943564.260483436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-212355.08151665839</v>
      </c>
      <c r="L1076" s="444">
        <f t="shared" ca="1" si="104"/>
        <v>-51177574.645514674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-51177574.645514674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-213330.12478762187</v>
      </c>
      <c r="L1077" s="444">
        <f t="shared" ca="1" si="104"/>
        <v>-51412560.073816873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-51412560.073816873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-214309.23073888104</v>
      </c>
      <c r="L1078" s="444">
        <f t="shared" ca="1" si="104"/>
        <v>-51648524.608070329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-51648524.608070329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-215292.41629827043</v>
      </c>
      <c r="L1079" s="444">
        <f t="shared" ca="1" si="104"/>
        <v>-51885472.327883177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-51885472.327883177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-216279.69846415729</v>
      </c>
      <c r="L1080" s="444">
        <f t="shared" ca="1" si="104"/>
        <v>-52123407.329861909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-52123407.329861909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-217271.09430573534</v>
      </c>
      <c r="L1081" s="444">
        <f t="shared" ca="1" si="104"/>
        <v>-52362333.727682225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-52362333.727682225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-218266.62096331999</v>
      </c>
      <c r="L1082" s="444">
        <f t="shared" ca="1" si="104"/>
        <v>-52602255.652160123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-52602255.652160123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-219266.29564864459</v>
      </c>
      <c r="L1083" s="444">
        <f t="shared" ca="1" si="104"/>
        <v>-52843177.251323342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-52843177.251323342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-220270.13564515801</v>
      </c>
      <c r="L1084" s="444">
        <f t="shared" ca="1" si="104"/>
        <v>-53085102.690483078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-53085102.690483078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-221278.15830832356</v>
      </c>
      <c r="L1085" s="444">
        <f t="shared" ca="1" si="104"/>
        <v>-53328036.152305983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-53328036.152305983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-222290.38106591901</v>
      </c>
      <c r="L1086" s="444">
        <f t="shared" ca="1" si="104"/>
        <v>-53571981.83688648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-53571981.83688648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-223306.82141833776</v>
      </c>
      <c r="L1087" s="444">
        <f t="shared" ca="1" si="104"/>
        <v>-53816943.961819395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-53816943.961819395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-224327.49693889156</v>
      </c>
      <c r="L1088" s="444">
        <f t="shared" ca="1" si="104"/>
        <v>-54062926.762272865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-54062926.762272865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-225352.42527411433</v>
      </c>
      <c r="L1089" s="444">
        <f t="shared" ca="1" si="104"/>
        <v>-54309934.491061553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-54309934.491061553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-226381.6241440672</v>
      </c>
      <c r="L1090" s="444">
        <f t="shared" ca="1" si="104"/>
        <v>-54557971.418720201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-54557971.418720201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-227415.1113426449</v>
      </c>
      <c r="L1091" s="444">
        <f t="shared" ca="1" si="104"/>
        <v>-54807041.833577424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-54807041.833577424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-228452.90473788331</v>
      </c>
      <c r="L1092" s="444">
        <f t="shared" ca="1" si="104"/>
        <v>-55057150.041829884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-55057150.041829884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-229495.02227226854</v>
      </c>
      <c r="L1093" s="444">
        <f t="shared" ca="1" si="104"/>
        <v>-55308300.367616728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-55308300.367616728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-230541.48196304709</v>
      </c>
      <c r="L1094" s="444">
        <f t="shared" ca="1" si="104"/>
        <v>-55560497.153094351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-55560497.153094351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-231592.30190253721</v>
      </c>
      <c r="L1095" s="444">
        <f t="shared" ca="1" si="104"/>
        <v>-55813744.758511469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-55813744.758511469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-232647.50025844187</v>
      </c>
      <c r="L1096" s="444">
        <f t="shared" ca="1" si="104"/>
        <v>-56068047.562284485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-56068047.562284485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-233707.09527416274</v>
      </c>
      <c r="L1097" s="444">
        <f t="shared" ca="1" si="104"/>
        <v>-56323409.961073227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-56323409.961073227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-234771.10526911585</v>
      </c>
      <c r="L1098" s="444">
        <f t="shared" ca="1" si="104"/>
        <v>-56579836.369856924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-56579836.369856924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-235839.54863904792</v>
      </c>
      <c r="L1099" s="444">
        <f t="shared" ca="1" si="104"/>
        <v>-56837331.222010553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-56837331.222010553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-236912.44385635472</v>
      </c>
      <c r="L1100" s="444">
        <f t="shared" ca="1" si="104"/>
        <v>-57095898.969381481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-57095898.969381481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-237989.80947040027</v>
      </c>
      <c r="L1101" s="444">
        <f t="shared" ca="1" si="104"/>
        <v>-57355544.082366459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-57355544.082366459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-239071.66410783766</v>
      </c>
      <c r="L1102" s="444">
        <f t="shared" ca="1" si="104"/>
        <v>-57616271.049988873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-57616271.049988873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-240158.02647293103</v>
      </c>
      <c r="L1103" s="444">
        <f t="shared" ca="1" si="104"/>
        <v>-57878084.379976384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-57878084.379976384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-241248.915347879</v>
      </c>
      <c r="L1104" s="444">
        <f t="shared" ca="1" si="104"/>
        <v>-58140988.598838843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-58140988.598838843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-242344.34959313925</v>
      </c>
      <c r="L1105" s="444">
        <f t="shared" ca="1" si="104"/>
        <v>-58404988.251946561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-58404988.251946561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-243444.34814775473</v>
      </c>
      <c r="L1106" s="444">
        <f t="shared" ca="1" si="104"/>
        <v>-58670087.903608896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-58670087.903608896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-244548.93002968116</v>
      </c>
      <c r="L1107" s="444">
        <f t="shared" ca="1" si="104"/>
        <v>-58936292.137153156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-58936292.137153156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-245658.11433611554</v>
      </c>
      <c r="L1108" s="444">
        <f t="shared" ca="1" si="104"/>
        <v>-59203605.555003852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-59203605.555003852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-246771.92024382681</v>
      </c>
      <c r="L1109" s="444">
        <f t="shared" ca="1" si="104"/>
        <v>-59472032.778762259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-59472032.778762259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-247890.36700948677</v>
      </c>
      <c r="L1110" s="444">
        <f t="shared" ca="1" si="104"/>
        <v>-59741578.449286319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-59741578.449286319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-249013.47397000375</v>
      </c>
      <c r="L1111" s="444">
        <f t="shared" ca="1" si="104"/>
        <v>-60012247.2267709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-60012247.2267709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-250141.26054285618</v>
      </c>
      <c r="L1112" s="444">
        <f t="shared" ca="1" si="104"/>
        <v>-60284043.790828332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-60284043.790828332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-251273.74622642878</v>
      </c>
      <c r="L1113" s="444">
        <f t="shared" ca="1" si="104"/>
        <v>-60556972.84056934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-60556972.84056934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-252410.95060034966</v>
      </c>
      <c r="L1114" s="444">
        <f t="shared" ca="1" si="104"/>
        <v>-60831039.094684266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-60831039.094684266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-253552.89332582851</v>
      </c>
      <c r="L1115" s="444">
        <f t="shared" ca="1" si="104"/>
        <v>-61106247.291524671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-61106247.291524671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-254699.59414599687</v>
      </c>
      <c r="L1116" s="444">
        <f t="shared" ca="1" si="104"/>
        <v>-61382602.189185247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-61382602.189185247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-255851.07288624925</v>
      </c>
      <c r="L1117" s="444">
        <f t="shared" ca="1" si="104"/>
        <v>-61660108.565586075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-61660108.565586075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-257007.34945458602</v>
      </c>
      <c r="L1118" s="444">
        <f t="shared" ca="1" si="104"/>
        <v>-61938771.218555242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-61938771.218555242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-258168.44384195757</v>
      </c>
      <c r="L1119" s="444">
        <f t="shared" ca="1" si="104"/>
        <v>-62218594.965911776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-62218594.965911776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-259334.3761226098</v>
      </c>
      <c r="L1120" s="444">
        <f t="shared" ca="1" si="104"/>
        <v>-62499584.645548962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-62499584.645548962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-260505.1664544314</v>
      </c>
      <c r="L1121" s="444">
        <f t="shared" ca="1" si="104"/>
        <v>-62781745.115517974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-62781745.115517974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-261680.83507930228</v>
      </c>
      <c r="L1122" s="444">
        <f t="shared" ca="1" si="104"/>
        <v>-63065081.254111856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-63065081.254111856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-262861.40232344344</v>
      </c>
      <c r="L1123" s="444">
        <f t="shared" ca="1" si="104"/>
        <v>-63349597.959949881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-63349597.959949881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-264046.88859776856</v>
      </c>
      <c r="L1124" s="444">
        <f t="shared" ca="1" si="104"/>
        <v>-63635300.15206223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-63635300.15206223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-265237.31439823669</v>
      </c>
      <c r="L1125" s="444">
        <f t="shared" ca="1" si="104"/>
        <v>-63922192.769975044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-63922192.769975044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-266432.70030620677</v>
      </c>
      <c r="L1126" s="444">
        <f t="shared" ca="1" si="104"/>
        <v>-64210280.773795828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-64210280.773795828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-267633.06698879332</v>
      </c>
      <c r="L1127" s="444">
        <f t="shared" ca="1" si="104"/>
        <v>-64499569.144299202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-64499569.144299202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-268838.4351992241</v>
      </c>
      <c r="L1128" s="444">
        <f t="shared" ca="1" si="104"/>
        <v>-64790062.883013003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-64790062.883013003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-270048.82577719825</v>
      </c>
      <c r="L1129" s="444">
        <f t="shared" ca="1" si="104"/>
        <v>-65081767.012304775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-65081767.012304775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-271264.25964924728</v>
      </c>
      <c r="L1130" s="444">
        <f t="shared" ca="1" si="104"/>
        <v>-65374686.5754686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-65374686.5754686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-272484.75782909658</v>
      </c>
      <c r="L1131" s="444">
        <f t="shared" ca="1" si="104"/>
        <v>-65668826.636812277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-65668826.636812277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-273710.34141802852</v>
      </c>
      <c r="L1132" s="444">
        <f t="shared" ca="1" si="104"/>
        <v>-65964192.281744882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-65964192.281744882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-274941.03160524776</v>
      </c>
      <c r="L1133" s="444">
        <f t="shared" ca="1" si="104"/>
        <v>-66260788.616864711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-66260788.616864711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-276176.84966824704</v>
      </c>
      <c r="L1134" s="444">
        <f t="shared" ca="1" si="104"/>
        <v>-66558620.770047538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-66558620.770047538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-277417.8169731755</v>
      </c>
      <c r="L1135" s="444">
        <f t="shared" ca="1" si="104"/>
        <v>-66857693.890535288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-66857693.890535288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-278663.95497520774</v>
      </c>
      <c r="L1136" s="444">
        <f t="shared" ca="1" si="104"/>
        <v>-67158013.149025068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-67158013.149025068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-279915.2852189152</v>
      </c>
      <c r="L1137" s="444">
        <f t="shared" ca="1" si="104"/>
        <v>-67459583.737758562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-67459583.737758562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-281171.82933863811</v>
      </c>
      <c r="L1138" s="444">
        <f t="shared" ca="1" si="104"/>
        <v>-67762410.870611787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-67762410.870611787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-282433.60905885987</v>
      </c>
      <c r="L1139" s="444">
        <f t="shared" ca="1" si="104"/>
        <v>-68066499.783185229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-68066499.783185229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-283700.64619458257</v>
      </c>
      <c r="L1140" s="444">
        <f t="shared" ca="1" si="104"/>
        <v>-68371855.732894391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-68371855.732894391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-284972.96265170409</v>
      </c>
      <c r="L1141" s="444">
        <f t="shared" ca="1" si="104"/>
        <v>-68678483.999060676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-68678483.999060676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-286250.58042739693</v>
      </c>
      <c r="L1142" s="444">
        <f t="shared" ca="1" si="104"/>
        <v>-68986389.883002654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-68986389.883002654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-287533.52161048847</v>
      </c>
      <c r="L1143" s="444">
        <f t="shared" ca="1" si="104"/>
        <v>-69295578.708127722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-69295578.708127722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-288821.80838184291</v>
      </c>
      <c r="L1144" s="444">
        <f t="shared" ca="1" si="104"/>
        <v>-69606055.820024148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-69606055.820024148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-290115.46301474469</v>
      </c>
      <c r="L1145" s="444">
        <f t="shared" ca="1" si="104"/>
        <v>-69917826.586553484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-69917826.586553484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-291414.5078752836</v>
      </c>
      <c r="L1146" s="444">
        <f t="shared" ca="1" si="104"/>
        <v>-70230896.397943348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-70230896.397943348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-292718.96542274137</v>
      </c>
      <c r="L1147" s="444">
        <f t="shared" ca="1" si="104"/>
        <v>-70545270.666880667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-70545270.666880667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-294028.85820998019</v>
      </c>
      <c r="L1148" s="444">
        <f t="shared" ca="1" si="104"/>
        <v>-70860954.828605235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-70860954.828605235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-295344.20888383256</v>
      </c>
      <c r="L1149" s="444">
        <f t="shared" ca="1" si="104"/>
        <v>-71177954.341003656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-71177954.341003656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-296665.04018549266</v>
      </c>
      <c r="L1150" s="444">
        <f t="shared" ca="1" si="104"/>
        <v>-71496274.684703737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-71496274.684703737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-297991.3749509097</v>
      </c>
      <c r="L1151" s="444">
        <f t="shared" ca="1" si="104"/>
        <v>-71815921.363169238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-71815921.363169238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-299323.2361111826</v>
      </c>
      <c r="L1152" s="444">
        <f t="shared" ca="1" si="104"/>
        <v>-72136899.902795002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-72136899.902795002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-300660.64669295662</v>
      </c>
      <c r="L1153" s="444">
        <f t="shared" ca="1" si="104"/>
        <v>-72459215.853002548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-72459215.853002548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-302003.62981882138</v>
      </c>
      <c r="L1154" s="444">
        <f t="shared" ca="1" si="104"/>
        <v>-72782874.78633596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-72782874.78633596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-303352.20870771061</v>
      </c>
      <c r="L1155" s="444">
        <f t="shared" ca="1" si="104"/>
        <v>-73107882.29855825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-73107882.29855825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-304706.40667530347</v>
      </c>
      <c r="L1156" s="444">
        <f t="shared" ca="1" si="104"/>
        <v>-73434244.008748144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-73434244.008748144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-306066.24713442801</v>
      </c>
      <c r="L1157" s="444">
        <f t="shared" ca="1" si="104"/>
        <v>-73761965.559397161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-73761965.559397161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-307431.75359546562</v>
      </c>
      <c r="L1158" s="444">
        <f t="shared" ca="1" si="104"/>
        <v>-74091052.616507217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-74091052.616507217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-308802.94966675749</v>
      </c>
      <c r="L1159" s="444">
        <f t="shared" ca="1" si="104"/>
        <v>-74421510.869688556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-74421510.869688556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-310179.8590550131</v>
      </c>
      <c r="L1160" s="444">
        <f t="shared" ca="1" si="104"/>
        <v>-74753346.032258153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-74753346.032258153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-311562.50556571974</v>
      </c>
      <c r="L1161" s="444">
        <f t="shared" ca="1" si="104"/>
        <v>-75086563.841338456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-75086563.841338456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-312950.91310355434</v>
      </c>
      <c r="L1162" s="444">
        <f t="shared" ca="1" si="104"/>
        <v>-75421170.057956591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-75421170.057956591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-314345.10567279655</v>
      </c>
      <c r="L1163" s="444">
        <f t="shared" ca="1" si="104"/>
        <v>-75757170.467143968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-75757170.467143968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-315745.10737774399</v>
      </c>
      <c r="L1164" s="444">
        <f t="shared" ca="1" si="104"/>
        <v>-76094570.87803629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-76094570.87803629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-317150.94242312864</v>
      </c>
      <c r="L1165" s="444">
        <f t="shared" ca="1" si="104"/>
        <v>-76433377.12397401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-76433377.12397401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-318562.63511453581</v>
      </c>
      <c r="L1166" s="444">
        <f t="shared" ca="1" si="104"/>
        <v>-76773595.062603131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-76773595.062603131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-319980.2098588238</v>
      </c>
      <c r="L1167" s="444">
        <f t="shared" ca="1" si="104"/>
        <v>-77115230.575976536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-77115230.575976536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-321403.69116454636</v>
      </c>
      <c r="L1168" s="444">
        <f t="shared" ca="1" si="104"/>
        <v>-77458289.570655674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-77458289.570655674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-322742.87321106531</v>
      </c>
      <c r="L1169" s="444">
        <f t="shared" ca="1" si="104"/>
        <v>-77781032.443866745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-77781032.443866745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-324087.63518277812</v>
      </c>
      <c r="L1170" s="444">
        <f t="shared" ca="1" si="104"/>
        <v>-78105120.079049528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-78105120.079049528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-325438.00032937306</v>
      </c>
      <c r="L1171" s="444">
        <f t="shared" ca="1" si="104"/>
        <v>-78430558.079378903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-78430558.079378903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-326793.99199741211</v>
      </c>
      <c r="L1172" s="444">
        <f t="shared" ca="1" si="104"/>
        <v>-78757352.071376309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-78757352.071376309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-328155.63363073464</v>
      </c>
      <c r="L1173" s="444">
        <f t="shared" ca="1" si="104"/>
        <v>-79085507.705007046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-79085507.705007046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-329522.94877086271</v>
      </c>
      <c r="L1174" s="444">
        <f t="shared" ca="1" si="104"/>
        <v>-79415030.653777912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-79415030.653777912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-330895.96105740796</v>
      </c>
      <c r="L1175" s="444">
        <f t="shared" ca="1" si="104"/>
        <v>-79745926.614835322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-79745926.614835322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-332274.69422848051</v>
      </c>
      <c r="L1176" s="444">
        <f t="shared" ca="1" si="104"/>
        <v>-80078201.309063807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-80078201.309063807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-333659.1721210992</v>
      </c>
      <c r="L1177" s="444">
        <f t="shared" ca="1" si="104"/>
        <v>-80411860.4811849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-80411860.4811849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-335049.41867160372</v>
      </c>
      <c r="L1178" s="444">
        <f t="shared" ca="1" si="104"/>
        <v>-80746909.899856508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-80746909.899856508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-336445.45791606879</v>
      </c>
      <c r="L1179" s="444">
        <f t="shared" ca="1" si="104"/>
        <v>-81083355.357772574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-81083355.357772574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-337847.31399071903</v>
      </c>
      <c r="L1180" s="444">
        <f t="shared" ca="1" si="104"/>
        <v>-81421202.671763286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-81421202.671763286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-339255.01113234705</v>
      </c>
      <c r="L1181" s="444">
        <f t="shared" ca="1" si="104"/>
        <v>-81760457.682895631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-81760457.682895631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-340668.5736787318</v>
      </c>
      <c r="L1182" s="444">
        <f t="shared" ca="1" si="104"/>
        <v>-82101126.256574363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-82101126.256574363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-342088.02606905985</v>
      </c>
      <c r="L1183" s="444">
        <f t="shared" ca="1" si="104"/>
        <v>-82443214.282643422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-82443214.282643422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-343513.39284434757</v>
      </c>
      <c r="L1184" s="444">
        <f t="shared" ca="1" si="104"/>
        <v>-82786727.675487772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-82786727.675487772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-344944.69864786573</v>
      </c>
      <c r="L1185" s="444">
        <f t="shared" ca="1" si="104"/>
        <v>-83131672.374135643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-83131672.374135643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-346381.96822556516</v>
      </c>
      <c r="L1186" s="444">
        <f t="shared" ca="1" si="104"/>
        <v>-83478054.342361212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-83478054.342361212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-347825.22642650502</v>
      </c>
      <c r="L1187" s="444">
        <f t="shared" ca="1" si="104"/>
        <v>-83825879.568787724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-83825879.568787724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-349274.49820328219</v>
      </c>
      <c r="L1188" s="444">
        <f t="shared" ca="1" si="104"/>
        <v>-84175154.066991001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-84175154.066991001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-350729.80861246248</v>
      </c>
      <c r="L1189" s="444">
        <f t="shared" ca="1" si="104"/>
        <v>-84525883.875603467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-84525883.875603467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-352191.18281501444</v>
      </c>
      <c r="L1190" s="444">
        <f t="shared" ca="1" si="104"/>
        <v>-84878075.058418483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-84878075.058418483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-353658.64607674367</v>
      </c>
      <c r="L1191" s="444">
        <f t="shared" ca="1" si="104"/>
        <v>-85231733.704495221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-85231733.704495221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-355132.22376873007</v>
      </c>
      <c r="L1192" s="444">
        <f t="shared" ca="1" si="104"/>
        <v>-85586865.928263947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-85586865.928263947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-356611.94136776647</v>
      </c>
      <c r="L1193" s="444">
        <f t="shared" ca="1" si="104"/>
        <v>-85943477.869631708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-85943477.869631708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-358097.82445679879</v>
      </c>
      <c r="L1194" s="444">
        <f t="shared" ca="1" si="104"/>
        <v>-86301575.694088504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-86301575.694088504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-359589.89872536878</v>
      </c>
      <c r="L1195" s="444">
        <f t="shared" ca="1" si="104"/>
        <v>-86661165.592813879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-86661165.592813879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-361088.18997005781</v>
      </c>
      <c r="L1196" s="444">
        <f t="shared" ca="1" si="104"/>
        <v>-87022253.78278394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-87022253.78278394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-362592.72409493307</v>
      </c>
      <c r="L1197" s="444">
        <f t="shared" ca="1" si="104"/>
        <v>-87384846.506878868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-87384846.506878868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-364103.52711199527</v>
      </c>
      <c r="L1198" s="444">
        <f t="shared" ca="1" si="104"/>
        <v>-87748950.03399086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-87748950.03399086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-365620.62514162855</v>
      </c>
      <c r="L1199" s="444">
        <f t="shared" ca="1" si="104"/>
        <v>-88114570.659132496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-88114570.659132496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-367144.04441305203</v>
      </c>
      <c r="L1200" s="444">
        <f t="shared" ca="1" si="104"/>
        <v>-88481714.703545541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-88481714.703545541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-368673.81126477307</v>
      </c>
      <c r="L1201" s="444">
        <f t="shared" ca="1" si="104"/>
        <v>-88850388.514810309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-88850388.514810309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-370209.95214504295</v>
      </c>
      <c r="L1202" s="444">
        <f t="shared" ca="1" si="104"/>
        <v>-89220598.466955349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-89220598.466955349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-371752.49361231393</v>
      </c>
      <c r="L1203" s="444">
        <f t="shared" ca="1" si="104"/>
        <v>-89592350.960567668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-89592350.960567668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-373301.4623356986</v>
      </c>
      <c r="L1204" s="444">
        <f t="shared" ca="1" si="104"/>
        <v>-89965652.422903374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-89965652.422903374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-374856.88509543071</v>
      </c>
      <c r="L1205" s="444">
        <f t="shared" ca="1" si="104"/>
        <v>-90340509.307998806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-90340509.307998806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-376418.78878332837</v>
      </c>
      <c r="L1206" s="444">
        <f t="shared" ca="1" si="104"/>
        <v>-90716928.096782133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-90716928.096782133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-377987.2004032589</v>
      </c>
      <c r="L1207" s="444">
        <f t="shared" ca="1" si="104"/>
        <v>-91094915.297185391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-91094915.297185391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-379562.14707160578</v>
      </c>
      <c r="L1208" s="444">
        <f t="shared" ca="1" si="104"/>
        <v>-91474477.444256991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-91474477.444256991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-381143.65601773746</v>
      </c>
      <c r="L1209" s="444">
        <f t="shared" ca="1" si="104"/>
        <v>-91855621.100274727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-91855621.100274727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-382731.75458447804</v>
      </c>
      <c r="L1210" s="444">
        <f t="shared" ca="1" si="104"/>
        <v>-92238352.854859203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-92238352.854859203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-384326.47022858</v>
      </c>
      <c r="L1211" s="444">
        <f t="shared" ca="1" si="104"/>
        <v>-92622679.325087786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-92622679.325087786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-385927.8305211991</v>
      </c>
      <c r="L1212" s="444">
        <f t="shared" ca="1" si="104"/>
        <v>-93008607.155608982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-93008607.155608982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-387535.86314837076</v>
      </c>
      <c r="L1213" s="444">
        <f t="shared" ca="1" si="104"/>
        <v>-93396143.018757358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-93396143.018757358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-389150.59591148898</v>
      </c>
      <c r="L1214" s="444">
        <f t="shared" ca="1" si="104"/>
        <v>-93785293.614668846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-93785293.614668846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-390772.05672778684</v>
      </c>
      <c r="L1215" s="444">
        <f t="shared" ca="1" si="104"/>
        <v>-94176065.671396628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-94176065.671396628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-392400.27363081928</v>
      </c>
      <c r="L1216" s="444">
        <f t="shared" ca="1" si="104"/>
        <v>-94568465.945027441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-94568465.945027441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-394035.27477094764</v>
      </c>
      <c r="L1217" s="444">
        <f t="shared" ca="1" si="104"/>
        <v>-94962501.219798386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-94962501.219798386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-395677.08841582661</v>
      </c>
      <c r="L1218" s="444">
        <f t="shared" ca="1" si="104"/>
        <v>-95358178.308214217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-95358178.308214217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-397325.74295089254</v>
      </c>
      <c r="L1219" s="444">
        <f t="shared" ca="1" si="104"/>
        <v>-95755504.051165104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-95755504.051165104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-398981.26687985461</v>
      </c>
      <c r="L1220" s="444">
        <f t="shared" ca="1" si="104"/>
        <v>-96154485.31804496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-96154485.31804496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-400643.68882518733</v>
      </c>
      <c r="L1221" s="444">
        <f t="shared" ca="1" si="104"/>
        <v>-96555129.006870151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-96555129.006870151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-402313.03752862563</v>
      </c>
      <c r="L1222" s="444">
        <f t="shared" ca="1" si="104"/>
        <v>-96957442.04439877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-96957442.04439877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-403989.34185166156</v>
      </c>
      <c r="L1223" s="444">
        <f t="shared" ca="1" si="104"/>
        <v>-97361431.386250436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-97361431.386250436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-405672.63077604346</v>
      </c>
      <c r="L1224" s="444">
        <f t="shared" ca="1" si="104"/>
        <v>-97767104.017026484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-97767104.017026484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-407362.93340427702</v>
      </c>
      <c r="L1225" s="444">
        <f t="shared" ca="1" si="104"/>
        <v>-98174466.950430766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-98174466.950430766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-409060.2789601282</v>
      </c>
      <c r="L1226" s="444">
        <f t="shared" ca="1" si="104"/>
        <v>-98583527.229390889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-98583527.229390889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-410764.69678912871</v>
      </c>
      <c r="L1227" s="444">
        <f t="shared" ca="1" si="104"/>
        <v>-98994291.92618002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-98994291.92618002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-412476.21635908342</v>
      </c>
      <c r="L1228" s="444">
        <f t="shared" ca="1" si="104"/>
        <v>-99406768.142539099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-99406768.142539099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-414194.8672605796</v>
      </c>
      <c r="L1229" s="444">
        <f t="shared" ca="1" si="104"/>
        <v>-99820963.009799674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-99820963.009799674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-415920.67920749862</v>
      </c>
      <c r="L1230" s="444">
        <f t="shared" ca="1" si="104"/>
        <v>-100236883.68900718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-100236883.68900718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-417653.68203752988</v>
      </c>
      <c r="L1231" s="444">
        <f t="shared" ca="1" si="104"/>
        <v>-100654537.37104471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-100654537.37104471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-419393.9057126863</v>
      </c>
      <c r="L1232" s="444">
        <f t="shared" ca="1" si="104"/>
        <v>-101073931.27675739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-101073931.27675739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-421141.38031982246</v>
      </c>
      <c r="L1233" s="444">
        <f t="shared" ca="1" si="104"/>
        <v>-101495072.65707721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-101495072.65707721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-422896.13607115502</v>
      </c>
      <c r="L1234" s="444">
        <f t="shared" ca="1" si="104"/>
        <v>-101917968.79314837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-101917968.79314837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-424658.20330478484</v>
      </c>
      <c r="L1235" s="444">
        <f t="shared" ca="1" si="104"/>
        <v>-102342626.99645315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-102342626.99645315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-426427.61248522147</v>
      </c>
      <c r="L1236" s="444">
        <f t="shared" ca="1" si="104"/>
        <v>-102769054.60893837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-102769054.60893837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-428204.39420390985</v>
      </c>
      <c r="L1237" s="444">
        <f t="shared" ca="1" si="104"/>
        <v>-103197259.00314228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-103197259.00314228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-429988.57917975949</v>
      </c>
      <c r="L1238" s="444">
        <f t="shared" ca="1" si="104"/>
        <v>-103627247.58232205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-103627247.58232205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-431780.19825967518</v>
      </c>
      <c r="L1239" s="444">
        <f t="shared" ca="1" si="104"/>
        <v>-104059027.78058173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-104059027.78058173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-433579.28241909051</v>
      </c>
      <c r="L1240" s="444">
        <f t="shared" ca="1" si="104"/>
        <v>-104492607.06300081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-104492607.06300081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-435385.86276250338</v>
      </c>
      <c r="L1241" s="444">
        <f t="shared" ca="1" si="104"/>
        <v>-104927992.92576332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-104927992.92576332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-437199.9705240138</v>
      </c>
      <c r="L1242" s="444">
        <f t="shared" ca="1" si="104"/>
        <v>-105365192.89628734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-105365192.89628734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-439021.63706786395</v>
      </c>
      <c r="L1243" s="444">
        <f t="shared" ca="1" si="104"/>
        <v>-105804214.53335521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-105804214.53335521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-440850.89388897998</v>
      </c>
      <c r="L1244" s="444">
        <f t="shared" ca="1" si="104"/>
        <v>-106245065.42724419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-106245065.42724419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-442687.77261351736</v>
      </c>
      <c r="L1245" s="444">
        <f t="shared" ca="1" si="104"/>
        <v>-106687753.1998577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-106687753.1998577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-444532.30499940709</v>
      </c>
      <c r="L1246" s="444">
        <f t="shared" ca="1" si="104"/>
        <v>-107132285.50485711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-107132285.50485711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-446384.52293690457</v>
      </c>
      <c r="L1247" s="444">
        <f t="shared" ca="1" si="104"/>
        <v>-107578670.02779402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-107578670.02779402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-448244.45844914165</v>
      </c>
      <c r="L1248" s="444">
        <f t="shared" ca="1" si="104"/>
        <v>-108026914.48624316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-108026914.48624316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-450112.14369267982</v>
      </c>
      <c r="L1249" s="444">
        <f t="shared" ca="1" si="104"/>
        <v>-108477026.62993585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-108477026.62993585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-451987.61095806601</v>
      </c>
      <c r="L1250" s="444">
        <f t="shared" ca="1" si="104"/>
        <v>-108929014.24089392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-108929014.24089392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-453870.8926703913</v>
      </c>
      <c r="L1251" s="444">
        <f t="shared" ca="1" si="104"/>
        <v>-109382885.13356431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-109382885.13356431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-455762.02138985129</v>
      </c>
      <c r="L1252" s="444">
        <f t="shared" ca="1" si="104"/>
        <v>-109838647.15495417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-109838647.15495417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-457661.02981230902</v>
      </c>
      <c r="L1253" s="444">
        <f t="shared" ca="1" si="104"/>
        <v>-110296308.18476647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-110296308.18476647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-459567.9507698603</v>
      </c>
      <c r="L1254" s="444">
        <f t="shared" ca="1" si="104"/>
        <v>-110755876.13553633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-110755876.13553633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-461482.81723140139</v>
      </c>
      <c r="L1255" s="444">
        <f t="shared" ca="1" si="104"/>
        <v>-111217358.95276773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-111217358.95276773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-463405.66230319889</v>
      </c>
      <c r="L1256" s="444">
        <f t="shared" ca="1" si="104"/>
        <v>-111680764.61507092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-111680764.61507092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-465336.5192294622</v>
      </c>
      <c r="L1257" s="444">
        <f t="shared" ca="1" si="104"/>
        <v>-112146101.13430038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-112146101.13430038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-467275.42139291827</v>
      </c>
      <c r="L1258" s="444">
        <f t="shared" ca="1" si="104"/>
        <v>-112613376.5556933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-112613376.5556933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-469222.40231538872</v>
      </c>
      <c r="L1259" s="444">
        <f t="shared" ca="1" si="104"/>
        <v>-113082598.95800869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-113082598.95800869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-471177.4956583695</v>
      </c>
      <c r="L1260" s="444">
        <f t="shared" ca="1" si="104"/>
        <v>-113553776.45366706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-113553776.45366706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-473140.73522361275</v>
      </c>
      <c r="L1261" s="444">
        <f t="shared" ca="1" si="104"/>
        <v>-114026917.18889067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-114026917.18889067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-475112.15495371103</v>
      </c>
      <c r="L1262" s="444">
        <f t="shared" ca="1" si="104"/>
        <v>-114502029.34384438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-114502029.34384438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-477091.78893268493</v>
      </c>
      <c r="L1263" s="444">
        <f t="shared" ca="1" si="104"/>
        <v>-114979121.13277707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-114979121.13277707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-479079.67138657108</v>
      </c>
      <c r="L1264" s="444">
        <f t="shared" ca="1" si="104"/>
        <v>-115458200.80416363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-115458200.80416363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-481075.83668401517</v>
      </c>
      <c r="L1265" s="444">
        <f t="shared" ca="1" si="104"/>
        <v>-115939276.64084765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-115939276.64084765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-483080.31933686521</v>
      </c>
      <c r="L1266" s="444">
        <f t="shared" ca="1" si="104"/>
        <v>-116422356.96018451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-116422356.96018451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-485093.15400076879</v>
      </c>
      <c r="L1267" s="444">
        <f t="shared" ca="1" si="104"/>
        <v>-116907450.11418529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-116907450.11418529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-487114.37547577196</v>
      </c>
      <c r="L1268" s="444">
        <f t="shared" ca="1" si="104"/>
        <v>-117394564.48966107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-117394564.48966107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-489144.01870692108</v>
      </c>
      <c r="L1269" s="444">
        <f t="shared" ca="1" si="104"/>
        <v>-117883708.50836799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-117883708.50836799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-491182.11878486659</v>
      </c>
      <c r="L1270" s="444">
        <f t="shared" ca="1" si="104"/>
        <v>-118374890.62715285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-118374890.62715285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-493228.71094647021</v>
      </c>
      <c r="L1271" s="444">
        <f t="shared" ca="1" si="104"/>
        <v>-118868119.33809932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-118868119.33809932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-495283.83057541383</v>
      </c>
      <c r="L1272" s="444">
        <f t="shared" ca="1" si="104"/>
        <v>-119363403.16867472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-119363403.16867472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-497347.51320281136</v>
      </c>
      <c r="L1273" s="444">
        <f t="shared" ca="1" si="104"/>
        <v>-119860750.68187754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-119860750.68187754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-499419.79450782301</v>
      </c>
      <c r="L1274" s="444">
        <f t="shared" ca="1" si="104"/>
        <v>-120360170.47638535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-120360170.47638535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-501500.71031827229</v>
      </c>
      <c r="L1275" s="444">
        <f t="shared" ca="1" si="104"/>
        <v>-120861671.18670362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-120861671.18670362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-503590.29661126505</v>
      </c>
      <c r="L1276" s="444">
        <f t="shared" ca="1" si="104"/>
        <v>-121365261.48331489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-121365261.48331489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-505688.58951381204</v>
      </c>
      <c r="L1277" s="444">
        <f t="shared" ca="1" si="104"/>
        <v>-121870950.0728287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-121870950.0728287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-507795.62530345289</v>
      </c>
      <c r="L1278" s="444">
        <f t="shared" ca="1" si="104"/>
        <v>-122378745.69813214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-122378745.69813214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-509911.44040888385</v>
      </c>
      <c r="L1279" s="444">
        <f t="shared" ca="1" si="104"/>
        <v>-122888657.13854103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-122888657.13854103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-512036.07141058758</v>
      </c>
      <c r="L1280" s="444">
        <f t="shared" ca="1" si="104"/>
        <v>-123400693.20995161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-123400693.20995161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-514169.55504146504</v>
      </c>
      <c r="L1281" s="444">
        <f t="shared" ca="1" si="104"/>
        <v>-123914862.76499307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-123914862.76499307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-516311.92818747112</v>
      </c>
      <c r="L1282" s="444">
        <f t="shared" ca="1" si="104"/>
        <v>-124431174.69318055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-124431174.69318055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-518463.2278882523</v>
      </c>
      <c r="L1283" s="444">
        <f t="shared" ref="L1283:L1537" ca="1" si="109">I1283-J1283+K1283</f>
        <v>-124949637.9210688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-124949637.9210688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-520623.49133778666</v>
      </c>
      <c r="L1284" s="444">
        <f t="shared" ca="1" si="109"/>
        <v>-125470261.41240659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-125470261.41240659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-522792.75588502747</v>
      </c>
      <c r="L1285" s="444">
        <f t="shared" ca="1" si="109"/>
        <v>-125993054.16829163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-125993054.16829163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-524971.05903454847</v>
      </c>
      <c r="L1286" s="444">
        <f t="shared" ca="1" si="109"/>
        <v>-126518025.22732617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-126518025.22732617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-527158.43844719231</v>
      </c>
      <c r="L1287" s="444">
        <f t="shared" ca="1" si="109"/>
        <v>-127045183.66577336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-127045183.66577336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-529354.93194072228</v>
      </c>
      <c r="L1288" s="444">
        <f t="shared" ca="1" si="109"/>
        <v>-127574538.59771408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-127574538.59771408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-531560.57749047538</v>
      </c>
      <c r="L1289" s="444">
        <f t="shared" ca="1" si="109"/>
        <v>-128106099.17520456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-128106099.17520456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-533775.41323001904</v>
      </c>
      <c r="L1290" s="444">
        <f t="shared" ca="1" si="109"/>
        <v>-128639874.58843458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-128639874.58843458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-535999.47745181061</v>
      </c>
      <c r="L1291" s="444">
        <f t="shared" ca="1" si="109"/>
        <v>-129175874.06588639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-129175874.06588639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-538232.80860786</v>
      </c>
      <c r="L1292" s="444">
        <f t="shared" ca="1" si="109"/>
        <v>-129714106.87449425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-129714106.87449425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-540475.44531039277</v>
      </c>
      <c r="L1293" s="444">
        <f t="shared" ca="1" si="109"/>
        <v>-130254582.31980465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-130254582.31980465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-542727.42633251939</v>
      </c>
      <c r="L1294" s="444">
        <f t="shared" ca="1" si="109"/>
        <v>-130797309.74613717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-130797309.74613717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-544988.79060890491</v>
      </c>
      <c r="L1295" s="444">
        <f t="shared" ca="1" si="109"/>
        <v>-131342298.53674607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-131342298.53674607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-547259.5772364419</v>
      </c>
      <c r="L1296" s="444">
        <f t="shared" ca="1" si="109"/>
        <v>-131889558.11398251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-131889558.11398251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-549539.82547492709</v>
      </c>
      <c r="L1297" s="444">
        <f t="shared" ca="1" si="109"/>
        <v>-132439097.93945745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-132439097.93945745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-551829.57474773936</v>
      </c>
      <c r="L1298" s="444">
        <f t="shared" ca="1" si="109"/>
        <v>-132990927.51420519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-132990927.51420519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-554128.8646425216</v>
      </c>
      <c r="L1299" s="444">
        <f t="shared" ca="1" si="109"/>
        <v>-133545056.3788477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-133545056.3788477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-556437.73491186544</v>
      </c>
      <c r="L1300" s="444">
        <f t="shared" ca="1" si="109"/>
        <v>-134101494.11375956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-134101494.11375956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-558756.22547399811</v>
      </c>
      <c r="L1301" s="444">
        <f t="shared" ca="1" si="109"/>
        <v>-134660250.33923355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-134660250.33923355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-561084.37641347316</v>
      </c>
      <c r="L1302" s="444">
        <f t="shared" ca="1" si="109"/>
        <v>-135221334.71564701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-135221334.71564701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-563422.2279818625</v>
      </c>
      <c r="L1303" s="444">
        <f t="shared" ca="1" si="109"/>
        <v>-135784756.94362888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-135784756.94362888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-565769.82059845363</v>
      </c>
      <c r="L1304" s="444">
        <f t="shared" ca="1" si="109"/>
        <v>-136350526.76422733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-136350526.76422733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-568127.19485094724</v>
      </c>
      <c r="L1305" s="444">
        <f t="shared" ca="1" si="109"/>
        <v>-136918653.95907828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-136918653.95907828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-570494.39149615949</v>
      </c>
      <c r="L1306" s="444">
        <f t="shared" ca="1" si="109"/>
        <v>-137489148.35057443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-137489148.35057443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-572871.45146072679</v>
      </c>
      <c r="L1307" s="444">
        <f t="shared" ca="1" si="109"/>
        <v>-138062019.80203515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-138062019.80203515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-575258.41584181308</v>
      </c>
      <c r="L1308" s="444">
        <f t="shared" ca="1" si="109"/>
        <v>-138637278.21787697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-138637278.21787697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-577655.32590782072</v>
      </c>
      <c r="L1309" s="444">
        <f t="shared" ca="1" si="109"/>
        <v>-139214933.5437848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-139214933.5437848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-580062.22309910331</v>
      </c>
      <c r="L1310" s="444">
        <f t="shared" ca="1" si="109"/>
        <v>-139794995.76688391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-139794995.76688391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-582479.14902868296</v>
      </c>
      <c r="L1311" s="444">
        <f t="shared" ca="1" si="109"/>
        <v>-140377474.9159126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-140377474.9159126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-584906.14548296912</v>
      </c>
      <c r="L1312" s="444">
        <f t="shared" ca="1" si="109"/>
        <v>-140962381.06139556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-140962381.06139556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-587343.25442248152</v>
      </c>
      <c r="L1313" s="444">
        <f t="shared" ca="1" si="109"/>
        <v>-141549724.31581804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-141549724.31581804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-589790.51798257511</v>
      </c>
      <c r="L1314" s="444">
        <f t="shared" ca="1" si="109"/>
        <v>-142139514.83380061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-142139514.83380061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-592247.97847416927</v>
      </c>
      <c r="L1315" s="444">
        <f t="shared" ca="1" si="109"/>
        <v>-142731762.81227478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-142731762.81227478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-594715.6783844782</v>
      </c>
      <c r="L1316" s="444">
        <f t="shared" ca="1" si="109"/>
        <v>-143326478.49065927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-143326478.49065927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-597193.66037774691</v>
      </c>
      <c r="L1317" s="444">
        <f t="shared" ca="1" si="109"/>
        <v>-143923672.15103701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-143923672.15103701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-599681.96729598753</v>
      </c>
      <c r="L1318" s="444">
        <f t="shared" ca="1" si="109"/>
        <v>-144523354.11833298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-144523354.11833298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-602180.64215972077</v>
      </c>
      <c r="L1319" s="444">
        <f t="shared" ca="1" si="109"/>
        <v>-145125534.76049271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-145125534.76049271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-604689.72816871968</v>
      </c>
      <c r="L1320" s="444">
        <f t="shared" ca="1" si="109"/>
        <v>-145730224.48866144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-145730224.48866144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-607209.26870275603</v>
      </c>
      <c r="L1321" s="444">
        <f t="shared" ca="1" si="109"/>
        <v>-146337433.75736418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-146337433.75736418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-609739.3073223508</v>
      </c>
      <c r="L1322" s="444">
        <f t="shared" ca="1" si="109"/>
        <v>-146947173.06468654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-146947173.06468654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-612279.88776952727</v>
      </c>
      <c r="L1323" s="444">
        <f t="shared" ca="1" si="109"/>
        <v>-147559452.95245606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-147559452.95245606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-614831.05396856694</v>
      </c>
      <c r="L1324" s="444">
        <f t="shared" ca="1" si="109"/>
        <v>-148174284.00642464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-148174284.00642464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-617392.85002676933</v>
      </c>
      <c r="L1325" s="444">
        <f t="shared" ca="1" si="109"/>
        <v>-148791676.85645139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-148791676.85645139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-619965.32023521408</v>
      </c>
      <c r="L1326" s="444">
        <f t="shared" ca="1" si="109"/>
        <v>-149411642.17668661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-149411642.17668661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-622548.5090695275</v>
      </c>
      <c r="L1327" s="444">
        <f t="shared" ca="1" si="109"/>
        <v>-150034190.68575615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-150034190.68575615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-625142.46119065059</v>
      </c>
      <c r="L1328" s="444">
        <f t="shared" ca="1" si="109"/>
        <v>-150659333.14694679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-150659333.14694679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-627747.22144561156</v>
      </c>
      <c r="L1329" s="444">
        <f t="shared" ca="1" si="109"/>
        <v>-151287080.36839241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-151287080.36839241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-630362.83486830164</v>
      </c>
      <c r="L1330" s="444">
        <f t="shared" ca="1" si="109"/>
        <v>-151917443.20326072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-151917443.20326072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-632989.34668025305</v>
      </c>
      <c r="L1331" s="444">
        <f t="shared" ca="1" si="109"/>
        <v>-152550432.54994097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-152550432.54994097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-635626.80229142075</v>
      </c>
      <c r="L1332" s="444">
        <f t="shared" ca="1" si="109"/>
        <v>-153186059.3522324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-153186059.3522324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-638275.24730096827</v>
      </c>
      <c r="L1333" s="444">
        <f t="shared" ca="1" si="109"/>
        <v>-153824334.59953338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-153824334.59953338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-640934.72749805578</v>
      </c>
      <c r="L1334" s="444">
        <f t="shared" ca="1" si="109"/>
        <v>-154465269.32703143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-154465269.32703143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-643605.28886263096</v>
      </c>
      <c r="L1335" s="444">
        <f t="shared" ca="1" si="109"/>
        <v>-155108874.61589408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-155108874.61589408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-646286.97756622534</v>
      </c>
      <c r="L1336" s="444">
        <f t="shared" ca="1" si="109"/>
        <v>-155755161.59346029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-155755161.59346029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-648979.83997275122</v>
      </c>
      <c r="L1337" s="444">
        <f t="shared" ca="1" si="109"/>
        <v>-156404141.43343306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-156404141.43343306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-651683.92263930442</v>
      </c>
      <c r="L1338" s="444">
        <f t="shared" ca="1" si="109"/>
        <v>-157055825.35607237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-157055825.35607237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-654399.27231696818</v>
      </c>
      <c r="L1339" s="444">
        <f t="shared" ca="1" si="109"/>
        <v>-157710224.62838933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-157710224.62838933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-657125.9359516222</v>
      </c>
      <c r="L1340" s="444">
        <f t="shared" ca="1" si="109"/>
        <v>-158367350.56434095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-158367350.56434095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-659863.96068475395</v>
      </c>
      <c r="L1341" s="444">
        <f t="shared" ca="1" si="109"/>
        <v>-159027214.5250257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-159027214.5250257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-662613.39385427372</v>
      </c>
      <c r="L1342" s="444">
        <f t="shared" ca="1" si="109"/>
        <v>-159689827.91887996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-159689827.91887996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-665374.2829953332</v>
      </c>
      <c r="L1343" s="444">
        <f t="shared" ca="1" si="109"/>
        <v>-160355202.2018753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-160355202.2018753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-668146.67584114708</v>
      </c>
      <c r="L1344" s="444">
        <f t="shared" ca="1" si="109"/>
        <v>-161023348.87771645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-161023348.87771645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-670930.62032381853</v>
      </c>
      <c r="L1345" s="444">
        <f t="shared" ca="1" si="109"/>
        <v>-161694279.49804026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-161694279.49804026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-673726.1645751677</v>
      </c>
      <c r="L1346" s="444">
        <f t="shared" ca="1" si="109"/>
        <v>-162368005.66261542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-162368005.66261542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-676533.35692756425</v>
      </c>
      <c r="L1347" s="444">
        <f t="shared" ca="1" si="109"/>
        <v>-163044539.01954299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-163044539.01954299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-679352.24591476249</v>
      </c>
      <c r="L1348" s="444">
        <f t="shared" ca="1" si="109"/>
        <v>-163723891.26545775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-163723891.26545775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-682182.88027274061</v>
      </c>
      <c r="L1349" s="444">
        <f t="shared" ca="1" si="109"/>
        <v>-164406074.1457305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-164406074.1457305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-685025.30894054368</v>
      </c>
      <c r="L1350" s="444">
        <f t="shared" ca="1" si="109"/>
        <v>-165091099.45467103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-165091099.45467103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-687879.58106112923</v>
      </c>
      <c r="L1351" s="444">
        <f t="shared" ca="1" si="109"/>
        <v>-165778979.03573215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-165778979.03573215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-690745.74598221725</v>
      </c>
      <c r="L1352" s="444">
        <f t="shared" ca="1" si="109"/>
        <v>-166469724.78171438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-166469724.78171438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-693623.85325714329</v>
      </c>
      <c r="L1353" s="444">
        <f t="shared" ca="1" si="109"/>
        <v>-167163348.63497153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-167163348.63497153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-696513.95264571474</v>
      </c>
      <c r="L1354" s="444">
        <f t="shared" ca="1" si="109"/>
        <v>-167859862.58761725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-167859862.58761725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-699416.09411507181</v>
      </c>
      <c r="L1355" s="444">
        <f t="shared" ca="1" si="109"/>
        <v>-168559278.68173233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-168559278.68173233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-702330.32784055138</v>
      </c>
      <c r="L1356" s="444">
        <f t="shared" ca="1" si="109"/>
        <v>-169261609.00957286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-169261609.00957286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-705256.70420655364</v>
      </c>
      <c r="L1357" s="444">
        <f t="shared" ca="1" si="109"/>
        <v>-169966865.71377942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-169966865.71377942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-708195.27380741423</v>
      </c>
      <c r="L1358" s="444">
        <f t="shared" ca="1" si="109"/>
        <v>-170675060.98758683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-170675060.98758683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-711146.08744827844</v>
      </c>
      <c r="L1359" s="444">
        <f t="shared" ca="1" si="109"/>
        <v>-171386207.0750351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-171386207.0750351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-714109.19614597957</v>
      </c>
      <c r="L1360" s="444">
        <f t="shared" ca="1" si="109"/>
        <v>-172100316.27118108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-172100316.27118108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-717084.6511299212</v>
      </c>
      <c r="L1361" s="444">
        <f t="shared" ca="1" si="109"/>
        <v>-172817400.92231101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-172817400.92231101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-720072.50384296256</v>
      </c>
      <c r="L1362" s="444">
        <f t="shared" ca="1" si="109"/>
        <v>-173537473.42615396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-173537473.42615396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-723072.80594230816</v>
      </c>
      <c r="L1363" s="444">
        <f t="shared" ca="1" si="109"/>
        <v>-174260546.23209625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-174260546.23209625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-726085.60930040106</v>
      </c>
      <c r="L1364" s="444">
        <f t="shared" ca="1" si="109"/>
        <v>-174986631.84139666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-174986631.84139666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-729110.96600581938</v>
      </c>
      <c r="L1365" s="444">
        <f t="shared" ca="1" si="109"/>
        <v>-175715742.80740249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-175715742.80740249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-732148.928364177</v>
      </c>
      <c r="L1366" s="444">
        <f t="shared" ca="1" si="109"/>
        <v>-176447891.73576668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-176447891.73576668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-735199.54889902787</v>
      </c>
      <c r="L1367" s="444">
        <f t="shared" ca="1" si="109"/>
        <v>-177183091.2846657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-177183091.2846657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-738262.8803527737</v>
      </c>
      <c r="L1368" s="444">
        <f t="shared" ca="1" si="109"/>
        <v>-177921354.16501847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-177921354.16501847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-741338.97568757692</v>
      </c>
      <c r="L1369" s="444">
        <f t="shared" ca="1" si="109"/>
        <v>-178662693.14070603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-178662693.14070603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-744427.88808627508</v>
      </c>
      <c r="L1370" s="444">
        <f t="shared" ca="1" si="109"/>
        <v>-179407121.02879232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-179407121.02879232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-747529.67095330136</v>
      </c>
      <c r="L1371" s="444">
        <f t="shared" ca="1" si="109"/>
        <v>-180154650.69974563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-180154650.69974563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-750644.37791560672</v>
      </c>
      <c r="L1372" s="444">
        <f t="shared" ca="1" si="109"/>
        <v>-180905295.07766125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-180905295.07766125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-753772.06282358849</v>
      </c>
      <c r="L1373" s="444">
        <f t="shared" ca="1" si="109"/>
        <v>-181659067.14048484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-181659067.14048484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-756912.77975202014</v>
      </c>
      <c r="L1374" s="444">
        <f t="shared" ca="1" si="109"/>
        <v>-182415979.92023686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-182415979.92023686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-760066.58300098684</v>
      </c>
      <c r="L1375" s="444">
        <f t="shared" ca="1" si="109"/>
        <v>-183176046.50323784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-183176046.50323784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-763233.52709682437</v>
      </c>
      <c r="L1376" s="444">
        <f t="shared" ca="1" si="109"/>
        <v>-183939280.03033468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-183939280.03033468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-766413.66679306119</v>
      </c>
      <c r="L1377" s="444">
        <f t="shared" ca="1" si="109"/>
        <v>-184705693.69712773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-184705693.69712773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-769607.05707136553</v>
      </c>
      <c r="L1378" s="444">
        <f t="shared" ca="1" si="109"/>
        <v>-185475300.75419909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-185475300.75419909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-772813.75314249622</v>
      </c>
      <c r="L1379" s="444">
        <f t="shared" ca="1" si="109"/>
        <v>-186248114.50734159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-186248114.50734159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-776033.81044725666</v>
      </c>
      <c r="L1380" s="444">
        <f t="shared" ca="1" si="109"/>
        <v>-187024148.31778884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-187024148.31778884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-779267.28465745354</v>
      </c>
      <c r="L1381" s="444">
        <f t="shared" ca="1" si="109"/>
        <v>-187803415.60244629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-187803415.60244629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-782514.23167685955</v>
      </c>
      <c r="L1382" s="444">
        <f t="shared" ca="1" si="109"/>
        <v>-188585929.83412313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-188585929.83412313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-785774.70764217968</v>
      </c>
      <c r="L1383" s="444">
        <f t="shared" ca="1" si="109"/>
        <v>-189371704.5417653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-189371704.5417653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-789048.76892402209</v>
      </c>
      <c r="L1384" s="444">
        <f t="shared" ca="1" si="109"/>
        <v>-190160753.31068933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-190160753.31068933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-792336.47212787217</v>
      </c>
      <c r="L1385" s="444">
        <f t="shared" ca="1" si="109"/>
        <v>-190953089.78281721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-190953089.78281721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-795637.87409507169</v>
      </c>
      <c r="L1386" s="444">
        <f t="shared" ca="1" si="109"/>
        <v>-191748727.6569123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-191748727.6569123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-798953.03190380125</v>
      </c>
      <c r="L1387" s="444">
        <f t="shared" ca="1" si="109"/>
        <v>-192547680.6888161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-192547680.6888161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-802282.00287006702</v>
      </c>
      <c r="L1388" s="444">
        <f t="shared" ca="1" si="109"/>
        <v>-193349962.69168615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-193349962.69168615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-805624.84454869234</v>
      </c>
      <c r="L1389" s="444">
        <f t="shared" ca="1" si="109"/>
        <v>-194155587.53623486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-194155587.53623486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-808981.61473431194</v>
      </c>
      <c r="L1390" s="444">
        <f t="shared" ca="1" si="109"/>
        <v>-194964569.15096918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-194964569.15096918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-812352.37146237155</v>
      </c>
      <c r="L1391" s="444">
        <f t="shared" ca="1" si="109"/>
        <v>-195776921.52243155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-195776921.52243155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-815737.17301013146</v>
      </c>
      <c r="L1392" s="444">
        <f t="shared" ca="1" si="109"/>
        <v>-196592658.69544169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-196592658.69544169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-819136.07789767371</v>
      </c>
      <c r="L1393" s="444">
        <f t="shared" ca="1" si="109"/>
        <v>-197411794.77333936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-197411794.77333936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-822549.14488891396</v>
      </c>
      <c r="L1394" s="444">
        <f t="shared" ca="1" si="109"/>
        <v>-198234343.91822827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-198234343.91822827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-825976.43299261783</v>
      </c>
      <c r="L1395" s="444">
        <f t="shared" ca="1" si="109"/>
        <v>-199060320.35122088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-199060320.35122088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-829418.00146342034</v>
      </c>
      <c r="L1396" s="444">
        <f t="shared" ca="1" si="109"/>
        <v>-199889738.35268429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-199889738.35268429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-832873.90980285115</v>
      </c>
      <c r="L1397" s="444">
        <f t="shared" ca="1" si="109"/>
        <v>-200722612.26248714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-200722612.26248714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-836344.21776036313</v>
      </c>
      <c r="L1398" s="444">
        <f t="shared" ca="1" si="109"/>
        <v>-201558956.4802475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-201558956.4802475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-839828.98533436458</v>
      </c>
      <c r="L1399" s="444">
        <f t="shared" ca="1" si="109"/>
        <v>-202398785.46558186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-202398785.46558186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-843328.27277325781</v>
      </c>
      <c r="L1400" s="444">
        <f t="shared" ca="1" si="109"/>
        <v>-203242113.73835513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-203242113.73835513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-846842.14057647972</v>
      </c>
      <c r="L1401" s="444">
        <f t="shared" ca="1" si="109"/>
        <v>-204088955.87893161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-204088955.87893161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-850370.64949554834</v>
      </c>
      <c r="L1402" s="444">
        <f t="shared" ca="1" si="109"/>
        <v>-204939326.52842715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-204939326.52842715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-853913.86053511314</v>
      </c>
      <c r="L1403" s="444">
        <f t="shared" ca="1" si="109"/>
        <v>-205793240.38896227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-205793240.38896227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-857471.83495400939</v>
      </c>
      <c r="L1404" s="444">
        <f t="shared" ca="1" si="109"/>
        <v>-206650712.22391629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-206650712.22391629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-861044.63426631782</v>
      </c>
      <c r="L1405" s="444">
        <f t="shared" ca="1" si="109"/>
        <v>-207511756.85818261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-207511756.85818261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-864632.32024242752</v>
      </c>
      <c r="L1406" s="444">
        <f t="shared" ca="1" si="109"/>
        <v>-208376389.17842504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-208376389.17842504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-868234.95491010428</v>
      </c>
      <c r="L1407" s="444">
        <f t="shared" ca="1" si="109"/>
        <v>-209244624.13333514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-209244624.13333514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-871852.60055556311</v>
      </c>
      <c r="L1408" s="444">
        <f t="shared" ca="1" si="109"/>
        <v>-210116476.73389071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-210116476.73389071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-875485.31972454465</v>
      </c>
      <c r="L1409" s="444">
        <f t="shared" ca="1" si="109"/>
        <v>-210991962.05361524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-210991962.05361524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-879133.17522339686</v>
      </c>
      <c r="L1410" s="444">
        <f t="shared" ca="1" si="109"/>
        <v>-211871095.22883865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-211871095.22883865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-882796.23012016108</v>
      </c>
      <c r="L1411" s="444">
        <f t="shared" ca="1" si="109"/>
        <v>-212753891.4589588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-212753891.4589588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-886474.54774566181</v>
      </c>
      <c r="L1412" s="444">
        <f t="shared" ca="1" si="109"/>
        <v>-213640366.00670448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-213640366.00670448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-890168.19169460202</v>
      </c>
      <c r="L1413" s="444">
        <f t="shared" ca="1" si="109"/>
        <v>-214530534.19839907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-214530534.19839907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-893877.22582666273</v>
      </c>
      <c r="L1414" s="444">
        <f t="shared" ca="1" si="109"/>
        <v>-215424411.42422572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-215424411.42422572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-897601.7142676072</v>
      </c>
      <c r="L1415" s="444">
        <f t="shared" ca="1" si="109"/>
        <v>-216322013.13849333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-216322013.13849333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-901341.72141038883</v>
      </c>
      <c r="L1416" s="444">
        <f t="shared" ca="1" si="109"/>
        <v>-217223354.85990372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-217223354.85990372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-905097.31191626552</v>
      </c>
      <c r="L1417" s="444">
        <f t="shared" ca="1" si="109"/>
        <v>-218128452.17181998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-218128452.17181998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-908868.55071591656</v>
      </c>
      <c r="L1418" s="444">
        <f t="shared" ca="1" si="109"/>
        <v>-219037320.72253591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-219037320.72253591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-912655.50301056611</v>
      </c>
      <c r="L1419" s="444">
        <f t="shared" ca="1" si="109"/>
        <v>-219949976.22554648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-219949976.22554648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-916458.23427311028</v>
      </c>
      <c r="L1420" s="444">
        <f t="shared" ca="1" si="109"/>
        <v>-220866434.45981959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-220866434.45981959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-920276.81024924829</v>
      </c>
      <c r="L1421" s="444">
        <f t="shared" ca="1" si="109"/>
        <v>-221786711.27006882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-221786711.27006882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-924111.29695862019</v>
      </c>
      <c r="L1422" s="444">
        <f t="shared" ca="1" si="109"/>
        <v>-222710822.56702745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-222710822.56702745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-927961.76069594768</v>
      </c>
      <c r="L1423" s="444">
        <f t="shared" ca="1" si="109"/>
        <v>-223638784.32772338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-223638784.32772338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-931828.26803218073</v>
      </c>
      <c r="L1424" s="444">
        <f t="shared" ca="1" si="109"/>
        <v>-224570612.59575558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-224570612.59575558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-935710.88581564813</v>
      </c>
      <c r="L1425" s="444">
        <f t="shared" ca="1" si="109"/>
        <v>-225506323.48157123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-225506323.48157123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-939609.68117321341</v>
      </c>
      <c r="L1426" s="444">
        <f t="shared" ca="1" si="109"/>
        <v>-226445933.16274443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-226445933.16274443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-943524.72151143511</v>
      </c>
      <c r="L1427" s="444">
        <f t="shared" ca="1" si="109"/>
        <v>-227389457.88425586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-227389457.88425586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-947456.0745177326</v>
      </c>
      <c r="L1428" s="444">
        <f t="shared" ca="1" si="109"/>
        <v>-228336913.95877358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-228336913.95877358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-951403.80816155649</v>
      </c>
      <c r="L1429" s="444">
        <f t="shared" ca="1" si="109"/>
        <v>-229288317.76693514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-229288317.76693514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-955367.99069556303</v>
      </c>
      <c r="L1430" s="444">
        <f t="shared" ca="1" si="109"/>
        <v>-230243685.75763071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-230243685.75763071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-959348.69065679458</v>
      </c>
      <c r="L1431" s="444">
        <f t="shared" ca="1" si="109"/>
        <v>-231203034.44828749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-231203034.44828749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-963345.97686786437</v>
      </c>
      <c r="L1432" s="444">
        <f t="shared" ca="1" si="109"/>
        <v>-232166380.42515534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-232166380.42515534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-967359.91843814729</v>
      </c>
      <c r="L1433" s="444">
        <f t="shared" ca="1" si="109"/>
        <v>-233133740.34359348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-233133740.34359348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-971390.58476497268</v>
      </c>
      <c r="L1434" s="444">
        <f t="shared" ca="1" si="109"/>
        <v>-234105130.92835847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-234105130.92835847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-975438.04553482693</v>
      </c>
      <c r="L1435" s="444">
        <f t="shared" ca="1" si="109"/>
        <v>-235080568.97389328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-235080568.97389328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-979502.37072455545</v>
      </c>
      <c r="L1436" s="444">
        <f t="shared" ca="1" si="109"/>
        <v>-236060071.34461784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-236060071.34461784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-983583.63060257444</v>
      </c>
      <c r="L1437" s="444">
        <f t="shared" ca="1" si="109"/>
        <v>-237043654.97522041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-237043654.97522041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-987681.89573008509</v>
      </c>
      <c r="L1438" s="444">
        <f t="shared" ca="1" si="109"/>
        <v>-238031336.87095049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-238031336.87095049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-991797.23696229386</v>
      </c>
      <c r="L1439" s="444">
        <f t="shared" ca="1" si="109"/>
        <v>-239023134.10791278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-239023134.10791278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-995929.72544963658</v>
      </c>
      <c r="L1440" s="444">
        <f t="shared" ca="1" si="109"/>
        <v>-240019063.8333624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-240019063.8333624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-1000079.43263901</v>
      </c>
      <c r="L1441" s="444">
        <f t="shared" ca="1" si="109"/>
        <v>-241019143.2660014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-241019143.2660014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-1004246.4302750059</v>
      </c>
      <c r="L1442" s="444">
        <f t="shared" ca="1" si="109"/>
        <v>-242023389.6962764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-242023389.6962764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-1008430.7904011515</v>
      </c>
      <c r="L1443" s="444">
        <f t="shared" ca="1" si="109"/>
        <v>-243031820.48667756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-243031820.48667756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-1012632.5853611565</v>
      </c>
      <c r="L1444" s="444">
        <f t="shared" ca="1" si="109"/>
        <v>-244044453.07203871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-244044453.07203871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-1016851.8878001613</v>
      </c>
      <c r="L1445" s="444">
        <f t="shared" ca="1" si="109"/>
        <v>-245061304.95983887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-245061304.95983887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-1021088.7706659954</v>
      </c>
      <c r="L1446" s="444">
        <f t="shared" ca="1" si="109"/>
        <v>-246082393.73050487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-246082393.73050487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-1025343.3072104369</v>
      </c>
      <c r="L1447" s="444">
        <f t="shared" ca="1" si="109"/>
        <v>-247107737.03771532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-247107737.03771532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-1029615.5709904805</v>
      </c>
      <c r="L1448" s="444">
        <f t="shared" ca="1" si="109"/>
        <v>-248137352.60870579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-248137352.60870579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-1033905.6358696074</v>
      </c>
      <c r="L1449" s="444">
        <f t="shared" ca="1" si="109"/>
        <v>-249171258.24457541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-249171258.24457541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-1038213.5760190642</v>
      </c>
      <c r="L1450" s="444">
        <f t="shared" ca="1" si="109"/>
        <v>-250209471.82059449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-250209471.82059449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-1042539.4659191435</v>
      </c>
      <c r="L1451" s="444">
        <f t="shared" ca="1" si="109"/>
        <v>-251252011.28651363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-251252011.28651363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-1046883.3803604735</v>
      </c>
      <c r="L1452" s="444">
        <f t="shared" ca="1" si="109"/>
        <v>-252298894.66687411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-252298894.66687411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-1051245.3944453087</v>
      </c>
      <c r="L1453" s="444">
        <f t="shared" ca="1" si="109"/>
        <v>-253350140.06131941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-253350140.06131941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-1055625.5835888309</v>
      </c>
      <c r="L1454" s="444">
        <f t="shared" ca="1" si="109"/>
        <v>-254405765.64490825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-254405765.64490825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-1060024.023520451</v>
      </c>
      <c r="L1455" s="444">
        <f t="shared" ca="1" si="109"/>
        <v>-255465789.66842869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-255465789.66842869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-1064440.7902851196</v>
      </c>
      <c r="L1456" s="444">
        <f t="shared" ca="1" si="109"/>
        <v>-256530230.4587138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-256530230.4587138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-1068875.9602446407</v>
      </c>
      <c r="L1457" s="444">
        <f t="shared" ca="1" si="109"/>
        <v>-257599106.41895843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-257599106.41895843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-1073329.6100789935</v>
      </c>
      <c r="L1458" s="444">
        <f t="shared" ca="1" si="109"/>
        <v>-258672436.02903742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-258672436.02903742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-1077801.8167876559</v>
      </c>
      <c r="L1459" s="444">
        <f t="shared" ca="1" si="109"/>
        <v>-259750237.84582508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-259750237.84582508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-1082292.6576909379</v>
      </c>
      <c r="L1460" s="444">
        <f t="shared" ca="1" si="109"/>
        <v>-260832530.50351602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-260832530.50351602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-1086802.2104313166</v>
      </c>
      <c r="L1461" s="444">
        <f t="shared" ca="1" si="109"/>
        <v>-261919332.71394733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-261919332.71394733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-1091330.5529747806</v>
      </c>
      <c r="L1462" s="444">
        <f t="shared" ca="1" si="109"/>
        <v>-263010663.26692212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-263010663.26692212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-1095877.7636121754</v>
      </c>
      <c r="L1463" s="444">
        <f t="shared" ca="1" si="109"/>
        <v>-264106541.0305343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-264106541.0305343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-1100443.9209605595</v>
      </c>
      <c r="L1464" s="444">
        <f t="shared" ca="1" si="109"/>
        <v>-265206984.95149484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-265206984.95149484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-1105029.1039645618</v>
      </c>
      <c r="L1465" s="444">
        <f t="shared" ca="1" si="109"/>
        <v>-266312014.05545941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-266312014.05545941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-1109633.3918977475</v>
      </c>
      <c r="L1466" s="444">
        <f t="shared" ca="1" si="109"/>
        <v>-267421647.44735715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-267421647.44735715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-1114256.8643639882</v>
      </c>
      <c r="L1467" s="444">
        <f t="shared" ca="1" si="109"/>
        <v>-268535904.31172115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-268535904.31172115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-1118899.6012988382</v>
      </c>
      <c r="L1468" s="444">
        <f t="shared" ca="1" si="109"/>
        <v>-269654803.91301996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-269654803.91301996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-1123561.6829709164</v>
      </c>
      <c r="L1469" s="444">
        <f t="shared" ca="1" si="109"/>
        <v>-270778365.5959909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-270778365.5959909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-1128243.1899832953</v>
      </c>
      <c r="L1470" s="444">
        <f t="shared" ca="1" si="109"/>
        <v>-271906608.7859742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-271906608.7859742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-1132944.2032748924</v>
      </c>
      <c r="L1471" s="444">
        <f t="shared" ca="1" si="109"/>
        <v>-273039552.98924911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-273039552.98924911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-1137664.8041218712</v>
      </c>
      <c r="L1472" s="444">
        <f t="shared" ca="1" si="109"/>
        <v>-274177217.79337096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-274177217.79337096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-1142405.0741390456</v>
      </c>
      <c r="L1473" s="444">
        <f t="shared" ca="1" si="109"/>
        <v>-275319622.86751002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-275319622.86751002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-1147165.0952812918</v>
      </c>
      <c r="L1474" s="444">
        <f t="shared" ca="1" si="109"/>
        <v>-276466787.96279132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-276466787.96279132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-1151944.9498449638</v>
      </c>
      <c r="L1475" s="444">
        <f t="shared" ca="1" si="109"/>
        <v>-277618732.91263628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-277618732.91263628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-1156744.7204693179</v>
      </c>
      <c r="L1476" s="444">
        <f t="shared" ca="1" si="109"/>
        <v>-278775477.63310558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-278775477.63310558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-1161564.4901379398</v>
      </c>
      <c r="L1477" s="444">
        <f t="shared" ca="1" si="109"/>
        <v>-279937042.12324351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-279937042.12324351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-1166404.3421801813</v>
      </c>
      <c r="L1478" s="444">
        <f t="shared" ca="1" si="109"/>
        <v>-281103446.4654237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-281103446.4654237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-1171264.3602725987</v>
      </c>
      <c r="L1479" s="444">
        <f t="shared" ca="1" si="109"/>
        <v>-282274710.82569629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-282274710.82569629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-1176144.6284404013</v>
      </c>
      <c r="L1480" s="444">
        <f t="shared" ca="1" si="109"/>
        <v>-283450855.45413667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-283450855.45413667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-1181045.2310589028</v>
      </c>
      <c r="L1481" s="444">
        <f t="shared" ca="1" si="109"/>
        <v>-284631900.68519557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-284631900.68519557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-1185966.2528549815</v>
      </c>
      <c r="L1482" s="444">
        <f t="shared" ca="1" si="109"/>
        <v>-285817866.93805057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-285817866.93805057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-1190907.778908544</v>
      </c>
      <c r="L1483" s="444">
        <f t="shared" ca="1" si="109"/>
        <v>-287008774.71695912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-287008774.71695912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-1195869.8946539962</v>
      </c>
      <c r="L1484" s="444">
        <f t="shared" ca="1" si="109"/>
        <v>-288204644.61161309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-288204644.61161309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-1200852.6858817213</v>
      </c>
      <c r="L1485" s="444">
        <f t="shared" ca="1" si="109"/>
        <v>-289405497.29749483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-289405497.29749483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-1205856.2387395618</v>
      </c>
      <c r="L1486" s="444">
        <f t="shared" ca="1" si="109"/>
        <v>-290611353.53623438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-290611353.53623438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-1210880.6397343099</v>
      </c>
      <c r="L1487" s="444">
        <f t="shared" ca="1" si="109"/>
        <v>-291822234.17596871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-291822234.17596871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-1215925.9757332029</v>
      </c>
      <c r="L1488" s="444">
        <f t="shared" ca="1" si="109"/>
        <v>-293038160.15170193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-293038160.15170193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-1220992.3339654247</v>
      </c>
      <c r="L1489" s="444">
        <f t="shared" ca="1" si="109"/>
        <v>-294259152.48566735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-294259152.48566735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-1226079.8020236138</v>
      </c>
      <c r="L1490" s="444">
        <f t="shared" ca="1" si="109"/>
        <v>-295485232.28769094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-295485232.28769094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-1231188.4678653788</v>
      </c>
      <c r="L1491" s="444">
        <f t="shared" ca="1" si="109"/>
        <v>-296716420.75555634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-296716420.75555634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-1236318.4198148181</v>
      </c>
      <c r="L1492" s="444">
        <f t="shared" ca="1" si="109"/>
        <v>-297952739.17537117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-297952739.17537117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-1241469.7465640465</v>
      </c>
      <c r="L1493" s="444">
        <f t="shared" ca="1" si="109"/>
        <v>-299194208.9219352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-299194208.9219352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-1246642.5371747301</v>
      </c>
      <c r="L1494" s="444">
        <f t="shared" ca="1" si="109"/>
        <v>-300440851.4591099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-300440851.4591099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-1251836.8810796246</v>
      </c>
      <c r="L1495" s="444">
        <f t="shared" ca="1" si="109"/>
        <v>-301692688.34018952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-301692688.34018952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-1257052.8680841229</v>
      </c>
      <c r="L1496" s="444">
        <f t="shared" ca="1" si="109"/>
        <v>-302949741.20827365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-302949741.20827365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-1262290.5883678067</v>
      </c>
      <c r="L1497" s="444">
        <f t="shared" ca="1" si="109"/>
        <v>-304212031.79664147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-304212031.79664147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-1267550.132486006</v>
      </c>
      <c r="L1498" s="444">
        <f t="shared" ca="1" si="109"/>
        <v>-305479581.92912745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-305479581.92912745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-1272831.5913713644</v>
      </c>
      <c r="L1499" s="444">
        <f t="shared" ca="1" si="109"/>
        <v>-306752413.52049881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-306752413.52049881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-1278135.0563354117</v>
      </c>
      <c r="L1500" s="444">
        <f t="shared" ca="1" si="109"/>
        <v>-308030548.5768342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-308030548.5768342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-1283460.6190701425</v>
      </c>
      <c r="L1501" s="444">
        <f t="shared" ca="1" si="109"/>
        <v>-309314009.19590437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-309314009.19590437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-1288808.3716496015</v>
      </c>
      <c r="L1502" s="444">
        <f t="shared" ca="1" si="109"/>
        <v>-310602817.567554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-310602817.567554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-1294178.406531475</v>
      </c>
      <c r="L1503" s="444">
        <f t="shared" ca="1" si="109"/>
        <v>-311896995.97408545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-311896995.97408545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-1299570.8165586893</v>
      </c>
      <c r="L1504" s="444">
        <f t="shared" ca="1" si="109"/>
        <v>-313196566.79064417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-313196566.79064417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-1304985.6949610175</v>
      </c>
      <c r="L1505" s="444">
        <f t="shared" ca="1" si="109"/>
        <v>-314501552.48560518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-314501552.48560518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-1310423.1353566882</v>
      </c>
      <c r="L1506" s="444">
        <f t="shared" ca="1" si="109"/>
        <v>-315811975.62096184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-315811975.62096184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-1315883.2317540077</v>
      </c>
      <c r="L1507" s="444">
        <f t="shared" ca="1" si="109"/>
        <v>-317127858.85271585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-317127858.85271585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-1321366.0785529828</v>
      </c>
      <c r="L1508" s="444">
        <f t="shared" ca="1" si="109"/>
        <v>-318449224.93126881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-318449224.93126881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-1326871.7705469534</v>
      </c>
      <c r="L1509" s="444">
        <f t="shared" ca="1" si="109"/>
        <v>-319776096.70181578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-319776096.70181578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-1332400.4029242324</v>
      </c>
      <c r="L1510" s="444">
        <f t="shared" ca="1" si="109"/>
        <v>-321108497.10474002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-321108497.10474002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-1337952.0712697501</v>
      </c>
      <c r="L1511" s="444">
        <f t="shared" ca="1" si="109"/>
        <v>-322446449.17600977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-322446449.17600977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-1343526.8715667073</v>
      </c>
      <c r="L1512" s="444">
        <f t="shared" ca="1" si="109"/>
        <v>-323789976.04757649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-323789976.04757649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-1349124.9001982354</v>
      </c>
      <c r="L1513" s="444">
        <f t="shared" ca="1" si="109"/>
        <v>-325139100.94777471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-325139100.94777471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-1354746.2539490613</v>
      </c>
      <c r="L1514" s="444">
        <f t="shared" ca="1" si="109"/>
        <v>-326493847.20172375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-326493847.20172375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-1360391.0300071824</v>
      </c>
      <c r="L1515" s="444">
        <f t="shared" ca="1" si="109"/>
        <v>-327854238.23173094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-327854238.23173094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-1366059.3259655456</v>
      </c>
      <c r="L1516" s="444">
        <f t="shared" ca="1" si="109"/>
        <v>-329220297.55769646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-329220297.55769646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-1371751.2398237353</v>
      </c>
      <c r="L1517" s="444">
        <f t="shared" ca="1" si="109"/>
        <v>-330592048.79752022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-330592048.79752022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-1377466.8699896676</v>
      </c>
      <c r="L1518" s="444">
        <f t="shared" ca="1" si="109"/>
        <v>-331969515.66750991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-331969515.66750991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-1383206.3152812913</v>
      </c>
      <c r="L1519" s="444">
        <f t="shared" ca="1" si="109"/>
        <v>-333352721.98279119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-333352721.98279119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-1388969.6749282966</v>
      </c>
      <c r="L1520" s="444">
        <f t="shared" ca="1" si="109"/>
        <v>-334741691.65771949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-334741691.65771949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-1394757.0485738311</v>
      </c>
      <c r="L1521" s="444">
        <f t="shared" ca="1" si="109"/>
        <v>-336136448.70629334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-336136448.70629334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-1400568.5362762222</v>
      </c>
      <c r="L1522" s="444">
        <f t="shared" ca="1" si="109"/>
        <v>-337537017.24256957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-337537017.24256957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-1406404.2385107065</v>
      </c>
      <c r="L1523" s="444">
        <f t="shared" ca="1" si="109"/>
        <v>-338943421.48108029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-338943421.48108029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-1412264.2561711678</v>
      </c>
      <c r="L1524" s="444">
        <f t="shared" ca="1" si="109"/>
        <v>-340355685.73725146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-340355685.73725146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-1418148.6905718811</v>
      </c>
      <c r="L1525" s="444">
        <f t="shared" ca="1" si="109"/>
        <v>-341773834.42782336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-341773834.42782336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-1424057.6434492641</v>
      </c>
      <c r="L1526" s="444">
        <f t="shared" ca="1" si="109"/>
        <v>-343197892.07127261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-343197892.07127261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-1429991.2169636358</v>
      </c>
      <c r="L1527" s="444">
        <f t="shared" ca="1" si="109"/>
        <v>-344627883.28823626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-344627883.28823626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-1435949.5137009844</v>
      </c>
      <c r="L1528" s="444">
        <f t="shared" ca="1" si="109"/>
        <v>-346063832.80193722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-346063832.80193722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-1441932.6366747385</v>
      </c>
      <c r="L1529" s="444">
        <f t="shared" ca="1" si="109"/>
        <v>-347505765.43861198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-347505765.43861198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-1447940.6893275499</v>
      </c>
      <c r="L1530" s="444">
        <f t="shared" ca="1" si="109"/>
        <v>-348953706.12793952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-348953706.12793952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-1453973.7755330813</v>
      </c>
      <c r="L1531" s="444">
        <f t="shared" ca="1" si="109"/>
        <v>-350407679.9034726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-350407679.9034726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-1460031.9995978025</v>
      </c>
      <c r="L1532" s="444">
        <f t="shared" ca="1" si="109"/>
        <v>-351867711.90307039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-351867711.90307039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-1466115.4662627932</v>
      </c>
      <c r="L1533" s="444">
        <f t="shared" ca="1" si="109"/>
        <v>-353333827.36933321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-353333827.36933321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-1472224.2807055551</v>
      </c>
      <c r="L1534" s="444">
        <f t="shared" ca="1" si="109"/>
        <v>-354806051.65003878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-354806051.65003878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-1478358.5485418283</v>
      </c>
      <c r="L1535" s="444">
        <f t="shared" ca="1" si="109"/>
        <v>-356284410.19858062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-356284410.19858062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-1484518.3758274193</v>
      </c>
      <c r="L1536" s="444">
        <f t="shared" ca="1" si="109"/>
        <v>-357768928.57440805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-357768928.57440805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-1490703.8690600335</v>
      </c>
      <c r="L1537" s="444">
        <f t="shared" ca="1" si="109"/>
        <v>-359259632.44346809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-359259632.44346809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-1496915.1351811171</v>
      </c>
      <c r="L1538" s="444">
        <f t="shared" ref="L1538:L1792" ca="1" si="114">I1538-J1538+K1538</f>
        <v>-360756547.57864922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-360756547.57864922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-1503152.2815777052</v>
      </c>
      <c r="L1539" s="444">
        <f t="shared" ca="1" si="114"/>
        <v>-362259699.86022693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-362259699.86022693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-1509415.4160842788</v>
      </c>
      <c r="L1540" s="444">
        <f t="shared" ca="1" si="114"/>
        <v>-363769115.27631122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-363769115.27631122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-1515704.64698463</v>
      </c>
      <c r="L1541" s="444">
        <f t="shared" ca="1" si="114"/>
        <v>-365284819.92329586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-365284819.92329586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-1522020.0830137327</v>
      </c>
      <c r="L1542" s="444">
        <f t="shared" ca="1" si="114"/>
        <v>-366806840.00630957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-366806840.00630957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-1528361.8333596231</v>
      </c>
      <c r="L1543" s="444">
        <f t="shared" ca="1" si="114"/>
        <v>-368335201.83966917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-368335201.83966917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-1534730.0076652882</v>
      </c>
      <c r="L1544" s="444">
        <f t="shared" ca="1" si="114"/>
        <v>-369869931.84733444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-369869931.84733444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-1541124.7160305602</v>
      </c>
      <c r="L1545" s="444">
        <f t="shared" ca="1" si="114"/>
        <v>-371411056.56336498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-371411056.56336498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-1547546.0690140207</v>
      </c>
      <c r="L1546" s="444">
        <f t="shared" ca="1" si="114"/>
        <v>-372958602.632379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-372958602.632379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-1553994.1776349125</v>
      </c>
      <c r="L1547" s="444">
        <f t="shared" ca="1" si="114"/>
        <v>-374512596.81001389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-374512596.81001389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-1560469.153375058</v>
      </c>
      <c r="L1548" s="444">
        <f t="shared" ca="1" si="114"/>
        <v>-376073065.96338892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-376073065.96338892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-1566971.1081807872</v>
      </c>
      <c r="L1549" s="444">
        <f t="shared" ca="1" si="114"/>
        <v>-377640037.07156968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-377640037.07156968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-1573500.1544648737</v>
      </c>
      <c r="L1550" s="444">
        <f t="shared" ca="1" si="114"/>
        <v>-379213537.22603458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-379213537.22603458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-1580056.4051084775</v>
      </c>
      <c r="L1551" s="444">
        <f t="shared" ca="1" si="114"/>
        <v>-380793593.63114303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-380793593.63114303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-1586639.973463096</v>
      </c>
      <c r="L1552" s="444">
        <f t="shared" ca="1" si="114"/>
        <v>-382380233.60460615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-382380233.60460615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-1593250.9733525256</v>
      </c>
      <c r="L1553" s="444">
        <f t="shared" ca="1" si="114"/>
        <v>-383973484.5779587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-383973484.5779587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-1599889.5190748279</v>
      </c>
      <c r="L1554" s="444">
        <f t="shared" ca="1" si="114"/>
        <v>-385573374.09703356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-385573374.09703356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-1606555.7254043065</v>
      </c>
      <c r="L1555" s="444">
        <f t="shared" ca="1" si="114"/>
        <v>-387179929.82243788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-387179929.82243788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-1613249.7075934911</v>
      </c>
      <c r="L1556" s="444">
        <f t="shared" ca="1" si="114"/>
        <v>-388793179.53003138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-388793179.53003138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-1619971.5813751307</v>
      </c>
      <c r="L1557" s="444">
        <f t="shared" ca="1" si="114"/>
        <v>-390413151.11140651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-390413151.11140651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-1626721.4629641937</v>
      </c>
      <c r="L1558" s="444">
        <f t="shared" ca="1" si="114"/>
        <v>-392039872.57437068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-392039872.57437068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-1633499.4690598778</v>
      </c>
      <c r="L1559" s="444">
        <f t="shared" ca="1" si="114"/>
        <v>-393673372.04343057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-393673372.04343057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-1640305.7168476274</v>
      </c>
      <c r="L1560" s="444">
        <f t="shared" ca="1" si="114"/>
        <v>-395313677.76027817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-395313677.76027817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-1647140.3240011591</v>
      </c>
      <c r="L1561" s="444">
        <f t="shared" ca="1" si="114"/>
        <v>-396960818.0842793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-396960818.0842793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-1654003.408684497</v>
      </c>
      <c r="L1562" s="444">
        <f t="shared" ca="1" si="114"/>
        <v>-398614821.49296379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-398614821.49296379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-1660895.0895540158</v>
      </c>
      <c r="L1563" s="444">
        <f t="shared" ca="1" si="114"/>
        <v>-400275716.5825178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-400275716.5825178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-1667815.4857604909</v>
      </c>
      <c r="L1564" s="444">
        <f t="shared" ca="1" si="114"/>
        <v>-401943532.06827831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-401943532.06827831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-1674764.7169511595</v>
      </c>
      <c r="L1565" s="444">
        <f t="shared" ca="1" si="114"/>
        <v>-403618296.78522944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-403618296.78522944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-1681742.9032717894</v>
      </c>
      <c r="L1566" s="444">
        <f t="shared" ca="1" si="114"/>
        <v>-405300039.68850124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-405300039.68850124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-1688750.1653687551</v>
      </c>
      <c r="L1567" s="444">
        <f t="shared" ca="1" si="114"/>
        <v>-406988789.85386997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-406988789.85386997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-1695786.6243911248</v>
      </c>
      <c r="L1568" s="444">
        <f t="shared" ca="1" si="114"/>
        <v>-408684576.47826111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-408684576.47826111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-1702852.4019927545</v>
      </c>
      <c r="L1569" s="444">
        <f t="shared" ca="1" si="114"/>
        <v>-410387428.88025385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-410387428.88025385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-1709947.620334391</v>
      </c>
      <c r="L1570" s="444">
        <f t="shared" ca="1" si="114"/>
        <v>-412097376.50058824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-412097376.50058824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-1717072.4020857844</v>
      </c>
      <c r="L1571" s="444">
        <f t="shared" ca="1" si="114"/>
        <v>-413814448.90267402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-413814448.90267402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-1724226.8704278085</v>
      </c>
      <c r="L1572" s="444">
        <f t="shared" ca="1" si="114"/>
        <v>-415538675.77310181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-415538675.77310181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-1731411.1490545908</v>
      </c>
      <c r="L1573" s="444">
        <f t="shared" ca="1" si="114"/>
        <v>-417270086.92215639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-417270086.92215639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-1738625.3621756516</v>
      </c>
      <c r="L1574" s="444">
        <f t="shared" ca="1" si="114"/>
        <v>-419008712.28433204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-419008712.28433204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-1745869.6345180504</v>
      </c>
      <c r="L1575" s="444">
        <f t="shared" ca="1" si="114"/>
        <v>-420754581.91885006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-420754581.91885006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-1753144.091328542</v>
      </c>
      <c r="L1576" s="444">
        <f t="shared" ca="1" si="114"/>
        <v>-422507726.01017863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-422507726.01017863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-1760448.8583757442</v>
      </c>
      <c r="L1577" s="444">
        <f t="shared" ca="1" si="114"/>
        <v>-424268174.86855435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-424268174.86855435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-1767784.0619523099</v>
      </c>
      <c r="L1578" s="444">
        <f t="shared" ca="1" si="114"/>
        <v>-426035958.93050665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-426035958.93050665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-1775149.8288771107</v>
      </c>
      <c r="L1579" s="444">
        <f t="shared" ca="1" si="114"/>
        <v>-427811108.75938374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-427811108.75938374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-1782546.286497432</v>
      </c>
      <c r="L1580" s="444">
        <f t="shared" ca="1" si="114"/>
        <v>-429593655.04588115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-429593655.04588115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-1789973.5626911712</v>
      </c>
      <c r="L1581" s="444">
        <f t="shared" ca="1" si="114"/>
        <v>-431383628.6085723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-431383628.6085723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-1797431.7858690512</v>
      </c>
      <c r="L1582" s="444">
        <f t="shared" ca="1" si="114"/>
        <v>-433181060.39444137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-433181060.39444137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-1804921.0849768389</v>
      </c>
      <c r="L1583" s="444">
        <f t="shared" ca="1" si="114"/>
        <v>-434985981.47941822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-434985981.47941822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-1812441.5894975762</v>
      </c>
      <c r="L1584" s="444">
        <f t="shared" ca="1" si="114"/>
        <v>-436798423.06891578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-436798423.06891578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-1819993.429453816</v>
      </c>
      <c r="L1585" s="444">
        <f t="shared" ca="1" si="114"/>
        <v>-438618416.49836957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-438618416.49836957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-1827576.7354098733</v>
      </c>
      <c r="L1586" s="444">
        <f t="shared" ca="1" si="114"/>
        <v>-440445993.23377943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-440445993.23377943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-1835191.6384740809</v>
      </c>
      <c r="L1587" s="444">
        <f t="shared" ca="1" si="114"/>
        <v>-442281184.87225354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-442281184.87225354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-1842838.2703010563</v>
      </c>
      <c r="L1588" s="444">
        <f t="shared" ca="1" si="114"/>
        <v>-444124023.14255458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-444124023.14255458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-1850516.7630939777</v>
      </c>
      <c r="L1589" s="444">
        <f t="shared" ca="1" si="114"/>
        <v>-445974539.90564853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-445974539.90564853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-1858227.249606869</v>
      </c>
      <c r="L1590" s="444">
        <f t="shared" ca="1" si="114"/>
        <v>-447832767.15525538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-447832767.15525538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-1865969.8631468974</v>
      </c>
      <c r="L1591" s="444">
        <f t="shared" ca="1" si="114"/>
        <v>-449698737.01840228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-449698737.01840228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-1873744.7375766763</v>
      </c>
      <c r="L1592" s="444">
        <f t="shared" ca="1" si="114"/>
        <v>-451572481.75597894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-451572481.75597894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-1881552.0073165789</v>
      </c>
      <c r="L1593" s="444">
        <f t="shared" ca="1" si="114"/>
        <v>-453454033.76329553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-453454033.76329553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-1889391.8073470646</v>
      </c>
      <c r="L1594" s="444">
        <f t="shared" ca="1" si="114"/>
        <v>-455343425.57064259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-455343425.57064259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-1897264.2732110107</v>
      </c>
      <c r="L1595" s="444">
        <f t="shared" ca="1" si="114"/>
        <v>-457240689.84385359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-457240689.84385359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-1905169.5410160567</v>
      </c>
      <c r="L1596" s="444">
        <f t="shared" ca="1" si="114"/>
        <v>-459145859.38486964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-459145859.38486964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-1913107.7474369567</v>
      </c>
      <c r="L1597" s="444">
        <f t="shared" ca="1" si="114"/>
        <v>-461058967.13230658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-461058967.13230658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-1921079.0297179441</v>
      </c>
      <c r="L1598" s="444">
        <f t="shared" ca="1" si="114"/>
        <v>-462980046.1620245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-462980046.1620245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-1929083.5256751024</v>
      </c>
      <c r="L1599" s="444">
        <f t="shared" ca="1" si="114"/>
        <v>-464909129.68769962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-464909129.68769962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-1937121.3736987484</v>
      </c>
      <c r="L1600" s="444">
        <f t="shared" ca="1" si="114"/>
        <v>-466846251.06139839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-466846251.06139839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-1945192.7127558263</v>
      </c>
      <c r="L1601" s="444">
        <f t="shared" ca="1" si="114"/>
        <v>-468791443.77415419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-468791443.77415419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-1953297.6823923092</v>
      </c>
      <c r="L1602" s="444">
        <f t="shared" ca="1" si="114"/>
        <v>-470744741.45654649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-470744741.45654649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-1961436.4227356103</v>
      </c>
      <c r="L1603" s="444">
        <f t="shared" ca="1" si="114"/>
        <v>-472706177.87928212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-472706177.87928212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-1969609.0744970087</v>
      </c>
      <c r="L1604" s="444">
        <f t="shared" ca="1" si="114"/>
        <v>-474675786.9537791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-474675786.9537791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-1977815.7789740798</v>
      </c>
      <c r="L1605" s="444">
        <f t="shared" ca="1" si="114"/>
        <v>-476653602.73275316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-476653602.73275316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-1986056.6780531383</v>
      </c>
      <c r="L1606" s="444">
        <f t="shared" ca="1" si="114"/>
        <v>-478639659.4108063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-478639659.4108063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-1994331.914211693</v>
      </c>
      <c r="L1607" s="444">
        <f t="shared" ca="1" si="114"/>
        <v>-480633991.32501799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-480633991.32501799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-2002641.6305209082</v>
      </c>
      <c r="L1608" s="444">
        <f t="shared" ca="1" si="114"/>
        <v>-482636632.95553887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-482636632.95553887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-2010985.9706480789</v>
      </c>
      <c r="L1609" s="444">
        <f t="shared" ca="1" si="114"/>
        <v>-484647618.92618692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-484647618.92618692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-2019365.0788591122</v>
      </c>
      <c r="L1610" s="444">
        <f t="shared" ca="1" si="114"/>
        <v>-486666984.00504601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-486666984.00504601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-2027779.1000210249</v>
      </c>
      <c r="L1611" s="444">
        <f t="shared" ca="1" si="114"/>
        <v>-488694763.10506701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-488694763.10506701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-2036228.1796044458</v>
      </c>
      <c r="L1612" s="444">
        <f t="shared" ca="1" si="114"/>
        <v>-490730991.28467149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-490730991.28467149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-2044712.4636861312</v>
      </c>
      <c r="L1613" s="444">
        <f t="shared" ca="1" si="114"/>
        <v>-492775703.74835759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-492775703.74835759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-2053232.0989514901</v>
      </c>
      <c r="L1614" s="444">
        <f t="shared" ca="1" si="114"/>
        <v>-494828935.84730911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-494828935.84730911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-2061787.2326971213</v>
      </c>
      <c r="L1615" s="444">
        <f t="shared" ca="1" si="114"/>
        <v>-496890723.08000624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-496890723.08000624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-2070378.012833359</v>
      </c>
      <c r="L1616" s="444">
        <f t="shared" ca="1" si="114"/>
        <v>-498961101.0928396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-498961101.0928396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-2079004.5878868315</v>
      </c>
      <c r="L1617" s="444">
        <f t="shared" ca="1" si="114"/>
        <v>-501040105.68072641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-501040105.68072641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-2087667.1070030269</v>
      </c>
      <c r="L1618" s="444">
        <f t="shared" ca="1" si="114"/>
        <v>-503127772.78772944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-503127772.78772944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-2096365.7199488725</v>
      </c>
      <c r="L1619" s="444">
        <f t="shared" ca="1" si="114"/>
        <v>-505224138.50767833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-505224138.50767833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-2105100.5771153262</v>
      </c>
      <c r="L1620" s="444">
        <f t="shared" ca="1" si="114"/>
        <v>-507329239.08479363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-507329239.08479363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-2113871.8295199736</v>
      </c>
      <c r="L1621" s="444">
        <f t="shared" ca="1" si="114"/>
        <v>-509443110.91431361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-509443110.91431361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-2122679.6288096402</v>
      </c>
      <c r="L1622" s="444">
        <f t="shared" ca="1" si="114"/>
        <v>-511565790.54312325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-511565790.54312325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-2131524.1272630133</v>
      </c>
      <c r="L1623" s="444">
        <f t="shared" ca="1" si="114"/>
        <v>-513697314.67038625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-513697314.67038625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-2140405.4777932758</v>
      </c>
      <c r="L1624" s="444">
        <f t="shared" ca="1" si="114"/>
        <v>-515837720.14817953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-515837720.14817953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-2149323.8339507477</v>
      </c>
      <c r="L1625" s="444">
        <f t="shared" ca="1" si="114"/>
        <v>-517987043.98213029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-517987043.98213029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-2158279.3499255427</v>
      </c>
      <c r="L1626" s="444">
        <f t="shared" ca="1" si="114"/>
        <v>-520145323.33205581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-520145323.33205581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-2167272.1805502325</v>
      </c>
      <c r="L1627" s="444">
        <f t="shared" ca="1" si="114"/>
        <v>-522312595.51260602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-522312595.51260602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-2176302.4813025249</v>
      </c>
      <c r="L1628" s="444">
        <f t="shared" ca="1" si="114"/>
        <v>-524488897.99390852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-524488897.99390852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-2185370.4083079523</v>
      </c>
      <c r="L1629" s="444">
        <f t="shared" ca="1" si="114"/>
        <v>-526674268.40221649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-526674268.40221649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-2194476.1183425686</v>
      </c>
      <c r="L1630" s="444">
        <f t="shared" ca="1" si="114"/>
        <v>-528868744.52055907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-528868744.52055907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-2203619.7688356629</v>
      </c>
      <c r="L1631" s="444">
        <f t="shared" ca="1" si="114"/>
        <v>-531072364.28939474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-531072364.28939474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-2212801.5178724779</v>
      </c>
      <c r="L1632" s="444">
        <f t="shared" ca="1" si="114"/>
        <v>-533285165.80726719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-533285165.80726719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-2222021.5241969465</v>
      </c>
      <c r="L1633" s="444">
        <f t="shared" ca="1" si="114"/>
        <v>-535507187.33146411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-535507187.33146411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-2231279.9472144339</v>
      </c>
      <c r="L1634" s="444">
        <f t="shared" ca="1" si="114"/>
        <v>-537738467.27867854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-537738467.27867854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-2240576.9469944937</v>
      </c>
      <c r="L1635" s="444">
        <f t="shared" ca="1" si="114"/>
        <v>-539979044.22567308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-539979044.22567308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-2249912.6842736378</v>
      </c>
      <c r="L1636" s="444">
        <f t="shared" ca="1" si="114"/>
        <v>-542228956.90994668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-542228956.90994668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-2259287.3204581114</v>
      </c>
      <c r="L1637" s="444">
        <f t="shared" ca="1" si="114"/>
        <v>-544488244.23040473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-544488244.23040473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-2268701.0176266865</v>
      </c>
      <c r="L1638" s="444">
        <f t="shared" ca="1" si="114"/>
        <v>-546756945.24803138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-546756945.24803138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-2278153.938533464</v>
      </c>
      <c r="L1639" s="444">
        <f t="shared" ca="1" si="114"/>
        <v>-549035099.1865648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-549035099.1865648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-2287646.2466106866</v>
      </c>
      <c r="L1640" s="444">
        <f t="shared" ca="1" si="114"/>
        <v>-551322745.43317544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-551322745.43317544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-2297178.1059715645</v>
      </c>
      <c r="L1641" s="444">
        <f t="shared" ca="1" si="114"/>
        <v>-553619923.53914702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-553619923.53914702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-2306749.6814131127</v>
      </c>
      <c r="L1642" s="444">
        <f t="shared" ca="1" si="114"/>
        <v>-555926673.22056007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-555926673.22056007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-2316361.1384190004</v>
      </c>
      <c r="L1643" s="444">
        <f t="shared" ca="1" si="114"/>
        <v>-558243034.35897911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-558243034.35897911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-2326012.643162413</v>
      </c>
      <c r="L1644" s="444">
        <f t="shared" ca="1" si="114"/>
        <v>-560569047.00214148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-560569047.00214148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-2335704.3625089228</v>
      </c>
      <c r="L1645" s="444">
        <f t="shared" ca="1" si="114"/>
        <v>-562904751.36465037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-562904751.36465037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-2345436.4640193763</v>
      </c>
      <c r="L1646" s="444">
        <f t="shared" ca="1" si="114"/>
        <v>-565250187.82866979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-565250187.82866979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-2355209.1159527907</v>
      </c>
      <c r="L1647" s="444">
        <f t="shared" ca="1" si="114"/>
        <v>-567605396.94462264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-567605396.94462264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-2365022.4872692609</v>
      </c>
      <c r="L1648" s="444">
        <f t="shared" ca="1" si="114"/>
        <v>-569970419.43189192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-569970419.43189192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-2374876.747632883</v>
      </c>
      <c r="L1649" s="444">
        <f t="shared" ca="1" si="114"/>
        <v>-572345296.17952478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-572345296.17952478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-2384772.0674146865</v>
      </c>
      <c r="L1650" s="444">
        <f t="shared" ca="1" si="114"/>
        <v>-574730068.24693942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-574730068.24693942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-2394708.6176955807</v>
      </c>
      <c r="L1651" s="444">
        <f t="shared" ca="1" si="114"/>
        <v>-577124776.86463499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-577124776.86463499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-2404686.5702693122</v>
      </c>
      <c r="L1652" s="444">
        <f t="shared" ca="1" si="114"/>
        <v>-579529463.43490434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-579529463.43490434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-2414706.0976454346</v>
      </c>
      <c r="L1653" s="444">
        <f t="shared" ca="1" si="114"/>
        <v>-581944169.53254974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-581944169.53254974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-2424767.3730522906</v>
      </c>
      <c r="L1654" s="444">
        <f t="shared" ca="1" si="114"/>
        <v>-584368936.90560198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-584368936.90560198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-2434870.5704400083</v>
      </c>
      <c r="L1655" s="444">
        <f t="shared" ca="1" si="114"/>
        <v>-586803807.47604203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-586803807.47604203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-2445015.8644835083</v>
      </c>
      <c r="L1656" s="444">
        <f t="shared" ca="1" si="114"/>
        <v>-589248823.34052551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-589248823.34052551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-2455203.4305855231</v>
      </c>
      <c r="L1657" s="444">
        <f t="shared" ca="1" si="114"/>
        <v>-591704026.77111101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-591704026.77111101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-2465433.4448796292</v>
      </c>
      <c r="L1658" s="444">
        <f t="shared" ca="1" si="114"/>
        <v>-594169460.21599066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-594169460.21599066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-2475706.0842332942</v>
      </c>
      <c r="L1659" s="444">
        <f t="shared" ca="1" si="114"/>
        <v>-596645166.30022395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-596645166.30022395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-2486021.5262509333</v>
      </c>
      <c r="L1660" s="444">
        <f t="shared" ca="1" si="114"/>
        <v>-599131187.82647491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-599131187.82647491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-2496379.9492769786</v>
      </c>
      <c r="L1661" s="444">
        <f t="shared" ca="1" si="114"/>
        <v>-601627567.77575183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-601627567.77575183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-2506781.5323989661</v>
      </c>
      <c r="L1662" s="444">
        <f t="shared" ca="1" si="114"/>
        <v>-604134349.30815077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-604134349.30815077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-2517226.455450628</v>
      </c>
      <c r="L1663" s="444">
        <f t="shared" ca="1" si="114"/>
        <v>-606651575.76360142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-606651575.76360142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-2527714.8990150057</v>
      </c>
      <c r="L1664" s="444">
        <f t="shared" ca="1" si="114"/>
        <v>-609179290.66261637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-609179290.66261637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-2538247.0444275681</v>
      </c>
      <c r="L1665" s="444">
        <f t="shared" ca="1" si="114"/>
        <v>-611717537.70704389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-611717537.70704389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-2548823.0737793497</v>
      </c>
      <c r="L1666" s="444">
        <f t="shared" ca="1" si="114"/>
        <v>-614266360.78082323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-614266360.78082323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-2559443.1699200966</v>
      </c>
      <c r="L1667" s="444">
        <f t="shared" ca="1" si="114"/>
        <v>-616825803.95074332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-616825803.95074332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-2570107.5164614306</v>
      </c>
      <c r="L1668" s="444">
        <f t="shared" ca="1" si="114"/>
        <v>-619395911.46720469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-619395911.46720469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-2580816.2977800197</v>
      </c>
      <c r="L1669" s="444">
        <f t="shared" ca="1" si="114"/>
        <v>-621976727.76498473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-621976727.76498473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-2591569.6990207694</v>
      </c>
      <c r="L1670" s="444">
        <f t="shared" ca="1" si="114"/>
        <v>-624568297.46400547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-624568297.46400547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-2602367.9061000226</v>
      </c>
      <c r="L1671" s="444">
        <f t="shared" ca="1" si="114"/>
        <v>-627170665.3701055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-627170665.3701055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-2613211.1057087728</v>
      </c>
      <c r="L1672" s="444">
        <f t="shared" ca="1" si="114"/>
        <v>-629783876.47581422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-629783876.47581422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-2624099.4853158924</v>
      </c>
      <c r="L1673" s="444">
        <f t="shared" ca="1" si="114"/>
        <v>-632407975.96113014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-632407975.96113014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-2635033.2331713755</v>
      </c>
      <c r="L1674" s="444">
        <f t="shared" ca="1" si="114"/>
        <v>-635043009.19430149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-635043009.19430149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-2646012.5383095895</v>
      </c>
      <c r="L1675" s="444">
        <f t="shared" ca="1" si="114"/>
        <v>-637689021.73261106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-637689021.73261106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-2657037.5905525461</v>
      </c>
      <c r="L1676" s="444">
        <f t="shared" ca="1" si="114"/>
        <v>-640346059.32316363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-640346059.32316363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-2668108.5805131816</v>
      </c>
      <c r="L1677" s="444">
        <f t="shared" ca="1" si="114"/>
        <v>-643014167.90367687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-643014167.90367687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-2679225.6995986537</v>
      </c>
      <c r="L1678" s="444">
        <f t="shared" ca="1" si="114"/>
        <v>-645693393.60327554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-645693393.60327554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-2690389.1400136482</v>
      </c>
      <c r="L1679" s="444">
        <f t="shared" ca="1" si="114"/>
        <v>-648383782.74328923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-648383782.74328923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-2701599.094763705</v>
      </c>
      <c r="L1680" s="444">
        <f t="shared" ca="1" si="114"/>
        <v>-651085381.83805299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-651085381.83805299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-2712855.7576585542</v>
      </c>
      <c r="L1681" s="444">
        <f t="shared" ca="1" si="114"/>
        <v>-653798237.59571159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-653798237.59571159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-2724159.3233154649</v>
      </c>
      <c r="L1682" s="444">
        <f t="shared" ca="1" si="114"/>
        <v>-656522396.91902709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-656522396.91902709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-2735509.9871626128</v>
      </c>
      <c r="L1683" s="444">
        <f t="shared" ca="1" si="114"/>
        <v>-659257906.90618968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-659257906.90618968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-2746907.9454424568</v>
      </c>
      <c r="L1684" s="444">
        <f t="shared" ca="1" si="114"/>
        <v>-662004814.85163212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-662004814.85163212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-2758353.3952151337</v>
      </c>
      <c r="L1685" s="444">
        <f t="shared" ca="1" si="114"/>
        <v>-664763168.24684727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-664763168.24684727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-2769846.5343618635</v>
      </c>
      <c r="L1686" s="444">
        <f t="shared" ca="1" si="114"/>
        <v>-667533014.78120911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-667533014.78120911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-2781387.5615883712</v>
      </c>
      <c r="L1687" s="444">
        <f t="shared" ca="1" si="114"/>
        <v>-670314402.34279752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-670314402.34279752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-2792976.6764283231</v>
      </c>
      <c r="L1688" s="444">
        <f t="shared" ca="1" si="114"/>
        <v>-673107379.01922584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-673107379.01922584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-2804614.0792467743</v>
      </c>
      <c r="L1689" s="444">
        <f t="shared" ca="1" si="114"/>
        <v>-675911993.0984726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-675911993.0984726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-2816299.9712436358</v>
      </c>
      <c r="L1690" s="444">
        <f t="shared" ca="1" si="114"/>
        <v>-678728293.06971622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-678728293.06971622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-2828034.5544571509</v>
      </c>
      <c r="L1691" s="444">
        <f t="shared" ca="1" si="114"/>
        <v>-681556327.6241734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-681556327.6241734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-2839818.0317673893</v>
      </c>
      <c r="L1692" s="444">
        <f t="shared" ca="1" si="114"/>
        <v>-684396145.65594077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-684396145.65594077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-2851650.6068997532</v>
      </c>
      <c r="L1693" s="444">
        <f t="shared" ca="1" si="114"/>
        <v>-687247796.26284051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-687247796.26284051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-2863532.4844285022</v>
      </c>
      <c r="L1694" s="444">
        <f t="shared" ca="1" si="114"/>
        <v>-690111328.74726903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-690111328.74726903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-2875463.8697802876</v>
      </c>
      <c r="L1695" s="444">
        <f t="shared" ca="1" si="114"/>
        <v>-692986792.61704934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-692986792.61704934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-2887444.9692377057</v>
      </c>
      <c r="L1696" s="444">
        <f t="shared" ca="1" si="114"/>
        <v>-695874237.58628702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-695874237.58628702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-2899475.9899428627</v>
      </c>
      <c r="L1697" s="444">
        <f t="shared" ca="1" si="114"/>
        <v>-698773713.57622993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-698773713.57622993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-2911557.1399009582</v>
      </c>
      <c r="L1698" s="444">
        <f t="shared" ca="1" si="114"/>
        <v>-701685270.71613085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-701685270.71613085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-2923688.6279838784</v>
      </c>
      <c r="L1699" s="444">
        <f t="shared" ca="1" si="114"/>
        <v>-704608959.34411478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-704608959.34411478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-2935870.6639338117</v>
      </c>
      <c r="L1700" s="444">
        <f t="shared" ca="1" si="114"/>
        <v>-707544830.00804853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-707544830.00804853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-2948103.458366869</v>
      </c>
      <c r="L1701" s="444">
        <f t="shared" ca="1" si="114"/>
        <v>-710492933.46641541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-710492933.46641541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-2960387.222776731</v>
      </c>
      <c r="L1702" s="444">
        <f t="shared" ca="1" si="114"/>
        <v>-713453320.68919218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-713453320.68919218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-2972722.1695383005</v>
      </c>
      <c r="L1703" s="444">
        <f t="shared" ca="1" si="114"/>
        <v>-716426042.85873044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-716426042.85873044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-2985108.5119113768</v>
      </c>
      <c r="L1704" s="444">
        <f t="shared" ca="1" si="114"/>
        <v>-719411151.37064183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-719411151.37064183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-2997546.4640443409</v>
      </c>
      <c r="L1705" s="444">
        <f t="shared" ca="1" si="114"/>
        <v>-722408697.83468616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-722408697.83468616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-3010036.2409778591</v>
      </c>
      <c r="L1706" s="444">
        <f t="shared" ca="1" si="114"/>
        <v>-725418734.07566404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-725418734.07566404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-3022578.0586486002</v>
      </c>
      <c r="L1707" s="444">
        <f t="shared" ca="1" si="114"/>
        <v>-728441312.13431263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-728441312.13431263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-3035172.1338929692</v>
      </c>
      <c r="L1708" s="444">
        <f t="shared" ca="1" si="114"/>
        <v>-731476484.26820564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-731476484.26820564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-3047818.6844508569</v>
      </c>
      <c r="L1709" s="444">
        <f t="shared" ca="1" si="114"/>
        <v>-734524302.95265651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-734524302.95265651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-3060517.9289694019</v>
      </c>
      <c r="L1710" s="444">
        <f t="shared" ca="1" si="114"/>
        <v>-737584820.88162589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-737584820.88162589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-3073270.0870067747</v>
      </c>
      <c r="L1711" s="444">
        <f t="shared" ca="1" si="114"/>
        <v>-740658090.9686327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-740658090.9686327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-3086075.3790359697</v>
      </c>
      <c r="L1712" s="444">
        <f t="shared" ca="1" si="114"/>
        <v>-743744166.34766865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-743744166.34766865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-3098934.0264486196</v>
      </c>
      <c r="L1713" s="444">
        <f t="shared" ca="1" si="114"/>
        <v>-746843100.37411726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-746843100.37411726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-3111846.2515588216</v>
      </c>
      <c r="L1714" s="444">
        <f t="shared" ca="1" si="114"/>
        <v>-749954946.62567604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-749954946.62567604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-3124812.2776069837</v>
      </c>
      <c r="L1715" s="444">
        <f t="shared" ca="1" si="114"/>
        <v>-753079758.903283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-753079758.903283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-3137832.3287636791</v>
      </c>
      <c r="L1716" s="444">
        <f t="shared" ca="1" si="114"/>
        <v>-756217591.23204672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-756217591.23204672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-3150906.6301335278</v>
      </c>
      <c r="L1717" s="444">
        <f t="shared" ca="1" si="114"/>
        <v>-759368497.86218023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-759368497.86218023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-3164035.4077590844</v>
      </c>
      <c r="L1718" s="444">
        <f t="shared" ca="1" si="114"/>
        <v>-762532533.2699393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-762532533.2699393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-3177218.8886247473</v>
      </c>
      <c r="L1719" s="444">
        <f t="shared" ca="1" si="114"/>
        <v>-765709752.15856409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-765709752.15856409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-3190457.3006606838</v>
      </c>
      <c r="L1720" s="444">
        <f t="shared" ca="1" si="114"/>
        <v>-768900209.45922482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-768900209.45922482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-3203750.8727467703</v>
      </c>
      <c r="L1721" s="444">
        <f t="shared" ca="1" si="114"/>
        <v>-772103960.33197165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-772103960.33197165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-3217099.8347165487</v>
      </c>
      <c r="L1722" s="444">
        <f t="shared" ca="1" si="114"/>
        <v>-775321060.1666882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-775321060.1666882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-3230504.4173612008</v>
      </c>
      <c r="L1723" s="444">
        <f t="shared" ca="1" si="114"/>
        <v>-778551564.58404946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-778551564.58404946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-3243964.8524335395</v>
      </c>
      <c r="L1724" s="444">
        <f t="shared" ca="1" si="114"/>
        <v>-781795529.43648303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-781795529.43648303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-3257481.3726520124</v>
      </c>
      <c r="L1725" s="444">
        <f t="shared" ca="1" si="114"/>
        <v>-785053010.80913508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-785053010.80913508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-3271054.2117047296</v>
      </c>
      <c r="L1726" s="444">
        <f t="shared" ca="1" si="114"/>
        <v>-788324065.02083981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-788324065.02083981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-3284683.6042534993</v>
      </c>
      <c r="L1727" s="444">
        <f t="shared" ca="1" si="114"/>
        <v>-791608748.62509334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-791608748.62509334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-3298369.785937889</v>
      </c>
      <c r="L1728" s="444">
        <f t="shared" ca="1" si="114"/>
        <v>-794907118.41103125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-794907118.41103125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-3312112.9933792967</v>
      </c>
      <c r="L1729" s="444">
        <f t="shared" ca="1" si="114"/>
        <v>-798219231.4044106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-798219231.4044106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-3325913.4641850442</v>
      </c>
      <c r="L1730" s="444">
        <f t="shared" ca="1" si="114"/>
        <v>-801545144.8685956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-801545144.8685956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-3339771.4369524815</v>
      </c>
      <c r="L1731" s="444">
        <f t="shared" ca="1" si="114"/>
        <v>-804884916.30554807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-804884916.30554807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-3353687.1512731169</v>
      </c>
      <c r="L1732" s="444">
        <f t="shared" ca="1" si="114"/>
        <v>-808238603.4568212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-808238603.4568212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-3367660.8477367549</v>
      </c>
      <c r="L1733" s="444">
        <f t="shared" ca="1" si="114"/>
        <v>-811606264.30455792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-811606264.30455792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-3381692.7679356579</v>
      </c>
      <c r="L1734" s="444">
        <f t="shared" ca="1" si="114"/>
        <v>-814987957.07249355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-814987957.07249355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-3395783.1544687231</v>
      </c>
      <c r="L1735" s="444">
        <f t="shared" ca="1" si="114"/>
        <v>-818383740.22696233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-818383740.22696233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-3409932.2509456761</v>
      </c>
      <c r="L1736" s="444">
        <f t="shared" ca="1" si="114"/>
        <v>-821793672.47790802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-821793672.47790802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-3424140.3019912834</v>
      </c>
      <c r="L1737" s="444">
        <f t="shared" ca="1" si="114"/>
        <v>-825217812.77989924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-825217812.77989924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-3438407.5532495803</v>
      </c>
      <c r="L1738" s="444">
        <f t="shared" ca="1" si="114"/>
        <v>-828656220.33314884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-828656220.33314884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-3452734.25138812</v>
      </c>
      <c r="L1739" s="444">
        <f t="shared" ca="1" si="114"/>
        <v>-832108954.58453691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-832108954.58453691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-3467120.6441022372</v>
      </c>
      <c r="L1740" s="444">
        <f t="shared" ca="1" si="114"/>
        <v>-835576075.22863913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-835576075.22863913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-3481566.9801193294</v>
      </c>
      <c r="L1741" s="444">
        <f t="shared" ca="1" si="114"/>
        <v>-839057642.20875847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-839057642.20875847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-3496073.5092031602</v>
      </c>
      <c r="L1742" s="444">
        <f t="shared" ca="1" si="114"/>
        <v>-842553715.71796167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-842553715.71796167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-3510640.4821581733</v>
      </c>
      <c r="L1743" s="444">
        <f t="shared" ca="1" si="114"/>
        <v>-846064356.20011985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-846064356.20011985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-3525268.1508338321</v>
      </c>
      <c r="L1744" s="444">
        <f t="shared" ca="1" si="114"/>
        <v>-849589624.3509537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-849589624.3509537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-3539956.7681289739</v>
      </c>
      <c r="L1745" s="444">
        <f t="shared" ca="1" si="114"/>
        <v>-853129581.11908269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-853129581.11908269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-3554706.5879961778</v>
      </c>
      <c r="L1746" s="444">
        <f t="shared" ca="1" si="114"/>
        <v>-856684287.70707881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-856684287.70707881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-3569517.8654461615</v>
      </c>
      <c r="L1747" s="444">
        <f t="shared" ca="1" si="114"/>
        <v>-860253805.57252502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-860253805.57252502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-3584390.8565521874</v>
      </c>
      <c r="L1748" s="444">
        <f t="shared" ca="1" si="114"/>
        <v>-863838196.42907727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-863838196.42907727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-3599325.8184544886</v>
      </c>
      <c r="L1749" s="444">
        <f t="shared" ca="1" si="114"/>
        <v>-867437522.24753177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-867437522.24753177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-3614323.0093647158</v>
      </c>
      <c r="L1750" s="444">
        <f t="shared" ca="1" si="114"/>
        <v>-871051845.2568965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-871051845.2568965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-3629382.6885704021</v>
      </c>
      <c r="L1751" s="444">
        <f t="shared" ca="1" si="114"/>
        <v>-874681227.94546688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-874681227.94546688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-3644505.1164394454</v>
      </c>
      <c r="L1752" s="444">
        <f t="shared" ca="1" si="114"/>
        <v>-878325733.06190634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-878325733.06190634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-3659690.55442461</v>
      </c>
      <c r="L1753" s="444">
        <f t="shared" ca="1" si="114"/>
        <v>-881985423.61633098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-881985423.61633098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-3674939.2650680454</v>
      </c>
      <c r="L1754" s="444">
        <f t="shared" ca="1" si="114"/>
        <v>-885660362.88139904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-885660362.88139904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-3690251.5120058297</v>
      </c>
      <c r="L1755" s="444">
        <f t="shared" ca="1" si="114"/>
        <v>-889350614.39340484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-889350614.39340484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-3705627.55997252</v>
      </c>
      <c r="L1756" s="444">
        <f t="shared" ca="1" si="114"/>
        <v>-893056241.95337737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-893056241.95337737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-3721067.674805739</v>
      </c>
      <c r="L1757" s="444">
        <f t="shared" ca="1" si="114"/>
        <v>-896777309.62818313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-896777309.62818313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-3736572.1234507631</v>
      </c>
      <c r="L1758" s="444">
        <f t="shared" ca="1" si="114"/>
        <v>-900513881.75163388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-900513881.75163388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-3752141.1739651412</v>
      </c>
      <c r="L1759" s="444">
        <f t="shared" ca="1" si="114"/>
        <v>-904266022.92559898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-904266022.92559898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-3767775.0955233295</v>
      </c>
      <c r="L1760" s="444">
        <f t="shared" ca="1" si="114"/>
        <v>-908033798.02112234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-908033798.02112234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-3783474.1584213432</v>
      </c>
      <c r="L1761" s="444">
        <f t="shared" ca="1" si="114"/>
        <v>-911817272.17954373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-911817272.17954373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-3799238.6340814321</v>
      </c>
      <c r="L1762" s="444">
        <f t="shared" ca="1" si="114"/>
        <v>-915616510.81362522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-915616510.81362522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-3815068.7950567715</v>
      </c>
      <c r="L1763" s="444">
        <f t="shared" ca="1" si="114"/>
        <v>-919431579.60868204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-919431579.60868204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-3830964.9150361749</v>
      </c>
      <c r="L1764" s="444">
        <f t="shared" ca="1" si="114"/>
        <v>-923262544.52371824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-923262544.52371824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-3846927.2688488252</v>
      </c>
      <c r="L1765" s="444">
        <f t="shared" ca="1" si="114"/>
        <v>-927109471.79256701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-927109471.79256701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-3862956.1324690296</v>
      </c>
      <c r="L1766" s="444">
        <f t="shared" ca="1" si="114"/>
        <v>-930972427.92503607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-930972427.92503607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-3879051.7830209835</v>
      </c>
      <c r="L1767" s="444">
        <f t="shared" ca="1" si="114"/>
        <v>-934851479.70805705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-934851479.70805705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-3895214.4987835716</v>
      </c>
      <c r="L1768" s="444">
        <f t="shared" ca="1" si="114"/>
        <v>-938746694.20684063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-938746694.20684063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-3911444.5591951692</v>
      </c>
      <c r="L1769" s="444">
        <f t="shared" ca="1" si="114"/>
        <v>-942658138.7660358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-942658138.7660358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-3927742.2448584824</v>
      </c>
      <c r="L1770" s="444">
        <f t="shared" ca="1" si="114"/>
        <v>-946585881.0108943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-946585881.0108943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-3944107.837545393</v>
      </c>
      <c r="L1771" s="444">
        <f t="shared" ca="1" si="114"/>
        <v>-950529988.84843969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-950529988.84843969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-3960541.6202018321</v>
      </c>
      <c r="L1772" s="444">
        <f t="shared" ca="1" si="114"/>
        <v>-954490530.46864152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-954490530.46864152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-3977043.8769526728</v>
      </c>
      <c r="L1773" s="444">
        <f t="shared" ca="1" si="114"/>
        <v>-958467574.34559417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-958467574.34559417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-3993614.8931066422</v>
      </c>
      <c r="L1774" s="444">
        <f t="shared" ca="1" si="114"/>
        <v>-962461189.23870087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-962461189.23870087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-4010254.955161253</v>
      </c>
      <c r="L1775" s="444">
        <f t="shared" ca="1" si="114"/>
        <v>-966471444.19386208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-966471444.19386208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-4026964.3508077585</v>
      </c>
      <c r="L1776" s="444">
        <f t="shared" ca="1" si="114"/>
        <v>-970498408.54466987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-970498408.54466987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-4043743.3689361238</v>
      </c>
      <c r="L1777" s="444">
        <f t="shared" ca="1" si="114"/>
        <v>-974542151.91360605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-974542151.91360605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-4060592.299640025</v>
      </c>
      <c r="L1778" s="444">
        <f t="shared" ca="1" si="114"/>
        <v>-978602744.21324611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-978602744.21324611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-4077511.4342218586</v>
      </c>
      <c r="L1779" s="444">
        <f t="shared" ca="1" si="114"/>
        <v>-982680255.64746797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-982680255.64746797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-4094501.0651977831</v>
      </c>
      <c r="L1780" s="444">
        <f t="shared" ca="1" si="114"/>
        <v>-986774756.7126658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-986774756.7126658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-4111561.4863027739</v>
      </c>
      <c r="L1781" s="444">
        <f t="shared" ca="1" si="114"/>
        <v>-990886318.19896853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-990886318.19896853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-4128692.9924957016</v>
      </c>
      <c r="L1782" s="444">
        <f t="shared" ca="1" si="114"/>
        <v>-995015011.19146419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-995015011.19146419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-4145895.8799644341</v>
      </c>
      <c r="L1783" s="444">
        <f t="shared" ca="1" si="114"/>
        <v>-999160907.07142866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-999160907.07142866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-4163170.4461309528</v>
      </c>
      <c r="L1784" s="444">
        <f t="shared" ca="1" si="114"/>
        <v>-1003324077.5175596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-1003324077.5175596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-4180516.9896564987</v>
      </c>
      <c r="L1785" s="444">
        <f t="shared" ca="1" si="114"/>
        <v>-1007504594.5072161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-1007504594.5072161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-4197935.8104467336</v>
      </c>
      <c r="L1786" s="444">
        <f t="shared" ca="1" si="114"/>
        <v>-1011702530.3176628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-1011702530.3176628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-4215427.2096569287</v>
      </c>
      <c r="L1787" s="444">
        <f t="shared" ca="1" si="114"/>
        <v>-1015917957.5273198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-1015917957.5273198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-4232991.4896971658</v>
      </c>
      <c r="L1788" s="444">
        <f t="shared" ca="1" si="114"/>
        <v>-1020150949.017017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-1020150949.017017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-4250628.954237571</v>
      </c>
      <c r="L1789" s="444">
        <f t="shared" ca="1" si="114"/>
        <v>-1024401577.9712546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-1024401577.9712546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-4268339.9082135605</v>
      </c>
      <c r="L1790" s="444">
        <f t="shared" ca="1" si="114"/>
        <v>-1028669917.8794682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-1028669917.8794682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-4286124.6578311175</v>
      </c>
      <c r="L1791" s="444">
        <f t="shared" ca="1" si="114"/>
        <v>-1032956042.5372993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-1032956042.5372993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-4303983.5105720796</v>
      </c>
      <c r="L1792" s="444">
        <f t="shared" ca="1" si="114"/>
        <v>-1037260026.0478714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-1037260026.0478714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-4321916.7751994636</v>
      </c>
      <c r="L1793" s="444">
        <f t="shared" ref="L1793:L2047" ca="1" si="119">I1793-J1793+K1793</f>
        <v>-1041581942.8230708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-1041581942.8230708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-4339924.761762795</v>
      </c>
      <c r="L1794" s="444">
        <f t="shared" ca="1" si="119"/>
        <v>-1045921867.5848335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-1045921867.5848335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-4358007.7816034732</v>
      </c>
      <c r="L1795" s="444">
        <f t="shared" ca="1" si="119"/>
        <v>-1050279875.366437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-1050279875.366437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-4376166.1473601535</v>
      </c>
      <c r="L1796" s="444">
        <f t="shared" ca="1" si="119"/>
        <v>-1054656041.5137972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-1054656041.5137972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-4394400.1729741553</v>
      </c>
      <c r="L1797" s="444">
        <f t="shared" ca="1" si="119"/>
        <v>-1059050441.6867713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-1059050441.6867713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-4412710.1736948807</v>
      </c>
      <c r="L1798" s="444">
        <f t="shared" ca="1" si="119"/>
        <v>-1063463151.8604661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-1063463151.8604661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-4431096.4660852756</v>
      </c>
      <c r="L1799" s="444">
        <f t="shared" ca="1" si="119"/>
        <v>-1067894248.3265514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-1067894248.3265514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-4449559.3680272978</v>
      </c>
      <c r="L1800" s="444">
        <f t="shared" ca="1" si="119"/>
        <v>-1072343807.6945788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-1072343807.6945788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-4468099.1987274121</v>
      </c>
      <c r="L1801" s="444">
        <f t="shared" ca="1" si="119"/>
        <v>-1076811906.8933063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-1076811906.8933063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-4486716.2787221093</v>
      </c>
      <c r="L1802" s="444">
        <f t="shared" ca="1" si="119"/>
        <v>-1081298623.1720283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-1081298623.1720283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-4505410.9298834512</v>
      </c>
      <c r="L1803" s="444">
        <f t="shared" ca="1" si="119"/>
        <v>-1085804034.1019118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-1085804034.1019118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-4524183.4754246324</v>
      </c>
      <c r="L1804" s="444">
        <f t="shared" ca="1" si="119"/>
        <v>-1090328217.5773363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-1090328217.5773363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-4543034.2399055678</v>
      </c>
      <c r="L1805" s="444">
        <f t="shared" ca="1" si="119"/>
        <v>-1094871251.8172419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-1094871251.8172419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-4561963.5492385076</v>
      </c>
      <c r="L1806" s="444">
        <f t="shared" ca="1" si="119"/>
        <v>-1099433215.3664804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-1099433215.3664804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-4580971.7306936681</v>
      </c>
      <c r="L1807" s="444">
        <f t="shared" ca="1" si="119"/>
        <v>-1104014187.0971739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-1104014187.0971739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-4600059.1129048914</v>
      </c>
      <c r="L1808" s="444">
        <f t="shared" ca="1" si="119"/>
        <v>-1108614246.2100787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-1108614246.2100787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-4619226.0258753281</v>
      </c>
      <c r="L1809" s="444">
        <f t="shared" ca="1" si="119"/>
        <v>-1113233472.235954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-1113233472.235954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-4638472.8009831421</v>
      </c>
      <c r="L1810" s="444">
        <f t="shared" ca="1" si="119"/>
        <v>-1117871945.0369372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-1117871945.0369372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-4657799.7709872387</v>
      </c>
      <c r="L1811" s="444">
        <f t="shared" ca="1" si="119"/>
        <v>-1122529744.8079245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-1122529744.8079245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-4677207.2700330187</v>
      </c>
      <c r="L1812" s="444">
        <f t="shared" ca="1" si="119"/>
        <v>-1127206952.0779576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-1127206952.0779576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-4696695.6336581567</v>
      </c>
      <c r="L1813" s="444">
        <f t="shared" ca="1" si="119"/>
        <v>-1131903647.7116158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-1131903647.7116158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-4716265.1987983994</v>
      </c>
      <c r="L1814" s="444">
        <f t="shared" ca="1" si="119"/>
        <v>-1136619912.9104142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-1136619912.9104142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-4735916.3037933921</v>
      </c>
      <c r="L1815" s="444">
        <f t="shared" ca="1" si="119"/>
        <v>-1141355829.2142076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-1141355829.2142076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-4755649.2883925317</v>
      </c>
      <c r="L1816" s="444">
        <f t="shared" ca="1" si="119"/>
        <v>-1146111478.5026002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-1146111478.5026002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-4775464.4937608344</v>
      </c>
      <c r="L1817" s="444">
        <f t="shared" ca="1" si="119"/>
        <v>-1150886942.996361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-1150886942.996361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-4795362.2624848373</v>
      </c>
      <c r="L1818" s="444">
        <f t="shared" ca="1" si="119"/>
        <v>-1155682305.2588458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-1155682305.2588458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-4815342.9385785237</v>
      </c>
      <c r="L1819" s="444">
        <f t="shared" ca="1" si="119"/>
        <v>-1160497648.1974244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-1160497648.1974244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-4835406.8674892681</v>
      </c>
      <c r="L1820" s="444">
        <f t="shared" ca="1" si="119"/>
        <v>-1165333055.0649137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-1165333055.0649137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-4855554.3961038068</v>
      </c>
      <c r="L1821" s="444">
        <f t="shared" ca="1" si="119"/>
        <v>-1170188609.4610176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-1170188609.4610176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-4875785.8727542404</v>
      </c>
      <c r="L1822" s="444">
        <f t="shared" ca="1" si="119"/>
        <v>-1175064395.3337719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-1175064395.3337719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-4896101.64722405</v>
      </c>
      <c r="L1823" s="444">
        <f t="shared" ca="1" si="119"/>
        <v>-1179960496.9809959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-1179960496.9809959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-4916502.0707541499</v>
      </c>
      <c r="L1824" s="444">
        <f t="shared" ca="1" si="119"/>
        <v>-1184876999.0517499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-1184876999.0517499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-4936987.496048958</v>
      </c>
      <c r="L1825" s="444">
        <f t="shared" ca="1" si="119"/>
        <v>-1189813986.5477989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-1189813986.5477989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-4957558.2772824951</v>
      </c>
      <c r="L1826" s="444">
        <f t="shared" ca="1" si="119"/>
        <v>-1194771544.8250813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-1194771544.8250813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-4978214.7701045051</v>
      </c>
      <c r="L1827" s="444">
        <f t="shared" ca="1" si="119"/>
        <v>-1199749759.5951858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-1199749759.5951858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-4998957.3316466073</v>
      </c>
      <c r="L1828" s="444">
        <f t="shared" ca="1" si="119"/>
        <v>-1204748716.9268324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-1204748716.9268324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-5019786.3205284681</v>
      </c>
      <c r="L1829" s="444">
        <f t="shared" ca="1" si="119"/>
        <v>-1209768503.2473609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-1209768503.2473609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-5040702.0968640037</v>
      </c>
      <c r="L1830" s="444">
        <f t="shared" ca="1" si="119"/>
        <v>-1214809205.3442249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-1214809205.3442249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-5061705.0222676042</v>
      </c>
      <c r="L1831" s="444">
        <f t="shared" ca="1" si="119"/>
        <v>-1219870910.3664925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-1219870910.3664925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-5082795.4598603854</v>
      </c>
      <c r="L1832" s="444">
        <f t="shared" ca="1" si="119"/>
        <v>-1224953705.8263528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-1224953705.8263528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-5103973.7742764698</v>
      </c>
      <c r="L1833" s="444">
        <f t="shared" ca="1" si="119"/>
        <v>-1230057679.6006293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-1230057679.6006293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-5125240.3316692887</v>
      </c>
      <c r="L1834" s="444">
        <f t="shared" ca="1" si="119"/>
        <v>-1235182919.9322987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-1235182919.9322987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-5146595.4997179108</v>
      </c>
      <c r="L1835" s="444">
        <f t="shared" ca="1" si="119"/>
        <v>-1240329515.4320166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-1240329515.4320166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-5168039.6476334026</v>
      </c>
      <c r="L1836" s="444">
        <f t="shared" ca="1" si="119"/>
        <v>-1245497555.0796499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-1245497555.0796499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-5189573.146165208</v>
      </c>
      <c r="L1837" s="444">
        <f t="shared" ca="1" si="119"/>
        <v>-1250687128.2258151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-1250687128.2258151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-5211196.3676075628</v>
      </c>
      <c r="L1838" s="444">
        <f t="shared" ca="1" si="119"/>
        <v>-1255898324.5934227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-1255898324.5934227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-5232909.685805928</v>
      </c>
      <c r="L1839" s="444">
        <f t="shared" ca="1" si="119"/>
        <v>-1261131234.2792287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-1261131234.2792287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-5254713.4761634525</v>
      </c>
      <c r="L1840" s="444">
        <f t="shared" ca="1" si="119"/>
        <v>-1266385947.7553921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-1266385947.7553921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-5276608.1156474669</v>
      </c>
      <c r="L1841" s="444">
        <f t="shared" ca="1" si="119"/>
        <v>-1271662555.8710396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-1271662555.8710396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-5298593.9827959985</v>
      </c>
      <c r="L1842" s="444">
        <f t="shared" ca="1" si="119"/>
        <v>-1276961149.8538356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-1276961149.8538356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-5320671.4577243151</v>
      </c>
      <c r="L1843" s="444">
        <f t="shared" ca="1" si="119"/>
        <v>-1282281821.3115599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-1282281821.3115599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-5342840.9221314993</v>
      </c>
      <c r="L1844" s="444">
        <f t="shared" ca="1" si="119"/>
        <v>-1287624662.2336915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-1287624662.2336915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-5365102.7593070474</v>
      </c>
      <c r="L1845" s="444">
        <f t="shared" ca="1" si="119"/>
        <v>-1292989764.9929986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-1292989764.9929986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-5387457.3541374942</v>
      </c>
      <c r="L1846" s="444">
        <f t="shared" ca="1" si="119"/>
        <v>-1298377222.347136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-1298377222.347136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-5409905.0931130666</v>
      </c>
      <c r="L1847" s="444">
        <f t="shared" ca="1" si="119"/>
        <v>-1303787127.4402492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-1303787127.4402492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-5432446.3643343719</v>
      </c>
      <c r="L1848" s="444">
        <f t="shared" ca="1" si="119"/>
        <v>-1309219573.8045835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-1309219573.8045835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-5455081.5575190978</v>
      </c>
      <c r="L1849" s="444">
        <f t="shared" ca="1" si="119"/>
        <v>-1314674655.3621027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-1314674655.3621027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-5477811.0640087612</v>
      </c>
      <c r="L1850" s="444">
        <f t="shared" ca="1" si="119"/>
        <v>-1320152466.4261115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-1320152466.4261115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-5500635.2767754644</v>
      </c>
      <c r="L1851" s="444">
        <f t="shared" ca="1" si="119"/>
        <v>-1325653101.7028868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-1325653101.7028868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-5523554.5904286951</v>
      </c>
      <c r="L1852" s="444">
        <f t="shared" ca="1" si="119"/>
        <v>-1331176656.2933154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-1331176656.2933154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-5546569.401222147</v>
      </c>
      <c r="L1853" s="444">
        <f t="shared" ca="1" si="119"/>
        <v>-1336723225.6945376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-1336723225.6945376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-5569680.1070605731</v>
      </c>
      <c r="L1854" s="444">
        <f t="shared" ca="1" si="119"/>
        <v>-1342292905.8015983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-1342292905.8015983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-5592887.1075066598</v>
      </c>
      <c r="L1855" s="444">
        <f t="shared" ca="1" si="119"/>
        <v>-1347885792.9091051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-1347885792.9091051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-5616190.8037879374</v>
      </c>
      <c r="L1856" s="444">
        <f t="shared" ca="1" si="119"/>
        <v>-1353501983.712893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-1353501983.712893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-5639591.5988037204</v>
      </c>
      <c r="L1857" s="444">
        <f t="shared" ca="1" si="119"/>
        <v>-1359141575.3116968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-1359141575.3116968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-5663089.8971320698</v>
      </c>
      <c r="L1858" s="444">
        <f t="shared" ca="1" si="119"/>
        <v>-1364804665.2088289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-1364804665.2088289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-5686686.1050367868</v>
      </c>
      <c r="L1859" s="444">
        <f t="shared" ca="1" si="119"/>
        <v>-1370491351.3138657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-1370491351.3138657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-5710380.6304744398</v>
      </c>
      <c r="L1860" s="444">
        <f t="shared" ca="1" si="119"/>
        <v>-1376201731.94434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-1376201731.94434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-5734173.8831014168</v>
      </c>
      <c r="L1861" s="444">
        <f t="shared" ca="1" si="119"/>
        <v>-1381935905.8274415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-1381935905.8274415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-5758066.2742810063</v>
      </c>
      <c r="L1862" s="444">
        <f t="shared" ca="1" si="119"/>
        <v>-1387693972.1017225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-1387693972.1017225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-5782058.2170905098</v>
      </c>
      <c r="L1863" s="444">
        <f t="shared" ca="1" si="119"/>
        <v>-1393476030.3188131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-1393476030.3188131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-5806150.1263283882</v>
      </c>
      <c r="L1864" s="444">
        <f t="shared" ca="1" si="119"/>
        <v>-1399282180.4451416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-1399282180.4451416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-5830342.4185214229</v>
      </c>
      <c r="L1865" s="444">
        <f t="shared" ca="1" si="119"/>
        <v>-1405112522.863663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-1405112522.863663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-5854635.5119319288</v>
      </c>
      <c r="L1866" s="444">
        <f t="shared" ca="1" si="119"/>
        <v>-1410967158.3755949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-1410967158.3755949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-5879029.8265649788</v>
      </c>
      <c r="L1867" s="444">
        <f t="shared" ca="1" si="119"/>
        <v>-1416846188.2021599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-1416846188.2021599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-5903525.784175666</v>
      </c>
      <c r="L1868" s="444">
        <f t="shared" ca="1" si="119"/>
        <v>-1422749713.9863355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-1422749713.9863355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-5928123.8082763981</v>
      </c>
      <c r="L1869" s="444">
        <f t="shared" ca="1" si="119"/>
        <v>-1428677837.7946119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-1428677837.7946119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-5952824.3241442163</v>
      </c>
      <c r="L1870" s="444">
        <f t="shared" ca="1" si="119"/>
        <v>-1434630662.1187561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-1434630662.1187561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-5977627.7588281501</v>
      </c>
      <c r="L1871" s="444">
        <f t="shared" ca="1" si="119"/>
        <v>-1440608289.8775842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-1440608289.8775842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-6002534.5411566012</v>
      </c>
      <c r="L1872" s="444">
        <f t="shared" ca="1" si="119"/>
        <v>-1446610824.4187407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-1446610824.4187407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-6027545.1017447533</v>
      </c>
      <c r="L1873" s="444">
        <f t="shared" ca="1" si="119"/>
        <v>-1452638369.5204854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-1452638369.5204854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-6052659.8730020225</v>
      </c>
      <c r="L1874" s="444">
        <f t="shared" ca="1" si="119"/>
        <v>-1458691029.3934875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-1458691029.3934875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-6077879.2891395306</v>
      </c>
      <c r="L1875" s="444">
        <f t="shared" ca="1" si="119"/>
        <v>-1464768908.682627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-1464768908.682627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-6103203.7861776119</v>
      </c>
      <c r="L1876" s="444">
        <f t="shared" ca="1" si="119"/>
        <v>-1470872112.4688046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-1470872112.4688046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-6128633.8019533521</v>
      </c>
      <c r="L1877" s="444">
        <f t="shared" ca="1" si="119"/>
        <v>-1477000746.2707579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-1477000746.2707579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-6154169.776128158</v>
      </c>
      <c r="L1878" s="444">
        <f t="shared" ca="1" si="119"/>
        <v>-1483154916.046886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-1483154916.046886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-6179812.1501953583</v>
      </c>
      <c r="L1879" s="444">
        <f t="shared" ca="1" si="119"/>
        <v>-1489334728.1970813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-1489334728.1970813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-6205561.3674878385</v>
      </c>
      <c r="L1880" s="444">
        <f t="shared" ca="1" si="119"/>
        <v>-1495540289.5645692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-1495540289.5645692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-6231417.8731857054</v>
      </c>
      <c r="L1881" s="444">
        <f t="shared" ca="1" si="119"/>
        <v>-1501771707.4377549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-1501771707.4377549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-6257382.1143239783</v>
      </c>
      <c r="L1882" s="444">
        <f t="shared" ca="1" si="119"/>
        <v>-1508029089.552079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-1508029089.552079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-6283454.5398003291</v>
      </c>
      <c r="L1883" s="444">
        <f t="shared" ca="1" si="119"/>
        <v>-1514312544.0918794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-1514312544.0918794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-6309635.6003828309</v>
      </c>
      <c r="L1884" s="444">
        <f t="shared" ca="1" si="119"/>
        <v>-1520622179.6922622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-1520622179.6922622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-6335925.7487177588</v>
      </c>
      <c r="L1885" s="444">
        <f t="shared" ca="1" si="119"/>
        <v>-1526958105.44098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-1526958105.44098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-6362325.4393374166</v>
      </c>
      <c r="L1886" s="444">
        <f t="shared" ca="1" si="119"/>
        <v>-1533320430.8803174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-1533320430.8803174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-6388835.1286679897</v>
      </c>
      <c r="L1887" s="444">
        <f t="shared" ca="1" si="119"/>
        <v>-1539709266.0089855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-1539709266.0089855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-6415455.2750374395</v>
      </c>
      <c r="L1888" s="444">
        <f t="shared" ca="1" si="119"/>
        <v>-1546124721.284023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-1546124721.284023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-6442186.3386834292</v>
      </c>
      <c r="L1889" s="444">
        <f t="shared" ca="1" si="119"/>
        <v>-1552566907.6227064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-1552566907.6227064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-6469028.7817612765</v>
      </c>
      <c r="L1890" s="444">
        <f t="shared" ca="1" si="119"/>
        <v>-1559035936.4044676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-1559035936.4044676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-6495983.0683519486</v>
      </c>
      <c r="L1891" s="444">
        <f t="shared" ca="1" si="119"/>
        <v>-1565531919.4728196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-1565531919.4728196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-6523049.6644700812</v>
      </c>
      <c r="L1892" s="444">
        <f t="shared" ca="1" si="119"/>
        <v>-1572054969.1372898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-1572054969.1372898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-6550229.0380720403</v>
      </c>
      <c r="L1893" s="444">
        <f t="shared" ca="1" si="119"/>
        <v>-1578605198.1753619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-1578605198.1753619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-6577521.6590640079</v>
      </c>
      <c r="L1894" s="444">
        <f t="shared" ca="1" si="119"/>
        <v>-1585182719.8344259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-1585182719.8344259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-6604927.9993101079</v>
      </c>
      <c r="L1895" s="444">
        <f t="shared" ca="1" si="119"/>
        <v>-1591787647.8337359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-1591787647.8337359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-6632448.5326405661</v>
      </c>
      <c r="L1896" s="444">
        <f t="shared" ca="1" si="119"/>
        <v>-1598420096.3663764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-1598420096.3663764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-6660083.7348599015</v>
      </c>
      <c r="L1897" s="444">
        <f t="shared" ca="1" si="119"/>
        <v>-1605080180.1012363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-1605080180.1012363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-6687834.0837551514</v>
      </c>
      <c r="L1898" s="444">
        <f t="shared" ca="1" si="119"/>
        <v>-1611768014.1849916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-1611768014.1849916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-6715700.0591041315</v>
      </c>
      <c r="L1899" s="444">
        <f t="shared" ca="1" si="119"/>
        <v>-1618483714.2440958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-1618483714.2440958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-6743682.1426837323</v>
      </c>
      <c r="L1900" s="444">
        <f t="shared" ca="1" si="119"/>
        <v>-1625227396.3867795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-1625227396.3867795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-6771780.8182782484</v>
      </c>
      <c r="L1901" s="444">
        <f t="shared" ca="1" si="119"/>
        <v>-1631999177.2050579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-1631999177.2050579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-6799996.5716877412</v>
      </c>
      <c r="L1902" s="444">
        <f t="shared" ca="1" si="119"/>
        <v>-1638799173.7767456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-1638799173.7767456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-6828329.8907364393</v>
      </c>
      <c r="L1903" s="444">
        <f t="shared" ca="1" si="119"/>
        <v>-1645627503.6674819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-1645627503.6674819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-6856781.2652811743</v>
      </c>
      <c r="L1904" s="444">
        <f t="shared" ca="1" si="119"/>
        <v>-1652484284.9327631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-1652484284.9327631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-6885351.1872198461</v>
      </c>
      <c r="L1905" s="444">
        <f t="shared" ca="1" si="119"/>
        <v>-1659369636.119983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-1659369636.119983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-6914040.1504999287</v>
      </c>
      <c r="L1906" s="444">
        <f t="shared" ca="1" si="119"/>
        <v>-1666283676.2704828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-1666283676.2704828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-6942848.6511270115</v>
      </c>
      <c r="L1907" s="444">
        <f t="shared" ca="1" si="119"/>
        <v>-1673226524.9216099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-1673226524.9216099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-6971777.187173374</v>
      </c>
      <c r="L1908" s="444">
        <f t="shared" ca="1" si="119"/>
        <v>-1680198302.1087832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-1680198302.1087832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-7000826.2587865964</v>
      </c>
      <c r="L1909" s="444">
        <f t="shared" ca="1" si="119"/>
        <v>-1687199128.3675699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-1687199128.3675699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-7029996.3681982076</v>
      </c>
      <c r="L1910" s="444">
        <f t="shared" ca="1" si="119"/>
        <v>-1694229124.7357681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-1694229124.7357681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-7059288.0197323672</v>
      </c>
      <c r="L1911" s="444">
        <f t="shared" ca="1" si="119"/>
        <v>-1701288412.7555006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-1701288412.7555006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-7088701.7198145865</v>
      </c>
      <c r="L1912" s="444">
        <f t="shared" ca="1" si="119"/>
        <v>-1708377114.4753151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-1708377114.4753151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-7118237.9769804785</v>
      </c>
      <c r="L1913" s="444">
        <f t="shared" ca="1" si="119"/>
        <v>-1715495352.4522955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-1715495352.4522955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-7147897.3018845636</v>
      </c>
      <c r="L1914" s="444">
        <f t="shared" ca="1" si="119"/>
        <v>-1722643249.7541802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-1722643249.7541802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-7177680.207309084</v>
      </c>
      <c r="L1915" s="444">
        <f t="shared" ca="1" si="119"/>
        <v>-1729820929.9614892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-1729820929.9614892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-7207587.2081728717</v>
      </c>
      <c r="L1916" s="444">
        <f t="shared" ca="1" si="119"/>
        <v>-1737028517.169662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-1737028517.169662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-7237618.8215402579</v>
      </c>
      <c r="L1917" s="444">
        <f t="shared" ca="1" si="119"/>
        <v>-1744266135.9912024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-1744266135.9912024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-7267775.5666300096</v>
      </c>
      <c r="L1918" s="444">
        <f t="shared" ca="1" si="119"/>
        <v>-1751533911.5578325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-1751533911.5578325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-7298057.9648243021</v>
      </c>
      <c r="L1919" s="444">
        <f t="shared" ca="1" si="119"/>
        <v>-1758831969.5226567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-1758831969.5226567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-7328466.5396777363</v>
      </c>
      <c r="L1920" s="444">
        <f t="shared" ca="1" si="119"/>
        <v>-1766160436.0623343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-1766160436.0623343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-7359001.8169263927</v>
      </c>
      <c r="L1921" s="444">
        <f t="shared" ca="1" si="119"/>
        <v>-1773519437.8792608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-1773519437.8792608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-7389664.3244969202</v>
      </c>
      <c r="L1922" s="444">
        <f t="shared" ca="1" si="119"/>
        <v>-1780909102.2037578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-1780909102.2037578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-7420454.5925156586</v>
      </c>
      <c r="L1923" s="444">
        <f t="shared" ca="1" si="119"/>
        <v>-1788329556.7962735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-1788329556.7962735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-7451373.1533178063</v>
      </c>
      <c r="L1924" s="444">
        <f t="shared" ca="1" si="119"/>
        <v>-1795780929.9495912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-1795780929.9495912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-7482420.5414566295</v>
      </c>
      <c r="L1925" s="444">
        <f t="shared" ca="1" si="119"/>
        <v>-1803263350.4910479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-1803263350.4910479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-7513597.2937126979</v>
      </c>
      <c r="L1926" s="444">
        <f t="shared" ca="1" si="119"/>
        <v>-1810776947.7847605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-1810776947.7847605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-7544903.9491031682</v>
      </c>
      <c r="L1927" s="444">
        <f t="shared" ca="1" si="119"/>
        <v>-1818321851.7338636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-1818321851.7338636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-7576341.0488910982</v>
      </c>
      <c r="L1928" s="444">
        <f t="shared" ca="1" si="119"/>
        <v>-1825898192.7827547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-1825898192.7827547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-7607909.1365948105</v>
      </c>
      <c r="L1929" s="444">
        <f t="shared" ca="1" si="119"/>
        <v>-1833506101.9193494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-1833506101.9193494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-7639608.7579972902</v>
      </c>
      <c r="L1930" s="444">
        <f t="shared" ca="1" si="119"/>
        <v>-1841145710.6773467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-1841145710.6773467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-7671440.4611556111</v>
      </c>
      <c r="L1931" s="444">
        <f t="shared" ca="1" si="119"/>
        <v>-1848817151.1385024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-1848817151.1385024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-7703404.7964104256</v>
      </c>
      <c r="L1932" s="444">
        <f t="shared" ca="1" si="119"/>
        <v>-1856520555.9349127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-1856520555.9349127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-7735502.316395469</v>
      </c>
      <c r="L1933" s="444">
        <f t="shared" ca="1" si="119"/>
        <v>-1864256058.2513082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-1864256058.2513082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-7767733.5760471178</v>
      </c>
      <c r="L1934" s="444">
        <f t="shared" ca="1" si="119"/>
        <v>-1872023791.8273554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-1872023791.8273554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-7800099.1326139802</v>
      </c>
      <c r="L1935" s="444">
        <f t="shared" ca="1" si="119"/>
        <v>-1879823890.9599693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-1879823890.9599693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-7832599.5456665372</v>
      </c>
      <c r="L1936" s="444">
        <f t="shared" ca="1" si="119"/>
        <v>-1887656490.5056357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-1887656490.5056357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-7865235.3771068156</v>
      </c>
      <c r="L1937" s="444">
        <f t="shared" ca="1" si="119"/>
        <v>-1895521725.8827426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-1895521725.8827426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-7898007.1911780955</v>
      </c>
      <c r="L1938" s="444">
        <f t="shared" ca="1" si="119"/>
        <v>-1903419733.0739207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-1903419733.0739207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-7930915.5544746704</v>
      </c>
      <c r="L1939" s="444">
        <f t="shared" ca="1" si="119"/>
        <v>-1911350648.6283953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-1911350648.6283953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-7963961.035951646</v>
      </c>
      <c r="L1940" s="444">
        <f t="shared" ca="1" si="119"/>
        <v>-1919314609.6643469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-1919314609.6643469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-7997144.206934779</v>
      </c>
      <c r="L1941" s="444">
        <f t="shared" ca="1" si="119"/>
        <v>-1927311753.8712816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-1927311753.8712816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-8030465.6411303403</v>
      </c>
      <c r="L1942" s="444">
        <f t="shared" ca="1" si="119"/>
        <v>-1935342219.5124121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-1935342219.5124121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-8063925.9146350492</v>
      </c>
      <c r="L1943" s="444">
        <f t="shared" ca="1" si="119"/>
        <v>-1943406145.427047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-1943406145.427047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-8097525.6059460305</v>
      </c>
      <c r="L1944" s="444">
        <f t="shared" ca="1" si="119"/>
        <v>-1951503671.0329931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-1951503671.0329931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-8131265.2959708041</v>
      </c>
      <c r="L1945" s="444">
        <f t="shared" ca="1" si="119"/>
        <v>-1959634936.328964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-1959634936.328964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-8165145.5680373507</v>
      </c>
      <c r="L1946" s="444">
        <f t="shared" ca="1" si="119"/>
        <v>-1967800081.8970013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-1967800081.8970013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-8199167.007904171</v>
      </c>
      <c r="L1947" s="444">
        <f t="shared" ca="1" si="119"/>
        <v>-1975999248.9049053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-1975999248.9049053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-8233330.2037704373</v>
      </c>
      <c r="L1948" s="444">
        <f t="shared" ca="1" si="119"/>
        <v>-1984232579.1086757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-1984232579.1086757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-8267635.7462861491</v>
      </c>
      <c r="L1949" s="444">
        <f t="shared" ca="1" si="119"/>
        <v>-1992500214.8549619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-1992500214.8549619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-8302084.2285623401</v>
      </c>
      <c r="L1950" s="444">
        <f t="shared" ca="1" si="119"/>
        <v>-2000802299.0835242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-2000802299.0835242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-8336676.2461813521</v>
      </c>
      <c r="L1951" s="444">
        <f t="shared" ca="1" si="119"/>
        <v>-2009138975.3297055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-2009138975.3297055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-8371412.3972071065</v>
      </c>
      <c r="L1952" s="444">
        <f t="shared" ca="1" si="119"/>
        <v>-2017510387.7269125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-2017510387.7269125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-8406293.2821954694</v>
      </c>
      <c r="L1953" s="444">
        <f t="shared" ca="1" si="119"/>
        <v>-2025916681.0091081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-2025916681.0091081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-8441319.504204616</v>
      </c>
      <c r="L1954" s="444">
        <f t="shared" ca="1" si="119"/>
        <v>-2034358000.5133126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-2034358000.5133126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-8476491.6688054688</v>
      </c>
      <c r="L1955" s="444">
        <f t="shared" ca="1" si="119"/>
        <v>-2042834492.1821179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-2042834492.1821179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-8511810.3840921577</v>
      </c>
      <c r="L1956" s="444">
        <f t="shared" ca="1" si="119"/>
        <v>-2051346302.56621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-2051346302.56621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-8547276.2606925424</v>
      </c>
      <c r="L1957" s="444">
        <f t="shared" ca="1" si="119"/>
        <v>-2059893578.8269026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-2059893578.8269026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-8582889.9117787611</v>
      </c>
      <c r="L1958" s="444">
        <f t="shared" ca="1" si="119"/>
        <v>-2068476468.7386813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-2068476468.7386813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-8618651.9530778397</v>
      </c>
      <c r="L1959" s="444">
        <f t="shared" ca="1" si="119"/>
        <v>-2077095120.6917591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-2077095120.6917591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-8654563.0028823297</v>
      </c>
      <c r="L1960" s="444">
        <f t="shared" ca="1" si="119"/>
        <v>-2085749683.6946414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-2085749683.6946414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-8690623.6820610054</v>
      </c>
      <c r="L1961" s="444">
        <f t="shared" ca="1" si="119"/>
        <v>-2094440307.3767023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-2094440307.3767023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-8726834.6140695922</v>
      </c>
      <c r="L1962" s="444">
        <f t="shared" ca="1" si="119"/>
        <v>-2103167141.990772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-2103167141.990772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-8763196.4249615502</v>
      </c>
      <c r="L1963" s="444">
        <f t="shared" ca="1" si="119"/>
        <v>-2111930338.4157336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-2111930338.4157336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-8799709.7433988899</v>
      </c>
      <c r="L1964" s="444">
        <f t="shared" ca="1" si="119"/>
        <v>-2120730048.1591325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-2120730048.1591325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-8836375.2006630525</v>
      </c>
      <c r="L1965" s="444">
        <f t="shared" ca="1" si="119"/>
        <v>-2129566423.3597956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-2129566423.3597956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-8873193.4306658152</v>
      </c>
      <c r="L1966" s="444">
        <f t="shared" ca="1" si="119"/>
        <v>-2138439616.7904613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-2138439616.7904613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-8910165.0699602552</v>
      </c>
      <c r="L1967" s="444">
        <f t="shared" ca="1" si="119"/>
        <v>-2147349781.8604217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-2147349781.8604217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-8947290.7577517554</v>
      </c>
      <c r="L1968" s="444">
        <f t="shared" ca="1" si="119"/>
        <v>-2156297072.6181736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-2156297072.6181736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-8984571.1359090563</v>
      </c>
      <c r="L1969" s="444">
        <f t="shared" ca="1" si="119"/>
        <v>-2165281643.7540827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-2165281643.7540827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-9022006.8489753436</v>
      </c>
      <c r="L1970" s="444">
        <f t="shared" ca="1" si="119"/>
        <v>-2174303650.6030579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-2174303650.6030579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-9059598.5441794079</v>
      </c>
      <c r="L1971" s="444">
        <f t="shared" ca="1" si="119"/>
        <v>-2183363249.1472373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-2183363249.1472373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-9097346.8714468218</v>
      </c>
      <c r="L1972" s="444">
        <f t="shared" ca="1" si="119"/>
        <v>-2192460596.0186839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-2192460596.0186839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-9135252.4834111836</v>
      </c>
      <c r="L1973" s="444">
        <f t="shared" ca="1" si="119"/>
        <v>-2201595848.5020952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-2201595848.5020952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-9173316.0354253966</v>
      </c>
      <c r="L1974" s="444">
        <f t="shared" ca="1" si="119"/>
        <v>-2210769164.5375204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-2210769164.5375204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-9211538.1855730023</v>
      </c>
      <c r="L1975" s="444">
        <f t="shared" ca="1" si="119"/>
        <v>-2219980702.7230935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-2219980702.7230935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-9249919.5946795568</v>
      </c>
      <c r="L1976" s="444">
        <f t="shared" ca="1" si="119"/>
        <v>-2229230622.3177729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-2229230622.3177729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-9288460.9263240527</v>
      </c>
      <c r="L1977" s="444">
        <f t="shared" ca="1" si="119"/>
        <v>-2238519083.2440968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-2238519083.2440968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-9327162.8468504027</v>
      </c>
      <c r="L1978" s="444">
        <f t="shared" ca="1" si="119"/>
        <v>-2247846246.0909472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-2247846246.0909472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-9366026.0253789462</v>
      </c>
      <c r="L1979" s="444">
        <f t="shared" ca="1" si="119"/>
        <v>-2257212272.1163263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-2257212272.1163263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-9405051.1338180266</v>
      </c>
      <c r="L1980" s="444">
        <f t="shared" ca="1" si="119"/>
        <v>-2266617323.2501445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-2266617323.2501445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-9444238.8468756024</v>
      </c>
      <c r="L1981" s="444">
        <f t="shared" ca="1" si="119"/>
        <v>-2276061562.0970201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-2276061562.0970201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-9483589.8420709167</v>
      </c>
      <c r="L1982" s="444">
        <f t="shared" ca="1" si="119"/>
        <v>-2285545151.9390912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-2285545151.9390912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-9523104.7997462135</v>
      </c>
      <c r="L1983" s="444">
        <f t="shared" ca="1" si="119"/>
        <v>-2295068256.7388372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-2295068256.7388372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-9562784.403078489</v>
      </c>
      <c r="L1984" s="444">
        <f t="shared" ca="1" si="119"/>
        <v>-2304631041.1419158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-2304631041.1419158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-9602629.3380913157</v>
      </c>
      <c r="L1985" s="444">
        <f t="shared" ca="1" si="119"/>
        <v>-2314233670.4800072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-2314233670.4800072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-9642640.2936666962</v>
      </c>
      <c r="L1986" s="444">
        <f t="shared" ca="1" si="119"/>
        <v>-2323876310.773674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-2323876310.773674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-9682817.9615569748</v>
      </c>
      <c r="L1987" s="444">
        <f t="shared" ca="1" si="119"/>
        <v>-2333559128.7352309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-2333559128.7352309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-9723163.0363967959</v>
      </c>
      <c r="L1988" s="444">
        <f t="shared" ca="1" si="119"/>
        <v>-2343282291.7716279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-2343282291.7716279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-9763676.2157151159</v>
      </c>
      <c r="L1989" s="444">
        <f t="shared" ca="1" si="119"/>
        <v>-2353045967.9873428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-2353045967.9873428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-9804358.1999472622</v>
      </c>
      <c r="L1990" s="444">
        <f t="shared" ca="1" si="119"/>
        <v>-2362850326.1872902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-2362850326.1872902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-9845209.6924470421</v>
      </c>
      <c r="L1991" s="444">
        <f t="shared" ca="1" si="119"/>
        <v>-2372695535.8797374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-2372695535.8797374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-9886231.399498906</v>
      </c>
      <c r="L1992" s="444">
        <f t="shared" ca="1" si="119"/>
        <v>-2382581767.2792363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-2382581767.2792363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-9927424.0303301513</v>
      </c>
      <c r="L1993" s="444">
        <f t="shared" ca="1" si="119"/>
        <v>-2392509191.3095665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-2392509191.3095665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-9968788.2971231937</v>
      </c>
      <c r="L1994" s="444">
        <f t="shared" ca="1" si="119"/>
        <v>-2402477979.6066895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-2402477979.6066895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-10010324.915027872</v>
      </c>
      <c r="L1995" s="444">
        <f t="shared" ca="1" si="119"/>
        <v>-2412488304.5217175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-2412488304.5217175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-10052034.602173824</v>
      </c>
      <c r="L1996" s="444">
        <f t="shared" ca="1" si="119"/>
        <v>-2422540339.1238914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-2422540339.1238914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-10093918.079682881</v>
      </c>
      <c r="L1997" s="444">
        <f t="shared" ca="1" si="119"/>
        <v>-2432634257.2035742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-2432634257.2035742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-10135976.071681559</v>
      </c>
      <c r="L1998" s="444">
        <f t="shared" ca="1" si="119"/>
        <v>-2442770233.2752557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-2442770233.2752557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-10178209.305313565</v>
      </c>
      <c r="L1999" s="444">
        <f t="shared" ca="1" si="119"/>
        <v>-2452948442.5805693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-2452948442.5805693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-10220618.510752372</v>
      </c>
      <c r="L2000" s="444">
        <f t="shared" ca="1" si="119"/>
        <v>-2463169061.0913215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-2463169061.0913215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-10263204.421213839</v>
      </c>
      <c r="L2001" s="444">
        <f t="shared" ca="1" si="119"/>
        <v>-2473432265.5125351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-2473432265.5125351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-10305967.772968896</v>
      </c>
      <c r="L2002" s="444">
        <f t="shared" ca="1" si="119"/>
        <v>-2483738233.2855039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-2483738233.2855039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-10348909.305356266</v>
      </c>
      <c r="L2003" s="444">
        <f t="shared" ca="1" si="119"/>
        <v>-2494087142.5908604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-2494087142.5908604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-10392029.760795251</v>
      </c>
      <c r="L2004" s="444">
        <f t="shared" ca="1" si="119"/>
        <v>-2504479172.3516555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-2504479172.3516555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-10435329.884798564</v>
      </c>
      <c r="L2005" s="444">
        <f t="shared" ca="1" si="119"/>
        <v>-2514914502.236454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-2514914502.236454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-10478810.425985225</v>
      </c>
      <c r="L2006" s="444">
        <f t="shared" ca="1" si="119"/>
        <v>-2525393312.6624393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-2525393312.6624393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-10522472.136093497</v>
      </c>
      <c r="L2007" s="444">
        <f t="shared" ca="1" si="119"/>
        <v>-2535915784.798533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-2535915784.798533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-10566315.769993886</v>
      </c>
      <c r="L2008" s="444">
        <f t="shared" ca="1" si="119"/>
        <v>-2546482100.5685267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-2546482100.5685267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-10610342.085702194</v>
      </c>
      <c r="L2009" s="444">
        <f t="shared" ca="1" si="119"/>
        <v>-2557092442.6542292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-2557092442.6542292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-10654551.844392622</v>
      </c>
      <c r="L2010" s="444">
        <f t="shared" ca="1" si="119"/>
        <v>-2567746994.4986219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-2567746994.4986219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-10698945.810410924</v>
      </c>
      <c r="L2011" s="444">
        <f t="shared" ca="1" si="119"/>
        <v>-2578445940.3090329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-2578445940.3090329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-10743524.751287637</v>
      </c>
      <c r="L2012" s="444">
        <f t="shared" ca="1" si="119"/>
        <v>-2589189465.0603204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-2589189465.0603204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-10788289.437751334</v>
      </c>
      <c r="L2013" s="444">
        <f t="shared" ca="1" si="119"/>
        <v>-2599977754.4980717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-2599977754.4980717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-10833240.643741965</v>
      </c>
      <c r="L2014" s="444">
        <f t="shared" ca="1" si="119"/>
        <v>-2610810995.1418138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-2610810995.1418138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-10878379.146424225</v>
      </c>
      <c r="L2015" s="444">
        <f t="shared" ca="1" si="119"/>
        <v>-2621689374.288238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-2621689374.288238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-10923705.726200992</v>
      </c>
      <c r="L2016" s="444">
        <f t="shared" ca="1" si="119"/>
        <v>-2632613080.0144391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-2632613080.0144391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-10969221.166726829</v>
      </c>
      <c r="L2017" s="444">
        <f t="shared" ca="1" si="119"/>
        <v>-2643582301.1811662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-2643582301.1811662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-11014926.254921526</v>
      </c>
      <c r="L2018" s="444">
        <f t="shared" ca="1" si="119"/>
        <v>-2654597227.4360876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-2654597227.4360876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-11060821.780983698</v>
      </c>
      <c r="L2019" s="444">
        <f t="shared" ca="1" si="119"/>
        <v>-2665658049.2170715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-2665658049.2170715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-11106908.538404465</v>
      </c>
      <c r="L2020" s="444">
        <f t="shared" ca="1" si="119"/>
        <v>-2676764957.755476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-2676764957.755476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-11153187.323981149</v>
      </c>
      <c r="L2021" s="444">
        <f t="shared" ca="1" si="119"/>
        <v>-2687918145.0794573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-2687918145.0794573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-11199658.937831072</v>
      </c>
      <c r="L2022" s="444">
        <f t="shared" ca="1" si="119"/>
        <v>-2699117804.0172882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-2699117804.0172882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-11246324.183405368</v>
      </c>
      <c r="L2023" s="444">
        <f t="shared" ca="1" si="119"/>
        <v>-2710364128.2006936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-2710364128.2006936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-11293183.867502891</v>
      </c>
      <c r="L2024" s="444">
        <f t="shared" ca="1" si="119"/>
        <v>-2721657312.0681963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-2721657312.0681963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-11340238.800284151</v>
      </c>
      <c r="L2025" s="444">
        <f t="shared" ca="1" si="119"/>
        <v>-2732997550.8684807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-2732997550.8684807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-11387489.795285337</v>
      </c>
      <c r="L2026" s="444">
        <f t="shared" ca="1" si="119"/>
        <v>-2744385040.6637659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-2744385040.6637659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-11434937.669432357</v>
      </c>
      <c r="L2027" s="444">
        <f t="shared" ca="1" si="119"/>
        <v>-2755819978.3331981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-2755819978.3331981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-11482583.243054992</v>
      </c>
      <c r="L2028" s="444">
        <f t="shared" ca="1" si="119"/>
        <v>-2767302561.5762529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-2767302561.5762529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-11530427.339901054</v>
      </c>
      <c r="L2029" s="444">
        <f t="shared" ca="1" si="119"/>
        <v>-2778832988.9161539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-2778832988.9161539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-11578470.787150642</v>
      </c>
      <c r="L2030" s="444">
        <f t="shared" ca="1" si="119"/>
        <v>-2790411459.7033048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-2790411459.7033048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-11626714.415430436</v>
      </c>
      <c r="L2031" s="444">
        <f t="shared" ca="1" si="119"/>
        <v>-2802038174.1187353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-2802038174.1187353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-11675159.058828063</v>
      </c>
      <c r="L2032" s="444">
        <f t="shared" ca="1" si="119"/>
        <v>-2813713333.1775632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-2813713333.1775632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-11723805.554906514</v>
      </c>
      <c r="L2033" s="444">
        <f t="shared" ca="1" si="119"/>
        <v>-2825437138.7324696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-2825437138.7324696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-11772654.744718622</v>
      </c>
      <c r="L2034" s="444">
        <f t="shared" ca="1" si="119"/>
        <v>-2837209793.4771881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-2837209793.4771881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-11821707.472821617</v>
      </c>
      <c r="L2035" s="444">
        <f t="shared" ca="1" si="119"/>
        <v>-2849031500.9500098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-2849031500.9500098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-11870964.587291708</v>
      </c>
      <c r="L2036" s="444">
        <f t="shared" ca="1" si="119"/>
        <v>-2860902465.5373015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-2860902465.5373015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-11920426.939738756</v>
      </c>
      <c r="L2037" s="444">
        <f t="shared" ca="1" si="119"/>
        <v>-2872822892.4770403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-2872822892.4770403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-11970095.385321001</v>
      </c>
      <c r="L2038" s="444">
        <f t="shared" ca="1" si="119"/>
        <v>-2884792987.8623614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-2884792987.8623614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-12019970.78275984</v>
      </c>
      <c r="L2039" s="444">
        <f t="shared" ca="1" si="119"/>
        <v>-2896812958.6451211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-2896812958.6451211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-12070053.994354671</v>
      </c>
      <c r="L2040" s="444">
        <f t="shared" ca="1" si="119"/>
        <v>-2908883012.6394758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-2908883012.6394758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-12120345.885997815</v>
      </c>
      <c r="L2041" s="444">
        <f t="shared" ca="1" si="119"/>
        <v>-2921003358.5254736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-2921003358.5254736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-12170847.327189473</v>
      </c>
      <c r="L2042" s="444">
        <f t="shared" ca="1" si="119"/>
        <v>-2933174205.852663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-2933174205.852663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-12221559.191052763</v>
      </c>
      <c r="L2043" s="444">
        <f t="shared" ca="1" si="119"/>
        <v>-2945395765.043716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-2945395765.043716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-12272482.354348816</v>
      </c>
      <c r="L2044" s="444">
        <f t="shared" ca="1" si="119"/>
        <v>-2957668247.3980646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-2957668247.3980646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-12323617.697491936</v>
      </c>
      <c r="L2045" s="444">
        <f t="shared" ca="1" si="119"/>
        <v>-2969991865.0955567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-2969991865.0955567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-12374966.104564819</v>
      </c>
      <c r="L2046" s="444">
        <f t="shared" ca="1" si="119"/>
        <v>-2982366831.2001214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-2982366831.2001214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-12426528.46333384</v>
      </c>
      <c r="L2047" s="444">
        <f t="shared" ca="1" si="119"/>
        <v>-2994793359.663455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-2994793359.663455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-12478305.665264396</v>
      </c>
      <c r="L2048" s="444">
        <f t="shared" ref="L2048:L2302" ca="1" si="124">I2048-J2048+K2048</f>
        <v>-3007271665.3287196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-3007271665.3287196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-12530298.605536332</v>
      </c>
      <c r="L2049" s="444">
        <f t="shared" ca="1" si="124"/>
        <v>-3019801963.9342561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-3019801963.9342561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-12582508.1830594</v>
      </c>
      <c r="L2050" s="444">
        <f t="shared" ca="1" si="124"/>
        <v>-3032384472.1173153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-3032384472.1173153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-12634935.300488813</v>
      </c>
      <c r="L2051" s="444">
        <f t="shared" ca="1" si="124"/>
        <v>-3045019407.4178042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-3045019407.4178042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-12687580.864240851</v>
      </c>
      <c r="L2052" s="444">
        <f t="shared" ca="1" si="124"/>
        <v>-3057706988.2820449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-3057706988.2820449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-12740445.784508521</v>
      </c>
      <c r="L2053" s="444">
        <f t="shared" ca="1" si="124"/>
        <v>-3070447434.0665536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-3070447434.0665536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-12793530.975277307</v>
      </c>
      <c r="L2054" s="444">
        <f t="shared" ca="1" si="124"/>
        <v>-3083240965.041831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-3083240965.041831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-12846837.354340963</v>
      </c>
      <c r="L2055" s="444">
        <f t="shared" ca="1" si="124"/>
        <v>-3096087802.396172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-3096087802.396172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-12900365.843317384</v>
      </c>
      <c r="L2056" s="444">
        <f t="shared" ca="1" si="124"/>
        <v>-3108988168.2394896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-3108988168.2394896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-12954117.36766454</v>
      </c>
      <c r="L2057" s="444">
        <f t="shared" ca="1" si="124"/>
        <v>-3121942285.6071539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-3121942285.6071539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-13008092.856696475</v>
      </c>
      <c r="L2058" s="444">
        <f t="shared" ca="1" si="124"/>
        <v>-3134950378.4638505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-3134950378.4638505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-13062293.243599378</v>
      </c>
      <c r="L2059" s="444">
        <f t="shared" ca="1" si="124"/>
        <v>-3148012671.7074499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-3148012671.7074499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-13116719.465447707</v>
      </c>
      <c r="L2060" s="444">
        <f t="shared" ca="1" si="124"/>
        <v>-3161129391.1728978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-3161129391.1728978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-13171372.463220408</v>
      </c>
      <c r="L2061" s="444">
        <f t="shared" ca="1" si="124"/>
        <v>-3174300763.6361184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-3174300763.6361184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-13226253.181817159</v>
      </c>
      <c r="L2062" s="444">
        <f t="shared" ca="1" si="124"/>
        <v>-3187527016.8179355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-3187527016.8179355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-13281362.570074731</v>
      </c>
      <c r="L2063" s="444">
        <f t="shared" ca="1" si="124"/>
        <v>-3200808379.38801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-3200808379.38801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-13336701.580783375</v>
      </c>
      <c r="L2064" s="444">
        <f t="shared" ca="1" si="124"/>
        <v>-3214145080.9687934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-3214145080.9687934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-13392271.170703305</v>
      </c>
      <c r="L2065" s="444">
        <f t="shared" ca="1" si="124"/>
        <v>-3227537352.1394968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-3227537352.1394968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-13448072.300581237</v>
      </c>
      <c r="L2066" s="444">
        <f t="shared" ca="1" si="124"/>
        <v>-3240985424.4400783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-3240985424.4400783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-13504105.935166992</v>
      </c>
      <c r="L2067" s="444">
        <f t="shared" ca="1" si="124"/>
        <v>-3254489530.3752451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-3254489530.3752451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-13560373.043230187</v>
      </c>
      <c r="L2068" s="444">
        <f t="shared" ca="1" si="124"/>
        <v>-3268049903.4184752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-3268049903.4184752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-13616874.59757698</v>
      </c>
      <c r="L2069" s="444">
        <f t="shared" ca="1" si="124"/>
        <v>-3281666778.0160522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-3281666778.0160522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-13673611.575066885</v>
      </c>
      <c r="L2070" s="444">
        <f t="shared" ca="1" si="124"/>
        <v>-3295340389.5911193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-3295340389.5911193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-13730584.956629664</v>
      </c>
      <c r="L2071" s="444">
        <f t="shared" ca="1" si="124"/>
        <v>-3309070974.547749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-3309070974.547749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-13787795.727282288</v>
      </c>
      <c r="L2072" s="444">
        <f t="shared" ca="1" si="124"/>
        <v>-3322858770.2750316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-3322858770.2750316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-13845244.876145964</v>
      </c>
      <c r="L2073" s="444">
        <f t="shared" ca="1" si="124"/>
        <v>-3336704015.1511774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-3336704015.1511774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-13902933.39646324</v>
      </c>
      <c r="L2074" s="444">
        <f t="shared" ca="1" si="124"/>
        <v>-3350606948.5476408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-3350606948.5476408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-13960862.28561517</v>
      </c>
      <c r="L2075" s="444">
        <f t="shared" ca="1" si="124"/>
        <v>-3364567810.8332558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-3364567810.8332558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-14019032.545138564</v>
      </c>
      <c r="L2076" s="444">
        <f t="shared" ca="1" si="124"/>
        <v>-3378586843.3783941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-3378586843.3783941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-14077445.180743311</v>
      </c>
      <c r="L2077" s="444">
        <f t="shared" ca="1" si="124"/>
        <v>-3392664288.5591373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-3392664288.5591373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-14136101.20232974</v>
      </c>
      <c r="L2078" s="444">
        <f t="shared" ca="1" si="124"/>
        <v>-3406800389.761467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-3406800389.761467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-14195001.624006109</v>
      </c>
      <c r="L2079" s="444">
        <f t="shared" ca="1" si="124"/>
        <v>-3420995391.3854733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-3420995391.3854733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-14254147.464106139</v>
      </c>
      <c r="L2080" s="444">
        <f t="shared" ca="1" si="124"/>
        <v>-3435249538.8495793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-3435249538.8495793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-14313539.74520658</v>
      </c>
      <c r="L2081" s="444">
        <f t="shared" ca="1" si="124"/>
        <v>-3449563078.5947857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-3449563078.5947857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-14373179.494144941</v>
      </c>
      <c r="L2082" s="444">
        <f t="shared" ca="1" si="124"/>
        <v>-3463936258.0889306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-3463936258.0889306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-14433067.742037211</v>
      </c>
      <c r="L2083" s="444">
        <f t="shared" ca="1" si="124"/>
        <v>-3478369325.8309679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-3478369325.8309679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-14493205.524295697</v>
      </c>
      <c r="L2084" s="444">
        <f t="shared" ca="1" si="124"/>
        <v>-3492862531.3552637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-3492862531.3552637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-14553593.880646931</v>
      </c>
      <c r="L2085" s="444">
        <f t="shared" ca="1" si="124"/>
        <v>-3507416125.2359104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-3507416125.2359104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-14614233.855149625</v>
      </c>
      <c r="L2086" s="444">
        <f t="shared" ca="1" si="124"/>
        <v>-3522030359.0910602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-3522030359.0910602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-14675126.496212751</v>
      </c>
      <c r="L2087" s="444">
        <f t="shared" ca="1" si="124"/>
        <v>-3536705485.5872731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-3536705485.5872731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-14736272.85661364</v>
      </c>
      <c r="L2088" s="444">
        <f t="shared" ca="1" si="124"/>
        <v>-3551441758.4438868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-3551441758.4438868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-14797673.993516194</v>
      </c>
      <c r="L2089" s="444">
        <f t="shared" ca="1" si="124"/>
        <v>-3566239432.4374027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-3566239432.4374027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-14859330.968489178</v>
      </c>
      <c r="L2090" s="444">
        <f t="shared" ca="1" si="124"/>
        <v>-3581098763.4058919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-3581098763.4058919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-14921244.84752455</v>
      </c>
      <c r="L2091" s="444">
        <f t="shared" ca="1" si="124"/>
        <v>-3596020008.2534165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-3596020008.2534165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-14983416.701055901</v>
      </c>
      <c r="L2092" s="444">
        <f t="shared" ca="1" si="124"/>
        <v>-3611003424.9544725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-3611003424.9544725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-15045847.603976971</v>
      </c>
      <c r="L2093" s="444">
        <f t="shared" ca="1" si="124"/>
        <v>-3626049272.5584497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-3626049272.5584497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-15108538.635660207</v>
      </c>
      <c r="L2094" s="444">
        <f t="shared" ca="1" si="124"/>
        <v>-3641157811.1941099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-3641157811.1941099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-15171490.87997546</v>
      </c>
      <c r="L2095" s="444">
        <f t="shared" ca="1" si="124"/>
        <v>-3656329302.0740852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-3656329302.0740852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-15234705.425308688</v>
      </c>
      <c r="L2096" s="444">
        <f t="shared" ca="1" si="124"/>
        <v>-3671564007.4993939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-3671564007.4993939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-15298183.364580806</v>
      </c>
      <c r="L2097" s="444">
        <f t="shared" ca="1" si="124"/>
        <v>-3686862190.8639746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-3686862190.8639746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-15361925.795266561</v>
      </c>
      <c r="L2098" s="444">
        <f t="shared" ca="1" si="124"/>
        <v>-3702224116.6592412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-3702224116.6592412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-15425933.819413505</v>
      </c>
      <c r="L2099" s="444">
        <f t="shared" ca="1" si="124"/>
        <v>-3717650050.4786549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-3717650050.4786549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-15490208.543661062</v>
      </c>
      <c r="L2100" s="444">
        <f t="shared" ca="1" si="124"/>
        <v>-3733140259.022316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-3733140259.022316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-15554751.079259649</v>
      </c>
      <c r="L2101" s="444">
        <f t="shared" ca="1" si="124"/>
        <v>-3748695010.1015759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-3748695010.1015759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-15619562.5420899</v>
      </c>
      <c r="L2102" s="444">
        <f t="shared" ca="1" si="124"/>
        <v>-3764314572.6436658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-3764314572.6436658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-15684644.05268194</v>
      </c>
      <c r="L2103" s="444">
        <f t="shared" ca="1" si="124"/>
        <v>-3779999216.6963477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-3779999216.6963477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-15749996.736234782</v>
      </c>
      <c r="L2104" s="444">
        <f t="shared" ca="1" si="124"/>
        <v>-3795749213.4325824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-3795749213.4325824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-15815621.722635759</v>
      </c>
      <c r="L2105" s="444">
        <f t="shared" ca="1" si="124"/>
        <v>-3811564835.1552181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-3811564835.1552181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-15881520.146480074</v>
      </c>
      <c r="L2106" s="444">
        <f t="shared" ca="1" si="124"/>
        <v>-3827446355.3016982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-3827446355.3016982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-15947693.147090409</v>
      </c>
      <c r="L2107" s="444">
        <f t="shared" ca="1" si="124"/>
        <v>-3843394048.4487886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-3843394048.4487886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-16014141.868536619</v>
      </c>
      <c r="L2108" s="444">
        <f t="shared" ca="1" si="124"/>
        <v>-3859408190.3173251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-3859408190.3173251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-16080867.459655521</v>
      </c>
      <c r="L2109" s="444">
        <f t="shared" ca="1" si="124"/>
        <v>-3875489057.7769804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-3875489057.7769804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-16147871.074070754</v>
      </c>
      <c r="L2110" s="444">
        <f t="shared" ca="1" si="124"/>
        <v>-3891636928.8510513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-3891636928.8510513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-16215153.870212713</v>
      </c>
      <c r="L2111" s="444">
        <f t="shared" ca="1" si="124"/>
        <v>-3907852082.7212639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-3907852082.7212639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-16282717.011338601</v>
      </c>
      <c r="L2112" s="444">
        <f t="shared" ca="1" si="124"/>
        <v>-3924134799.7326026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-3924134799.7326026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-16350561.665552512</v>
      </c>
      <c r="L2113" s="444">
        <f t="shared" ca="1" si="124"/>
        <v>-3940485361.3981552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-3940485361.3981552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-16418689.005825646</v>
      </c>
      <c r="L2114" s="444">
        <f t="shared" ca="1" si="124"/>
        <v>-3956904050.4039807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-3956904050.4039807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-16487100.210016586</v>
      </c>
      <c r="L2115" s="444">
        <f t="shared" ca="1" si="124"/>
        <v>-3973391150.6139975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-3973391150.6139975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-16555796.460891657</v>
      </c>
      <c r="L2116" s="444">
        <f t="shared" ca="1" si="124"/>
        <v>-3989946947.0748892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-3989946947.0748892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-16624778.946145372</v>
      </c>
      <c r="L2117" s="444">
        <f t="shared" ca="1" si="124"/>
        <v>-4006571726.0210347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-4006571726.0210347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-16694048.858420977</v>
      </c>
      <c r="L2118" s="444">
        <f t="shared" ca="1" si="124"/>
        <v>-4023265774.8794556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-4023265774.8794556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-16763607.395331064</v>
      </c>
      <c r="L2119" s="444">
        <f t="shared" ca="1" si="124"/>
        <v>-4040029382.2747865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-4040029382.2747865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-16833455.759478275</v>
      </c>
      <c r="L2120" s="444">
        <f t="shared" ca="1" si="124"/>
        <v>-4056862838.0342646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-4056862838.0342646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-16903595.158476103</v>
      </c>
      <c r="L2121" s="444">
        <f t="shared" ca="1" si="124"/>
        <v>-4073766433.1927404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-4073766433.1927404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-16974026.80496975</v>
      </c>
      <c r="L2122" s="444">
        <f t="shared" ca="1" si="124"/>
        <v>-4090740459.9977102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-4090740459.9977102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-17044751.916657127</v>
      </c>
      <c r="L2123" s="444">
        <f t="shared" ca="1" si="124"/>
        <v>-4107785211.9143672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-4107785211.9143672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-17115771.716309864</v>
      </c>
      <c r="L2124" s="444">
        <f t="shared" ca="1" si="124"/>
        <v>-4124900983.6306772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-4124900983.6306772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-17187087.431794487</v>
      </c>
      <c r="L2125" s="444">
        <f t="shared" ca="1" si="124"/>
        <v>-4142088071.0624719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-4142088071.0624719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-17258700.296093632</v>
      </c>
      <c r="L2126" s="444">
        <f t="shared" ca="1" si="124"/>
        <v>-4159346771.3585653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-4159346771.3585653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-17330611.547327355</v>
      </c>
      <c r="L2127" s="444">
        <f t="shared" ca="1" si="124"/>
        <v>-4176677382.9058928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-4176677382.9058928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-17402822.428774554</v>
      </c>
      <c r="L2128" s="444">
        <f t="shared" ca="1" si="124"/>
        <v>-4194080205.3346672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-4194080205.3346672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-17475334.188894447</v>
      </c>
      <c r="L2129" s="444">
        <f t="shared" ca="1" si="124"/>
        <v>-4211555539.5235615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-4211555539.5235615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-17548148.081348173</v>
      </c>
      <c r="L2130" s="444">
        <f t="shared" ca="1" si="124"/>
        <v>-4229103687.6049094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-4229103687.6049094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-17621265.365020454</v>
      </c>
      <c r="L2131" s="444">
        <f t="shared" ca="1" si="124"/>
        <v>-4246724952.9699297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-4246724952.9699297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-17694687.304041371</v>
      </c>
      <c r="L2132" s="444">
        <f t="shared" ca="1" si="124"/>
        <v>-4264419640.2739711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-4264419640.2739711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-17768415.167808212</v>
      </c>
      <c r="L2133" s="444">
        <f t="shared" ca="1" si="124"/>
        <v>-4282188055.4417791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-4282188055.4417791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-17842450.231007412</v>
      </c>
      <c r="L2134" s="444">
        <f t="shared" ca="1" si="124"/>
        <v>-4300030505.6727867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-4300030505.6727867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-17916793.773636609</v>
      </c>
      <c r="L2135" s="444">
        <f t="shared" ca="1" si="124"/>
        <v>-4317947299.4464235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-4317947299.4464235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-17991447.081026763</v>
      </c>
      <c r="L2136" s="444">
        <f t="shared" ca="1" si="124"/>
        <v>-4335938746.5274506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-4335938746.5274506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-18066411.443864375</v>
      </c>
      <c r="L2137" s="444">
        <f t="shared" ca="1" si="124"/>
        <v>-4354005157.9713154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-4354005157.9713154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-18141688.158213813</v>
      </c>
      <c r="L2138" s="444">
        <f t="shared" ca="1" si="124"/>
        <v>-4372146846.129529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-4372146846.129529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-18217278.525539704</v>
      </c>
      <c r="L2139" s="444">
        <f t="shared" ca="1" si="124"/>
        <v>-4390364124.6550684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-4390364124.6550684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-18293183.852729451</v>
      </c>
      <c r="L2140" s="444">
        <f t="shared" ca="1" si="124"/>
        <v>-4408657308.5077982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-4408657308.5077982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-18369405.452115826</v>
      </c>
      <c r="L2141" s="444">
        <f t="shared" ca="1" si="124"/>
        <v>-4427026713.9599142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-4427026713.9599142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-18445944.641499642</v>
      </c>
      <c r="L2142" s="444">
        <f t="shared" ca="1" si="124"/>
        <v>-4445472658.6014137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-4445472658.6014137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-18522802.744172558</v>
      </c>
      <c r="L2143" s="444">
        <f t="shared" ca="1" si="124"/>
        <v>-4463995461.3455858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-4463995461.3455858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-18599981.088939942</v>
      </c>
      <c r="L2144" s="444">
        <f t="shared" ca="1" si="124"/>
        <v>-4482595442.4345255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-4482595442.4345255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-18677481.010143857</v>
      </c>
      <c r="L2145" s="444">
        <f t="shared" ca="1" si="124"/>
        <v>-4501272923.4446697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-4501272923.4446697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-18755303.847686123</v>
      </c>
      <c r="L2146" s="444">
        <f t="shared" ca="1" si="124"/>
        <v>-4520028227.2923555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-4520028227.2923555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-18833450.94705148</v>
      </c>
      <c r="L2147" s="444">
        <f t="shared" ca="1" si="124"/>
        <v>-4538861678.2394066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-4538861678.2394066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-18911923.65933086</v>
      </c>
      <c r="L2148" s="444">
        <f t="shared" ca="1" si="124"/>
        <v>-4557773601.8987379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-4557773601.8987379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-18990723.341244742</v>
      </c>
      <c r="L2149" s="444">
        <f t="shared" ca="1" si="124"/>
        <v>-4576764325.2399826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-4576764325.2399826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-19069851.355166595</v>
      </c>
      <c r="L2150" s="444">
        <f t="shared" ca="1" si="124"/>
        <v>-4595834176.595149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-4595834176.595149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-19149309.069146454</v>
      </c>
      <c r="L2151" s="444">
        <f t="shared" ca="1" si="124"/>
        <v>-4614983485.6642952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-4614983485.6642952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-19229097.856934562</v>
      </c>
      <c r="L2152" s="444">
        <f t="shared" ca="1" si="124"/>
        <v>-4634212583.5212297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-4634212583.5212297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-19309219.098005123</v>
      </c>
      <c r="L2153" s="444">
        <f t="shared" ca="1" si="124"/>
        <v>-4653521802.619235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-4653521802.619235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-19389674.177580144</v>
      </c>
      <c r="L2154" s="444">
        <f t="shared" ca="1" si="124"/>
        <v>-4672911476.7968149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-4672911476.7968149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-19470464.486653395</v>
      </c>
      <c r="L2155" s="444">
        <f t="shared" ca="1" si="124"/>
        <v>-4692381941.2834682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-4692381941.2834682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-19551591.422014453</v>
      </c>
      <c r="L2156" s="444">
        <f t="shared" ca="1" si="124"/>
        <v>-4711933532.7054825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-4711933532.7054825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-19633056.386272844</v>
      </c>
      <c r="L2157" s="444">
        <f t="shared" ca="1" si="124"/>
        <v>-4731566589.0917549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-4731566589.0917549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-19714860.787882313</v>
      </c>
      <c r="L2158" s="444">
        <f t="shared" ca="1" si="124"/>
        <v>-4751281449.8796368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-4751281449.8796368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-19797006.041165154</v>
      </c>
      <c r="L2159" s="444">
        <f t="shared" ca="1" si="124"/>
        <v>-4771078455.9208021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-4771078455.9208021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-19879493.566336676</v>
      </c>
      <c r="L2160" s="444">
        <f t="shared" ca="1" si="124"/>
        <v>-4790957949.4871387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-4790957949.4871387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-19962324.789529745</v>
      </c>
      <c r="L2161" s="444">
        <f t="shared" ca="1" si="124"/>
        <v>-4810920274.2766685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-4810920274.2766685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-20045501.142819453</v>
      </c>
      <c r="L2162" s="444">
        <f t="shared" ca="1" si="124"/>
        <v>-4830965775.419488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-4830965775.419488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-20129024.064247865</v>
      </c>
      <c r="L2163" s="444">
        <f t="shared" ca="1" si="124"/>
        <v>-4851094799.483736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-4851094799.483736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-20212894.997848898</v>
      </c>
      <c r="L2164" s="444">
        <f t="shared" ca="1" si="124"/>
        <v>-4871307694.4815845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-4871307694.4815845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-20297115.393673267</v>
      </c>
      <c r="L2165" s="444">
        <f t="shared" ca="1" si="124"/>
        <v>-4891604809.8752575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-4891604809.8752575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-20381686.707813572</v>
      </c>
      <c r="L2166" s="444">
        <f t="shared" ca="1" si="124"/>
        <v>-4911986496.5830708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-4911986496.5830708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-20466610.402429461</v>
      </c>
      <c r="L2167" s="444">
        <f t="shared" ca="1" si="124"/>
        <v>-4932453106.9855003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-4932453106.9855003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-20551887.945772916</v>
      </c>
      <c r="L2168" s="444">
        <f t="shared" ca="1" si="124"/>
        <v>-4953004994.9312735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-4953004994.9312735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-20637520.812213641</v>
      </c>
      <c r="L2169" s="444">
        <f t="shared" ca="1" si="124"/>
        <v>-4973642515.7434874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-4973642515.7434874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-20723510.48226453</v>
      </c>
      <c r="L2170" s="444">
        <f t="shared" ca="1" si="124"/>
        <v>-4994366026.2257519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-4994366026.2257519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-20809858.442607298</v>
      </c>
      <c r="L2171" s="444">
        <f t="shared" ca="1" si="124"/>
        <v>-5015175884.6683588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-5015175884.6683588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-20896566.186118163</v>
      </c>
      <c r="L2172" s="444">
        <f t="shared" ca="1" si="124"/>
        <v>-5036072450.8544769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-5036072450.8544769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-20983635.211893655</v>
      </c>
      <c r="L2173" s="444">
        <f t="shared" ca="1" si="124"/>
        <v>-5057056086.066371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-5057056086.066371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-21071067.025276545</v>
      </c>
      <c r="L2174" s="444">
        <f t="shared" ca="1" si="124"/>
        <v>-5078127153.0916471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-5078127153.0916471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-21158863.137881864</v>
      </c>
      <c r="L2175" s="444">
        <f t="shared" ca="1" si="124"/>
        <v>-5099286016.2295294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-5099286016.2295294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-21247025.067623038</v>
      </c>
      <c r="L2176" s="444">
        <f t="shared" ca="1" si="124"/>
        <v>-5120533041.2971525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-5120533041.2971525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-21335554.338738136</v>
      </c>
      <c r="L2177" s="444">
        <f t="shared" ca="1" si="124"/>
        <v>-5141868595.635891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-5141868595.635891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-21424452.481816214</v>
      </c>
      <c r="L2178" s="444">
        <f t="shared" ca="1" si="124"/>
        <v>-5163293048.1177073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-5163293048.1177073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-21513721.033823781</v>
      </c>
      <c r="L2179" s="444">
        <f t="shared" ca="1" si="124"/>
        <v>-5184806769.1515312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-5184806769.1515312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-21603361.538131379</v>
      </c>
      <c r="L2180" s="444">
        <f t="shared" ca="1" si="124"/>
        <v>-5206410130.6896629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-5206410130.6896629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-21693375.544540264</v>
      </c>
      <c r="L2181" s="444">
        <f t="shared" ca="1" si="124"/>
        <v>-5228103506.2342033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-5228103506.2342033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-21783764.609309182</v>
      </c>
      <c r="L2182" s="444">
        <f t="shared" ca="1" si="124"/>
        <v>-5249887270.8435125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-5249887270.8435125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-21874530.2951813</v>
      </c>
      <c r="L2183" s="444">
        <f t="shared" ca="1" si="124"/>
        <v>-5271761801.1386938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-5271761801.1386938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-21965674.171411224</v>
      </c>
      <c r="L2184" s="444">
        <f t="shared" ca="1" si="124"/>
        <v>-5293727475.3101053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-5293727475.3101053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-22057197.813792106</v>
      </c>
      <c r="L2185" s="444">
        <f t="shared" ca="1" si="124"/>
        <v>-5315784673.1238976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-5315784673.1238976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-22149102.804682907</v>
      </c>
      <c r="L2186" s="444">
        <f t="shared" ca="1" si="124"/>
        <v>-5337933775.9285803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-5337933775.9285803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-22241390.733035751</v>
      </c>
      <c r="L2187" s="444">
        <f t="shared" ca="1" si="124"/>
        <v>-5360175166.6616163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-5360175166.6616163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-22334063.1944234</v>
      </c>
      <c r="L2188" s="444">
        <f t="shared" ca="1" si="124"/>
        <v>-5382509229.85604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-5382509229.85604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-22427121.791066833</v>
      </c>
      <c r="L2189" s="444">
        <f t="shared" ca="1" si="124"/>
        <v>-5404936351.6471071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-5404936351.6471071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-22520568.131862946</v>
      </c>
      <c r="L2190" s="444">
        <f t="shared" ca="1" si="124"/>
        <v>-5427456919.7789698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-5427456919.7789698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-22614403.832412373</v>
      </c>
      <c r="L2191" s="444">
        <f t="shared" ca="1" si="124"/>
        <v>-5450071323.6113825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-5450071323.6113825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-22708630.515047427</v>
      </c>
      <c r="L2192" s="444">
        <f t="shared" ca="1" si="124"/>
        <v>-5472779954.1264296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-5472779954.1264296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-22803249.808860123</v>
      </c>
      <c r="L2193" s="444">
        <f t="shared" ca="1" si="124"/>
        <v>-5495583203.9352894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-5495583203.9352894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-22898263.349730372</v>
      </c>
      <c r="L2194" s="444">
        <f t="shared" ca="1" si="124"/>
        <v>-5518481467.2850199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-5518481467.2850199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-22993672.78035425</v>
      </c>
      <c r="L2195" s="444">
        <f t="shared" ca="1" si="124"/>
        <v>-5541475140.0653744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-5541475140.0653744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-23089479.750272393</v>
      </c>
      <c r="L2196" s="444">
        <f t="shared" ca="1" si="124"/>
        <v>-5564564619.8156471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-5564564619.8156471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-23185685.915898528</v>
      </c>
      <c r="L2197" s="444">
        <f t="shared" ca="1" si="124"/>
        <v>-5587750305.7315454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-5587750305.7315454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-23282292.940548107</v>
      </c>
      <c r="L2198" s="444">
        <f t="shared" ca="1" si="124"/>
        <v>-5611032598.6720934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-5611032598.6720934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-23379302.494467057</v>
      </c>
      <c r="L2199" s="444">
        <f t="shared" ca="1" si="124"/>
        <v>-5634411901.1665602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-5634411901.1665602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-23476716.254860666</v>
      </c>
      <c r="L2200" s="444">
        <f t="shared" ca="1" si="124"/>
        <v>-5657888617.4214211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-5657888617.4214211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-23574535.905922588</v>
      </c>
      <c r="L2201" s="444">
        <f t="shared" ca="1" si="124"/>
        <v>-5681463153.3273439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-5681463153.3273439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-23672763.138863932</v>
      </c>
      <c r="L2202" s="444">
        <f t="shared" ca="1" si="124"/>
        <v>-5705135916.4662075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-5705135916.4662075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-23771399.651942533</v>
      </c>
      <c r="L2203" s="444">
        <f t="shared" ca="1" si="124"/>
        <v>-5728907316.1181498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-5728907316.1181498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-23870447.150492292</v>
      </c>
      <c r="L2204" s="444">
        <f t="shared" ca="1" si="124"/>
        <v>-5752777763.2686424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-5752777763.2686424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-23969907.346952677</v>
      </c>
      <c r="L2205" s="444">
        <f t="shared" ca="1" si="124"/>
        <v>-5776747670.6155949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-5776747670.6155949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-24069781.96089831</v>
      </c>
      <c r="L2206" s="444">
        <f t="shared" ca="1" si="124"/>
        <v>-5800817452.5764933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-5800817452.5764933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-24170072.719068721</v>
      </c>
      <c r="L2207" s="444">
        <f t="shared" ca="1" si="124"/>
        <v>-5824987525.2955618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-5824987525.2955618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-24270781.355398174</v>
      </c>
      <c r="L2208" s="444">
        <f t="shared" ca="1" si="124"/>
        <v>-5849258306.65096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-5849258306.65096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-24371909.611045666</v>
      </c>
      <c r="L2209" s="444">
        <f t="shared" ca="1" si="124"/>
        <v>-5873630216.2620058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-5873630216.2620058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-24473459.234425023</v>
      </c>
      <c r="L2210" s="444">
        <f t="shared" ca="1" si="124"/>
        <v>-5898103675.4964304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-5898103675.4964304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-24575431.981235128</v>
      </c>
      <c r="L2211" s="444">
        <f t="shared" ca="1" si="124"/>
        <v>-5922679107.4776659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-5922679107.4776659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-24677829.614490274</v>
      </c>
      <c r="L2212" s="444">
        <f t="shared" ca="1" si="124"/>
        <v>-5947356937.0921564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-5947356937.0921564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-24780653.904550653</v>
      </c>
      <c r="L2213" s="444">
        <f t="shared" ca="1" si="124"/>
        <v>-5972137590.996707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-5972137590.996707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-24883906.629152946</v>
      </c>
      <c r="L2214" s="444">
        <f t="shared" ca="1" si="124"/>
        <v>-5997021497.6258602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-5997021497.6258602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-24987589.573441084</v>
      </c>
      <c r="L2215" s="444">
        <f t="shared" ca="1" si="124"/>
        <v>-6022009087.1993017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-6022009087.1993017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-25091704.529997092</v>
      </c>
      <c r="L2216" s="444">
        <f t="shared" ca="1" si="124"/>
        <v>-6047100791.7292986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-6047100791.7292986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-25196253.298872076</v>
      </c>
      <c r="L2217" s="444">
        <f t="shared" ca="1" si="124"/>
        <v>-6072297045.0281706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-6072297045.0281706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-25301237.687617376</v>
      </c>
      <c r="L2218" s="444">
        <f t="shared" ca="1" si="124"/>
        <v>-6097598282.7157879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-6097598282.7157879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-25406659.511315782</v>
      </c>
      <c r="L2219" s="444">
        <f t="shared" ca="1" si="124"/>
        <v>-6123004942.2271032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-6123004942.2271032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-25512520.59261293</v>
      </c>
      <c r="L2220" s="444">
        <f t="shared" ca="1" si="124"/>
        <v>-6148517462.8197165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-6148517462.8197165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-25618822.761748817</v>
      </c>
      <c r="L2221" s="444">
        <f t="shared" ca="1" si="124"/>
        <v>-6174136285.5814657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-6174136285.5814657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-25725567.85658944</v>
      </c>
      <c r="L2222" s="444">
        <f t="shared" ca="1" si="124"/>
        <v>-6199861853.438055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-6199861853.438055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-25832757.722658563</v>
      </c>
      <c r="L2223" s="444">
        <f t="shared" ca="1" si="124"/>
        <v>-6225694611.1607132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-6225694611.1607132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-25940394.213169638</v>
      </c>
      <c r="L2224" s="444">
        <f t="shared" ca="1" si="124"/>
        <v>-6251635005.3738832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-6251635005.3738832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-26048479.189057846</v>
      </c>
      <c r="L2225" s="444">
        <f t="shared" ca="1" si="124"/>
        <v>-6277683484.5629416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-6277683484.5629416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-26157014.519012257</v>
      </c>
      <c r="L2226" s="444">
        <f t="shared" ca="1" si="124"/>
        <v>-6303840499.081954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-6303840499.081954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-26266002.079508141</v>
      </c>
      <c r="L2227" s="444">
        <f t="shared" ca="1" si="124"/>
        <v>-6330106501.1614618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-6330106501.1614618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-26375443.754839424</v>
      </c>
      <c r="L2228" s="444">
        <f t="shared" ca="1" si="124"/>
        <v>-6356481944.9163017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-6356481944.9163017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-26485341.437151257</v>
      </c>
      <c r="L2229" s="444">
        <f t="shared" ca="1" si="124"/>
        <v>-6382967286.3534527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-6382967286.3534527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-26595697.026472718</v>
      </c>
      <c r="L2230" s="444">
        <f t="shared" ca="1" si="124"/>
        <v>-6409562983.3799257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-6409562983.3799257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-26706512.430749692</v>
      </c>
      <c r="L2231" s="444">
        <f t="shared" ca="1" si="124"/>
        <v>-6436269495.8106756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-6436269495.8106756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-26817789.565877814</v>
      </c>
      <c r="L2232" s="444">
        <f t="shared" ca="1" si="124"/>
        <v>-6463087285.3765535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-6463087285.3765535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-26929530.355735641</v>
      </c>
      <c r="L2233" s="444">
        <f t="shared" ca="1" si="124"/>
        <v>-6490016815.7322893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-6490016815.7322893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-27041736.732217871</v>
      </c>
      <c r="L2234" s="444">
        <f t="shared" ca="1" si="124"/>
        <v>-6517058552.4645071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-6517058552.4645071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-27154410.635268778</v>
      </c>
      <c r="L2235" s="444">
        <f t="shared" ca="1" si="124"/>
        <v>-6544212963.0997763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-6544212963.0997763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-27267554.012915734</v>
      </c>
      <c r="L2236" s="444">
        <f t="shared" ca="1" si="124"/>
        <v>-6571480517.1126919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-6571480517.1126919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-27381168.821302883</v>
      </c>
      <c r="L2237" s="444">
        <f t="shared" ca="1" si="124"/>
        <v>-6598861685.9339943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-6598861685.9339943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-27495257.024724975</v>
      </c>
      <c r="L2238" s="444">
        <f t="shared" ca="1" si="124"/>
        <v>-6626356942.9587193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-6626356942.9587193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-27609820.595661331</v>
      </c>
      <c r="L2239" s="444">
        <f t="shared" ca="1" si="124"/>
        <v>-6653966763.5543804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-6653966763.5543804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-27724861.514809918</v>
      </c>
      <c r="L2240" s="444">
        <f t="shared" ca="1" si="124"/>
        <v>-6681691625.06919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-6681691625.06919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-27840381.771121625</v>
      </c>
      <c r="L2241" s="444">
        <f t="shared" ca="1" si="124"/>
        <v>-6709532006.840312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-6709532006.840312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-27956383.361834634</v>
      </c>
      <c r="L2242" s="444">
        <f t="shared" ca="1" si="124"/>
        <v>-6737488390.2021465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-6737488390.2021465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-28072868.292508945</v>
      </c>
      <c r="L2243" s="444">
        <f t="shared" ca="1" si="124"/>
        <v>-6765561258.4946556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-6765561258.4946556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-28189838.577061065</v>
      </c>
      <c r="L2244" s="444">
        <f t="shared" ca="1" si="124"/>
        <v>-6793751097.0717163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-6793751097.0717163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-28307296.237798814</v>
      </c>
      <c r="L2245" s="444">
        <f t="shared" ca="1" si="124"/>
        <v>-6822058393.309515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-6822058393.309515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-28425243.305456311</v>
      </c>
      <c r="L2246" s="444">
        <f t="shared" ca="1" si="124"/>
        <v>-6850483636.6149712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-6850483636.6149712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-28543681.819229048</v>
      </c>
      <c r="L2247" s="444">
        <f t="shared" ca="1" si="124"/>
        <v>-6879027318.4342003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-6879027318.4342003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-28662613.826809168</v>
      </c>
      <c r="L2248" s="444">
        <f t="shared" ca="1" si="124"/>
        <v>-6907689932.2610092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-6907689932.2610092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-28782041.384420872</v>
      </c>
      <c r="L2249" s="444">
        <f t="shared" ca="1" si="124"/>
        <v>-6936471973.6454296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-6936471973.6454296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-28901966.556855962</v>
      </c>
      <c r="L2250" s="444">
        <f t="shared" ca="1" si="124"/>
        <v>-6965373940.2022858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-6965373940.2022858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-29022391.417509522</v>
      </c>
      <c r="L2251" s="444">
        <f t="shared" ca="1" si="124"/>
        <v>-6994396331.6197948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-6994396331.6197948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-29143318.04841581</v>
      </c>
      <c r="L2252" s="444">
        <f t="shared" ca="1" si="124"/>
        <v>-7023539649.668211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-7023539649.668211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-29264748.540284213</v>
      </c>
      <c r="L2253" s="444">
        <f t="shared" ca="1" si="124"/>
        <v>-7052804398.2084951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-7052804398.2084951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-29386684.992535397</v>
      </c>
      <c r="L2254" s="444">
        <f t="shared" ca="1" si="124"/>
        <v>-7082191083.2010307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-7082191083.2010307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-29509129.513337631</v>
      </c>
      <c r="L2255" s="444">
        <f t="shared" ca="1" si="124"/>
        <v>-7111700212.7143688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-7111700212.7143688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-29632084.219643202</v>
      </c>
      <c r="L2256" s="444">
        <f t="shared" ca="1" si="124"/>
        <v>-7141332296.9340124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-7141332296.9340124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-29755551.237225052</v>
      </c>
      <c r="L2257" s="444">
        <f t="shared" ca="1" si="124"/>
        <v>-7171087848.171237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-7171087848.171237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-29879532.700713485</v>
      </c>
      <c r="L2258" s="444">
        <f t="shared" ca="1" si="124"/>
        <v>-7200967380.8719501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-7200967380.8719501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-30004030.75363313</v>
      </c>
      <c r="L2259" s="444">
        <f t="shared" ca="1" si="124"/>
        <v>-7230971411.6255836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-7230971411.6255836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-30129047.548439927</v>
      </c>
      <c r="L2260" s="444">
        <f t="shared" ca="1" si="124"/>
        <v>-7261100459.1740236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-7261100459.1740236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-30254585.246558435</v>
      </c>
      <c r="L2261" s="444">
        <f t="shared" ca="1" si="124"/>
        <v>-7291355044.4205818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-7291355044.4205818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-30380646.018419094</v>
      </c>
      <c r="L2262" s="444">
        <f t="shared" ca="1" si="124"/>
        <v>-7321735690.4390011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-7321735690.4390011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-30507232.043495838</v>
      </c>
      <c r="L2263" s="444">
        <f t="shared" ca="1" si="124"/>
        <v>-7352242922.4824972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-7352242922.4824972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-30634345.510343738</v>
      </c>
      <c r="L2264" s="444">
        <f t="shared" ca="1" si="124"/>
        <v>-7382877267.9928408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-7382877267.9928408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-30761988.616636839</v>
      </c>
      <c r="L2265" s="444">
        <f t="shared" ca="1" si="124"/>
        <v>-7413639256.609478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-7413639256.609478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-30890163.56920616</v>
      </c>
      <c r="L2266" s="444">
        <f t="shared" ca="1" si="124"/>
        <v>-7444529420.1786842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-7444529420.1786842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-31018872.584077846</v>
      </c>
      <c r="L2267" s="444">
        <f t="shared" ca="1" si="124"/>
        <v>-7475548292.7627621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-7475548292.7627621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-31148117.886511505</v>
      </c>
      <c r="L2268" s="444">
        <f t="shared" ca="1" si="124"/>
        <v>-7506696410.6492739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-7506696410.6492739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-31277901.711038642</v>
      </c>
      <c r="L2269" s="444">
        <f t="shared" ca="1" si="124"/>
        <v>-7537974312.3603125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-7537974312.3603125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-31408226.3015013</v>
      </c>
      <c r="L2270" s="444">
        <f t="shared" ca="1" si="124"/>
        <v>-7569382538.6618137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-7569382538.6618137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-31539093.911090892</v>
      </c>
      <c r="L2271" s="444">
        <f t="shared" ca="1" si="124"/>
        <v>-7600921632.5729046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-7600921632.5729046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-31670506.802387103</v>
      </c>
      <c r="L2272" s="444">
        <f t="shared" ca="1" si="124"/>
        <v>-7632592139.3752918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-7632592139.3752918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-31802467.24739705</v>
      </c>
      <c r="L2273" s="444">
        <f t="shared" ca="1" si="124"/>
        <v>-7664394606.6226892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-7664394606.6226892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-31934977.527594537</v>
      </c>
      <c r="L2274" s="444">
        <f t="shared" ca="1" si="124"/>
        <v>-7696329584.1502838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-7696329584.1502838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-32068039.933959518</v>
      </c>
      <c r="L2275" s="444">
        <f t="shared" ca="1" si="124"/>
        <v>-7728397624.0842438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-7728397624.0842438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-32201656.767017685</v>
      </c>
      <c r="L2276" s="444">
        <f t="shared" ca="1" si="124"/>
        <v>-7760599280.8512611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-7760599280.8512611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-32335830.336880259</v>
      </c>
      <c r="L2277" s="444">
        <f t="shared" ca="1" si="124"/>
        <v>-7792935111.1881418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-7792935111.1881418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-32470562.963283923</v>
      </c>
      <c r="L2278" s="444">
        <f t="shared" ca="1" si="124"/>
        <v>-7825405674.1514254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-7825405674.1514254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-32605856.975630939</v>
      </c>
      <c r="L2279" s="444">
        <f t="shared" ca="1" si="124"/>
        <v>-7858011531.1270561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-7858011531.1270561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-32741714.7130294</v>
      </c>
      <c r="L2280" s="444">
        <f t="shared" ca="1" si="124"/>
        <v>-7890753245.840086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-7890753245.840086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-32878138.524333697</v>
      </c>
      <c r="L2281" s="444">
        <f t="shared" ca="1" si="124"/>
        <v>-7923631384.3644199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-7923631384.3644199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-33015130.768185083</v>
      </c>
      <c r="L2282" s="444">
        <f t="shared" ca="1" si="124"/>
        <v>-7956646515.1326046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-7956646515.1326046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-33152693.813052524</v>
      </c>
      <c r="L2283" s="444">
        <f t="shared" ca="1" si="124"/>
        <v>-7989799208.9456568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-7989799208.9456568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-33290830.037273567</v>
      </c>
      <c r="L2284" s="444">
        <f t="shared" ca="1" si="124"/>
        <v>-8023090038.9829302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-8023090038.9829302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-33429541.829095546</v>
      </c>
      <c r="L2285" s="444">
        <f t="shared" ca="1" si="124"/>
        <v>-8056519580.812026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-8056519580.812026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-33568831.586716771</v>
      </c>
      <c r="L2286" s="444">
        <f t="shared" ca="1" si="124"/>
        <v>-8090088412.3987427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-8090088412.3987427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-33708701.718328096</v>
      </c>
      <c r="L2287" s="444">
        <f t="shared" ca="1" si="124"/>
        <v>-8123797114.1170712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-8123797114.1170712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-33849154.642154463</v>
      </c>
      <c r="L2288" s="444">
        <f t="shared" ca="1" si="124"/>
        <v>-8157646268.7592258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-8157646268.7592258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-33990192.786496773</v>
      </c>
      <c r="L2289" s="444">
        <f t="shared" ca="1" si="124"/>
        <v>-8191636461.545723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-8191636461.545723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-34131818.589773849</v>
      </c>
      <c r="L2290" s="444">
        <f t="shared" ca="1" si="124"/>
        <v>-8225768280.1354971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-8225768280.1354971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-34274034.500564575</v>
      </c>
      <c r="L2291" s="444">
        <f t="shared" ca="1" si="124"/>
        <v>-8260042314.6360617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-8260042314.6360617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-34416842.977650262</v>
      </c>
      <c r="L2292" s="444">
        <f t="shared" ca="1" si="124"/>
        <v>-8294459157.6137123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-8294459157.6137123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-34560246.490057133</v>
      </c>
      <c r="L2293" s="444">
        <f t="shared" ca="1" si="124"/>
        <v>-8329019404.1037693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-8329019404.1037693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-34704247.517099038</v>
      </c>
      <c r="L2294" s="444">
        <f t="shared" ca="1" si="124"/>
        <v>-8363723651.6208687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-8363723651.6208687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-34848848.548420288</v>
      </c>
      <c r="L2295" s="444">
        <f t="shared" ca="1" si="124"/>
        <v>-8398572500.1692886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-8398572500.1692886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-34994052.084038705</v>
      </c>
      <c r="L2296" s="444">
        <f t="shared" ca="1" si="124"/>
        <v>-8433566552.2533274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-8433566552.2533274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-35139860.634388864</v>
      </c>
      <c r="L2297" s="444">
        <f t="shared" ca="1" si="124"/>
        <v>-8468706412.8877163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-8468706412.8877163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-35286276.720365487</v>
      </c>
      <c r="L2298" s="444">
        <f t="shared" ca="1" si="124"/>
        <v>-8503992689.6080818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-8503992689.6080818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-35433302.873367004</v>
      </c>
      <c r="L2299" s="444">
        <f t="shared" ca="1" si="124"/>
        <v>-8539425992.4814491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-8539425992.4814491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-35580941.635339372</v>
      </c>
      <c r="L2300" s="444">
        <f t="shared" ca="1" si="124"/>
        <v>-8575006934.1167889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-8575006934.1167889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-35729195.55881995</v>
      </c>
      <c r="L2301" s="444">
        <f t="shared" ca="1" si="124"/>
        <v>-8610736129.6756096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-8610736129.6756096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-35878067.206981704</v>
      </c>
      <c r="L2302" s="444">
        <f t="shared" ca="1" si="124"/>
        <v>-8646614196.8825912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-8646614196.8825912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-36027559.153677464</v>
      </c>
      <c r="L2303" s="444">
        <f t="shared" ref="L2303:L2557" ca="1" si="129">I2303-J2303+K2303</f>
        <v>-8682641756.0362682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-8682641756.0362682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-36177673.983484447</v>
      </c>
      <c r="L2304" s="444">
        <f t="shared" ca="1" si="129"/>
        <v>-8718819430.0197525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-8718819430.0197525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-36328414.291748971</v>
      </c>
      <c r="L2305" s="444">
        <f t="shared" ca="1" si="129"/>
        <v>-8755147844.3115005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-8755147844.3115005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-36479782.684631251</v>
      </c>
      <c r="L2306" s="444">
        <f t="shared" ca="1" si="129"/>
        <v>-8791627626.9961319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-8791627626.9961319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-36631781.779150546</v>
      </c>
      <c r="L2307" s="444">
        <f t="shared" ca="1" si="129"/>
        <v>-8828259408.7752819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-8828259408.7752819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-36784414.203230344</v>
      </c>
      <c r="L2308" s="444">
        <f t="shared" ca="1" si="129"/>
        <v>-8865043822.9785118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-8865043822.9785118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-36937682.595743798</v>
      </c>
      <c r="L2309" s="444">
        <f t="shared" ca="1" si="129"/>
        <v>-8901981505.574255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-8901981505.574255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-37091589.606559396</v>
      </c>
      <c r="L2310" s="444">
        <f t="shared" ca="1" si="129"/>
        <v>-8939073095.1808147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-8939073095.1808147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-37246137.896586731</v>
      </c>
      <c r="L2311" s="444">
        <f t="shared" ca="1" si="129"/>
        <v>-8976319233.0774021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-8976319233.0774021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-37401330.137822509</v>
      </c>
      <c r="L2312" s="444">
        <f t="shared" ca="1" si="129"/>
        <v>-9013720563.2152252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-9013720563.2152252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-37557169.01339677</v>
      </c>
      <c r="L2313" s="444">
        <f t="shared" ca="1" si="129"/>
        <v>-9051277732.2286224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-9051277732.2286224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-37713657.217619263</v>
      </c>
      <c r="L2314" s="444">
        <f t="shared" ca="1" si="129"/>
        <v>-9088991389.4462414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-9088991389.4462414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-37870797.456026003</v>
      </c>
      <c r="L2315" s="444">
        <f t="shared" ca="1" si="129"/>
        <v>-9126862186.9022675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-9126862186.9022675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-38028592.445426114</v>
      </c>
      <c r="L2316" s="444">
        <f t="shared" ca="1" si="129"/>
        <v>-9164890779.3476944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-9164890779.3476944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-38187044.91394873</v>
      </c>
      <c r="L2317" s="444">
        <f t="shared" ca="1" si="129"/>
        <v>-9203077824.2616425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-9203077824.2616425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-38346157.601090178</v>
      </c>
      <c r="L2318" s="444">
        <f t="shared" ca="1" si="129"/>
        <v>-9241423981.8627319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-9241423981.8627319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-38505933.257761382</v>
      </c>
      <c r="L2319" s="444">
        <f t="shared" ca="1" si="129"/>
        <v>-9279929915.1204929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-9279929915.1204929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-38666374.646335386</v>
      </c>
      <c r="L2320" s="444">
        <f t="shared" ca="1" si="129"/>
        <v>-9318596289.7668285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-9318596289.7668285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-38827484.540695116</v>
      </c>
      <c r="L2321" s="444">
        <f t="shared" ca="1" si="129"/>
        <v>-9357423774.3075237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-9357423774.3075237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-38989265.726281345</v>
      </c>
      <c r="L2322" s="444">
        <f t="shared" ca="1" si="129"/>
        <v>-9396413040.0338058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-9396413040.0338058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-39151721.000140861</v>
      </c>
      <c r="L2323" s="444">
        <f t="shared" ca="1" si="129"/>
        <v>-9435564761.033947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-9435564761.033947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-39314853.170974776</v>
      </c>
      <c r="L2324" s="444">
        <f t="shared" ca="1" si="129"/>
        <v>-9474879614.2049217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-9474879614.2049217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-39478665.059187174</v>
      </c>
      <c r="L2325" s="444">
        <f t="shared" ca="1" si="129"/>
        <v>-9514358279.2641087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-9514358279.2641087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-39643159.496933788</v>
      </c>
      <c r="L2326" s="444">
        <f t="shared" ca="1" si="129"/>
        <v>-9554001438.7610416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-9554001438.7610416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-39808339.328171007</v>
      </c>
      <c r="L2327" s="444">
        <f t="shared" ca="1" si="129"/>
        <v>-9593809778.0892124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-9593809778.0892124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-39974207.408705048</v>
      </c>
      <c r="L2328" s="444">
        <f t="shared" ca="1" si="129"/>
        <v>-9633783985.4979172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-9633783985.4979172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-40140766.606241323</v>
      </c>
      <c r="L2329" s="444">
        <f t="shared" ca="1" si="129"/>
        <v>-9673924752.1041584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-9673924752.1041584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-40308019.800433993</v>
      </c>
      <c r="L2330" s="444">
        <f t="shared" ca="1" si="129"/>
        <v>-9714232771.9045925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-9714232771.9045925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-40475969.8829358</v>
      </c>
      <c r="L2331" s="444">
        <f t="shared" ca="1" si="129"/>
        <v>-9754708741.787529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-9754708741.787529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-40644619.75744804</v>
      </c>
      <c r="L2332" s="444">
        <f t="shared" ca="1" si="129"/>
        <v>-9795353361.5449772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-9795353361.5449772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-40813972.339770734</v>
      </c>
      <c r="L2333" s="444">
        <f t="shared" ca="1" si="129"/>
        <v>-9836167333.8847485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-9836167333.8847485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-40984030.557853118</v>
      </c>
      <c r="L2334" s="444">
        <f t="shared" ca="1" si="129"/>
        <v>-9877151364.4426022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-9877151364.4426022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-41154797.351844177</v>
      </c>
      <c r="L2335" s="444">
        <f t="shared" ca="1" si="129"/>
        <v>-9918306161.7944469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-9918306161.7944469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-41326275.67414353</v>
      </c>
      <c r="L2336" s="444">
        <f t="shared" ca="1" si="129"/>
        <v>-9959632437.4685898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-9959632437.4685898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-41498468.489452459</v>
      </c>
      <c r="L2337" s="444">
        <f t="shared" ca="1" si="129"/>
        <v>-10001130905.958042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-10001130905.958042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-41671378.774825178</v>
      </c>
      <c r="L2338" s="444">
        <f t="shared" ca="1" si="129"/>
        <v>-10042802284.732868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-10042802284.732868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-41845009.519720286</v>
      </c>
      <c r="L2339" s="444">
        <f t="shared" ca="1" si="129"/>
        <v>-10084647294.252588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-10084647294.252588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-42019363.726052448</v>
      </c>
      <c r="L2340" s="444">
        <f t="shared" ca="1" si="129"/>
        <v>-10126666657.978642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-10126666657.978642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-42194444.408244342</v>
      </c>
      <c r="L2341" s="444">
        <f t="shared" ca="1" si="129"/>
        <v>-10168861102.386887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-10168861102.386887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-42370254.593278691</v>
      </c>
      <c r="L2342" s="444">
        <f t="shared" ca="1" si="129"/>
        <v>-10211231356.980165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-10211231356.980165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-42546797.320750691</v>
      </c>
      <c r="L2343" s="444">
        <f t="shared" ca="1" si="129"/>
        <v>-10253778154.300917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-10253778154.300917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-42724075.642920487</v>
      </c>
      <c r="L2344" s="444">
        <f t="shared" ca="1" si="129"/>
        <v>-10296502229.943836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-10296502229.943836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-42902092.624765985</v>
      </c>
      <c r="L2345" s="444">
        <f t="shared" ca="1" si="129"/>
        <v>-10339404322.568602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-10339404322.568602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-43080851.344035842</v>
      </c>
      <c r="L2346" s="444">
        <f t="shared" ca="1" si="129"/>
        <v>-10382485173.912638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-10382485173.912638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-43260354.89130266</v>
      </c>
      <c r="L2347" s="444">
        <f t="shared" ca="1" si="129"/>
        <v>-10425745528.80394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-10425745528.80394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-43440606.370016418</v>
      </c>
      <c r="L2348" s="444">
        <f t="shared" ca="1" si="129"/>
        <v>-10469186135.173956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-10469186135.173956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-43621608.896558151</v>
      </c>
      <c r="L2349" s="444">
        <f t="shared" ca="1" si="129"/>
        <v>-10512807744.070515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-10512807744.070515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-43803365.600293808</v>
      </c>
      <c r="L2350" s="444">
        <f t="shared" ca="1" si="129"/>
        <v>-10556611109.670809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-10556611109.670809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-43985879.62362837</v>
      </c>
      <c r="L2351" s="444">
        <f t="shared" ca="1" si="129"/>
        <v>-10600596989.294437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-10600596989.294437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-44169154.122060157</v>
      </c>
      <c r="L2352" s="444">
        <f t="shared" ca="1" si="129"/>
        <v>-10644766143.416498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-10644766143.416498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-44353192.264235407</v>
      </c>
      <c r="L2353" s="444">
        <f t="shared" ca="1" si="129"/>
        <v>-10689119335.680733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-10689119335.680733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-44537997.232003056</v>
      </c>
      <c r="L2354" s="444">
        <f t="shared" ca="1" si="129"/>
        <v>-10733657332.912735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-10733657332.912735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-44723572.220469728</v>
      </c>
      <c r="L2355" s="444">
        <f t="shared" ca="1" si="129"/>
        <v>-10778380905.133205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-10778380905.133205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-44909920.438055024</v>
      </c>
      <c r="L2356" s="444">
        <f t="shared" ca="1" si="129"/>
        <v>-10823290825.57126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-10823290825.57126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-45097045.106546916</v>
      </c>
      <c r="L2357" s="444">
        <f t="shared" ca="1" si="129"/>
        <v>-10868387870.677807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-10868387870.677807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-45284949.461157531</v>
      </c>
      <c r="L2358" s="444">
        <f t="shared" ca="1" si="129"/>
        <v>-10913672820.138964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-10913672820.138964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-45473636.750579014</v>
      </c>
      <c r="L2359" s="444">
        <f t="shared" ca="1" si="129"/>
        <v>-10959146456.889544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-10959146456.889544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-45663110.237039767</v>
      </c>
      <c r="L2360" s="444">
        <f t="shared" ca="1" si="129"/>
        <v>-11004809567.126583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-11004809567.126583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-45853373.196360759</v>
      </c>
      <c r="L2361" s="444">
        <f t="shared" ca="1" si="129"/>
        <v>-11050662940.322945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-11050662940.322945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-46044428.918012269</v>
      </c>
      <c r="L2362" s="444">
        <f t="shared" ca="1" si="129"/>
        <v>-11096707369.240957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-11096707369.240957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-46236280.705170654</v>
      </c>
      <c r="L2363" s="444">
        <f t="shared" ca="1" si="129"/>
        <v>-11142943649.946129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-11142943649.946129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-46428931.874775536</v>
      </c>
      <c r="L2364" s="444">
        <f t="shared" ca="1" si="129"/>
        <v>-11189372581.820904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-11189372581.820904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-46622385.757587098</v>
      </c>
      <c r="L2365" s="444">
        <f t="shared" ca="1" si="129"/>
        <v>-11235994967.578491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-11235994967.578491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-46816645.698243715</v>
      </c>
      <c r="L2366" s="444">
        <f t="shared" ca="1" si="129"/>
        <v>-11282811613.276735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-11282811613.276735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-47011715.055319726</v>
      </c>
      <c r="L2367" s="444">
        <f t="shared" ca="1" si="129"/>
        <v>-11329823328.332054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-11329823328.332054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-47207597.201383561</v>
      </c>
      <c r="L2368" s="444">
        <f t="shared" ca="1" si="129"/>
        <v>-11377030925.533438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-11377030925.533438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-47404295.523055993</v>
      </c>
      <c r="L2369" s="444">
        <f t="shared" ca="1" si="129"/>
        <v>-11424435221.056494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-11424435221.056494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-47601813.421068721</v>
      </c>
      <c r="L2370" s="444">
        <f t="shared" ca="1" si="129"/>
        <v>-11472037034.477562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-11472037034.477562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-47800154.310323171</v>
      </c>
      <c r="L2371" s="444">
        <f t="shared" ca="1" si="129"/>
        <v>-11519837188.787886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-11519837188.787886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-47999321.61994952</v>
      </c>
      <c r="L2372" s="444">
        <f t="shared" ca="1" si="129"/>
        <v>-11567836510.407835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-11567836510.407835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-48199318.793365978</v>
      </c>
      <c r="L2373" s="444">
        <f t="shared" ca="1" si="129"/>
        <v>-11616035829.2012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-11616035829.2012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-48400149.288338333</v>
      </c>
      <c r="L2374" s="444">
        <f t="shared" ca="1" si="129"/>
        <v>-11664435978.489538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-11664435978.489538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-48601816.577039741</v>
      </c>
      <c r="L2375" s="444">
        <f t="shared" ca="1" si="129"/>
        <v>-11713037795.066578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-11713037795.066578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-48804324.146110743</v>
      </c>
      <c r="L2376" s="444">
        <f t="shared" ca="1" si="129"/>
        <v>-11761842119.212688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-11761842119.212688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-49007675.496719532</v>
      </c>
      <c r="L2377" s="444">
        <f t="shared" ca="1" si="129"/>
        <v>-11810849794.709408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-11810849794.709408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-49211874.144622535</v>
      </c>
      <c r="L2378" s="444">
        <f t="shared" ca="1" si="129"/>
        <v>-11860061668.854031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-11860061668.854031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-49416923.620225124</v>
      </c>
      <c r="L2379" s="444">
        <f t="shared" ca="1" si="129"/>
        <v>-11909478592.474257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-11909478592.474257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-49622827.468642734</v>
      </c>
      <c r="L2380" s="444">
        <f t="shared" ca="1" si="129"/>
        <v>-11959101419.9429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-11959101419.9429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-49829589.249762081</v>
      </c>
      <c r="L2381" s="444">
        <f t="shared" ca="1" si="129"/>
        <v>-12008931009.192661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-12008931009.192661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-50037212.538302757</v>
      </c>
      <c r="L2382" s="444">
        <f t="shared" ca="1" si="129"/>
        <v>-12058968221.730965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-12058968221.730965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-50245700.92387902</v>
      </c>
      <c r="L2383" s="444">
        <f t="shared" ca="1" si="129"/>
        <v>-12109213922.654844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-12109213922.654844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-50455058.011061847</v>
      </c>
      <c r="L2384" s="444">
        <f t="shared" ca="1" si="129"/>
        <v>-12159668980.665907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-12159668980.665907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-50665287.419441275</v>
      </c>
      <c r="L2385" s="444">
        <f t="shared" ca="1" si="129"/>
        <v>-12210334268.085348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-12210334268.085348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-50876392.783688948</v>
      </c>
      <c r="L2386" s="444">
        <f t="shared" ca="1" si="129"/>
        <v>-12261210660.869038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-12261210660.869038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-51088377.75362099</v>
      </c>
      <c r="L2387" s="444">
        <f t="shared" ca="1" si="129"/>
        <v>-12312299038.622658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-12312299038.622658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-51301245.994261071</v>
      </c>
      <c r="L2388" s="444">
        <f t="shared" ca="1" si="129"/>
        <v>-12363600284.616919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-12363600284.616919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-51515001.185903825</v>
      </c>
      <c r="L2389" s="444">
        <f t="shared" ca="1" si="129"/>
        <v>-12415115285.802822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-12415115285.802822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-51729647.024178423</v>
      </c>
      <c r="L2390" s="444">
        <f t="shared" ca="1" si="129"/>
        <v>-12466844932.827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-12466844932.827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-51945187.220112495</v>
      </c>
      <c r="L2391" s="444">
        <f t="shared" ca="1" si="129"/>
        <v>-12518790120.047112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-12518790120.047112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-52161625.5001963</v>
      </c>
      <c r="L2392" s="444">
        <f t="shared" ca="1" si="129"/>
        <v>-12570951745.547308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-12570951745.547308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-52378965.606447116</v>
      </c>
      <c r="L2393" s="444">
        <f t="shared" ca="1" si="129"/>
        <v>-12623330711.153755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-12623330711.153755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-52597211.29647398</v>
      </c>
      <c r="L2394" s="444">
        <f t="shared" ca="1" si="129"/>
        <v>-12675927922.45023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-12675927922.45023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-52816366.343542621</v>
      </c>
      <c r="L2395" s="444">
        <f t="shared" ca="1" si="129"/>
        <v>-12728744288.793772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-12728744288.793772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-53036434.536640719</v>
      </c>
      <c r="L2396" s="444">
        <f t="shared" ca="1" si="129"/>
        <v>-12781780723.330412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-12781780723.330412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-53257419.680543385</v>
      </c>
      <c r="L2397" s="444">
        <f t="shared" ca="1" si="129"/>
        <v>-12835038143.010956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-12835038143.010956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-53479325.595878981</v>
      </c>
      <c r="L2398" s="444">
        <f t="shared" ca="1" si="129"/>
        <v>-12888517468.606834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-12888517468.606834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-53702156.119195141</v>
      </c>
      <c r="L2399" s="444">
        <f t="shared" ca="1" si="129"/>
        <v>-12942219624.72603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-12942219624.72603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-53925915.103025123</v>
      </c>
      <c r="L2400" s="444">
        <f t="shared" ca="1" si="129"/>
        <v>-12996145539.829056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-12996145539.829056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-54150606.415954396</v>
      </c>
      <c r="L2401" s="444">
        <f t="shared" ca="1" si="129"/>
        <v>-13050296146.24501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-13050296146.24501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-54376233.942687541</v>
      </c>
      <c r="L2402" s="444">
        <f t="shared" ca="1" si="129"/>
        <v>-13104672380.187698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-13104672380.187698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-54602801.584115408</v>
      </c>
      <c r="L2403" s="444">
        <f t="shared" ca="1" si="129"/>
        <v>-13159275181.771814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-13159275181.771814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-54830313.257382557</v>
      </c>
      <c r="L2404" s="444">
        <f t="shared" ca="1" si="129"/>
        <v>-13214105495.029198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-13214105495.029198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-55058772.895954989</v>
      </c>
      <c r="L2405" s="444">
        <f t="shared" ca="1" si="129"/>
        <v>-13269164267.925152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-13269164267.925152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-55288184.449688129</v>
      </c>
      <c r="L2406" s="444">
        <f t="shared" ca="1" si="129"/>
        <v>-13324452452.37484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-13324452452.37484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-55518551.884895168</v>
      </c>
      <c r="L2407" s="444">
        <f t="shared" ca="1" si="129"/>
        <v>-13379971004.259735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-13379971004.259735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-55749879.184415556</v>
      </c>
      <c r="L2408" s="444">
        <f t="shared" ca="1" si="129"/>
        <v>-13435720883.444151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-13435720883.444151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-55982170.347683951</v>
      </c>
      <c r="L2409" s="444">
        <f t="shared" ca="1" si="129"/>
        <v>-13491703053.791836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-13491703053.791836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-56215429.390799314</v>
      </c>
      <c r="L2410" s="444">
        <f t="shared" ca="1" si="129"/>
        <v>-13547918483.182634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-13547918483.182634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-56449660.346594304</v>
      </c>
      <c r="L2411" s="444">
        <f t="shared" ca="1" si="129"/>
        <v>-13604368143.529228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-13604368143.529228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-56684867.264705122</v>
      </c>
      <c r="L2412" s="444">
        <f t="shared" ca="1" si="129"/>
        <v>-13661053010.793934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-13661053010.793934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-56921054.211641394</v>
      </c>
      <c r="L2413" s="444">
        <f t="shared" ca="1" si="129"/>
        <v>-13717974065.005575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-13717974065.005575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-57158225.270856559</v>
      </c>
      <c r="L2414" s="444">
        <f t="shared" ca="1" si="129"/>
        <v>-13775132290.276432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-13775132290.276432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-57396384.542818464</v>
      </c>
      <c r="L2415" s="444">
        <f t="shared" ca="1" si="129"/>
        <v>-13832528674.81925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-13832528674.81925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-57635536.145080216</v>
      </c>
      <c r="L2416" s="444">
        <f t="shared" ca="1" si="129"/>
        <v>-13890164210.964331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-13890164210.964331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-57875684.212351382</v>
      </c>
      <c r="L2417" s="444">
        <f t="shared" ca="1" si="129"/>
        <v>-13948039895.176682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-13948039895.176682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-58116832.896569498</v>
      </c>
      <c r="L2418" s="444">
        <f t="shared" ca="1" si="129"/>
        <v>-14006156728.073252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-14006156728.073252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-58358986.366971888</v>
      </c>
      <c r="L2419" s="444">
        <f t="shared" ca="1" si="129"/>
        <v>-14064515714.440224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-14064515714.440224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-58602148.810167588</v>
      </c>
      <c r="L2420" s="444">
        <f t="shared" ca="1" si="129"/>
        <v>-14123117863.250391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-14123117863.250391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-58846324.430209965</v>
      </c>
      <c r="L2421" s="444">
        <f t="shared" ca="1" si="129"/>
        <v>-14181964187.680601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-14181964187.680601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-59091517.448669173</v>
      </c>
      <c r="L2422" s="444">
        <f t="shared" ca="1" si="129"/>
        <v>-14241055705.129271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-14241055705.129271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-59337732.104705304</v>
      </c>
      <c r="L2423" s="444">
        <f t="shared" ca="1" si="129"/>
        <v>-14300393437.233976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-14300393437.233976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-59584972.655141577</v>
      </c>
      <c r="L2424" s="444">
        <f t="shared" ca="1" si="129"/>
        <v>-14359978409.889118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-14359978409.889118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-59833243.374537989</v>
      </c>
      <c r="L2425" s="444">
        <f t="shared" ca="1" si="129"/>
        <v>-14419811653.263657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-14419811653.263657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-60082548.555265225</v>
      </c>
      <c r="L2426" s="444">
        <f t="shared" ca="1" si="129"/>
        <v>-14479894201.818922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-14479894201.818922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-60332892.507578842</v>
      </c>
      <c r="L2427" s="444">
        <f t="shared" ca="1" si="129"/>
        <v>-14540227094.3265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-14540227094.3265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-60584279.559693739</v>
      </c>
      <c r="L2428" s="444">
        <f t="shared" ca="1" si="129"/>
        <v>-14600811373.886194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-14600811373.886194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-60836714.05785913</v>
      </c>
      <c r="L2429" s="444">
        <f t="shared" ca="1" si="129"/>
        <v>-14661648087.944054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-14661648087.944054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-61090200.366433561</v>
      </c>
      <c r="L2430" s="444">
        <f t="shared" ca="1" si="129"/>
        <v>-14722738288.310488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-14722738288.310488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-61344742.867960356</v>
      </c>
      <c r="L2431" s="444">
        <f t="shared" ca="1" si="129"/>
        <v>-14784083031.178448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-14784083031.178448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-61600345.963243537</v>
      </c>
      <c r="L2432" s="444">
        <f t="shared" ca="1" si="129"/>
        <v>-14845683377.141691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-14845683377.141691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-61857014.071423709</v>
      </c>
      <c r="L2433" s="444">
        <f t="shared" ca="1" si="129"/>
        <v>-14907540391.213116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-14907540391.213116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-62114751.630054645</v>
      </c>
      <c r="L2434" s="444">
        <f t="shared" ca="1" si="129"/>
        <v>-14969655142.84317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-14969655142.84317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-62373563.095179878</v>
      </c>
      <c r="L2435" s="444">
        <f t="shared" ca="1" si="129"/>
        <v>-15032028705.938351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-15032028705.938351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-62633452.941409796</v>
      </c>
      <c r="L2436" s="444">
        <f t="shared" ca="1" si="129"/>
        <v>-15094662158.879761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-15094662158.879761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-62894425.66199901</v>
      </c>
      <c r="L2437" s="444">
        <f t="shared" ca="1" si="129"/>
        <v>-15157556584.541759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-15157556584.541759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-63156485.768923998</v>
      </c>
      <c r="L2438" s="444">
        <f t="shared" ca="1" si="129"/>
        <v>-15220713070.310684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-15220713070.310684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-63419637.79296118</v>
      </c>
      <c r="L2439" s="444">
        <f t="shared" ca="1" si="129"/>
        <v>-15284132708.103645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-15284132708.103645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-63683886.283765182</v>
      </c>
      <c r="L2440" s="444">
        <f t="shared" ca="1" si="129"/>
        <v>-15347816594.387411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-15347816594.387411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-63949235.809947543</v>
      </c>
      <c r="L2441" s="444">
        <f t="shared" ca="1" si="129"/>
        <v>-15411765830.197359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-15411765830.197359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-64215690.959155664</v>
      </c>
      <c r="L2442" s="444">
        <f t="shared" ca="1" si="129"/>
        <v>-15475981521.156515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-15475981521.156515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-64483256.338152155</v>
      </c>
      <c r="L2443" s="444">
        <f t="shared" ca="1" si="129"/>
        <v>-15540464777.494667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-15540464777.494667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-64751936.572894447</v>
      </c>
      <c r="L2444" s="444">
        <f t="shared" ca="1" si="129"/>
        <v>-15605216714.067562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-15605216714.067562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-65021736.308614843</v>
      </c>
      <c r="L2445" s="444">
        <f t="shared" ca="1" si="129"/>
        <v>-15670238450.376177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-15670238450.376177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-65292660.209900729</v>
      </c>
      <c r="L2446" s="444">
        <f t="shared" ca="1" si="129"/>
        <v>-15735531110.586077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-15735531110.586077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-65564712.960775316</v>
      </c>
      <c r="L2447" s="444">
        <f t="shared" ca="1" si="129"/>
        <v>-15801095823.546852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-15801095823.546852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-65837899.26477854</v>
      </c>
      <c r="L2448" s="444">
        <f t="shared" ca="1" si="129"/>
        <v>-15866933722.81163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-15866933722.81163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-66112223.845048465</v>
      </c>
      <c r="L2449" s="444">
        <f t="shared" ca="1" si="129"/>
        <v>-15933045946.656679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-15933045946.656679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-66387691.444402829</v>
      </c>
      <c r="L2450" s="444">
        <f t="shared" ca="1" si="129"/>
        <v>-15999433638.101082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-15999433638.101082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-66664306.825421177</v>
      </c>
      <c r="L2451" s="444">
        <f t="shared" ca="1" si="129"/>
        <v>-16066097944.926502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-16066097944.926502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-66942074.770527095</v>
      </c>
      <c r="L2452" s="444">
        <f t="shared" ca="1" si="129"/>
        <v>-16133040019.697029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-16133040019.697029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-67221000.082070947</v>
      </c>
      <c r="L2453" s="444">
        <f t="shared" ca="1" si="129"/>
        <v>-16200261019.7791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-16200261019.7791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-67501087.582412913</v>
      </c>
      <c r="L2454" s="444">
        <f t="shared" ca="1" si="129"/>
        <v>-16267762107.361513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-16267762107.361513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-67782342.114006311</v>
      </c>
      <c r="L2455" s="444">
        <f t="shared" ca="1" si="129"/>
        <v>-16335544449.475519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-16335544449.475519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-68064768.539481327</v>
      </c>
      <c r="L2456" s="444">
        <f t="shared" ca="1" si="129"/>
        <v>-16403609218.015001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-16403609218.015001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-68348371.741729185</v>
      </c>
      <c r="L2457" s="444">
        <f t="shared" ca="1" si="129"/>
        <v>-16471957589.756731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-16471957589.756731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-68633156.623986393</v>
      </c>
      <c r="L2458" s="444">
        <f t="shared" ca="1" si="129"/>
        <v>-16540590746.380718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-16540590746.380718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-68919128.109919652</v>
      </c>
      <c r="L2459" s="444">
        <f t="shared" ca="1" si="129"/>
        <v>-16609509874.490639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-16609509874.490639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-69206291.143711001</v>
      </c>
      <c r="L2460" s="444">
        <f t="shared" ca="1" si="129"/>
        <v>-16678716165.63435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-16678716165.63435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-69494650.690143138</v>
      </c>
      <c r="L2461" s="444">
        <f t="shared" ca="1" si="129"/>
        <v>-16748210816.324493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-16748210816.324493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-69784211.734685391</v>
      </c>
      <c r="L2462" s="444">
        <f t="shared" ca="1" si="129"/>
        <v>-16817995028.059179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-16817995028.059179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-70074979.283579916</v>
      </c>
      <c r="L2463" s="444">
        <f t="shared" ca="1" si="129"/>
        <v>-16888070007.34276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-16888070007.34276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-70366958.363928169</v>
      </c>
      <c r="L2464" s="444">
        <f t="shared" ca="1" si="129"/>
        <v>-16958436965.706688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-16958436965.706688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-70660154.023777872</v>
      </c>
      <c r="L2465" s="444">
        <f t="shared" ca="1" si="129"/>
        <v>-17029097119.730465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-17029097119.730465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-70954571.332210273</v>
      </c>
      <c r="L2466" s="444">
        <f t="shared" ca="1" si="129"/>
        <v>-17100051691.062675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-17100051691.062675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-71250215.379427806</v>
      </c>
      <c r="L2467" s="444">
        <f t="shared" ca="1" si="129"/>
        <v>-17171301906.442102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-17171301906.442102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-71547091.276842088</v>
      </c>
      <c r="L2468" s="444">
        <f t="shared" ca="1" si="129"/>
        <v>-17242848997.718945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-17242848997.718945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-71845204.157162264</v>
      </c>
      <c r="L2469" s="444">
        <f t="shared" ca="1" si="129"/>
        <v>-17314694201.876106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-17314694201.876106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-72144559.174483776</v>
      </c>
      <c r="L2470" s="444">
        <f t="shared" ca="1" si="129"/>
        <v>-17386838761.050591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-17386838761.050591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-72445161.504377455</v>
      </c>
      <c r="L2471" s="444">
        <f t="shared" ca="1" si="129"/>
        <v>-17459283922.55497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-17459283922.55497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-72747016.343979046</v>
      </c>
      <c r="L2472" s="444">
        <f t="shared" ca="1" si="129"/>
        <v>-17532030938.898949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-17532030938.898949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-73050128.912078947</v>
      </c>
      <c r="L2473" s="444">
        <f t="shared" ca="1" si="129"/>
        <v>-17605081067.811028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-17605081067.811028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-73354504.449212611</v>
      </c>
      <c r="L2474" s="444">
        <f t="shared" ca="1" si="129"/>
        <v>-17678435572.260239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-17678435572.260239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-73660148.217750996</v>
      </c>
      <c r="L2475" s="444">
        <f t="shared" ca="1" si="129"/>
        <v>-17752095720.477989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-17752095720.477989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-73967065.501991615</v>
      </c>
      <c r="L2476" s="444">
        <f t="shared" ca="1" si="129"/>
        <v>-17826062785.97998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-17826062785.97998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-74275261.608249918</v>
      </c>
      <c r="L2477" s="444">
        <f t="shared" ca="1" si="129"/>
        <v>-17900338047.58823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-17900338047.58823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-74584741.864950955</v>
      </c>
      <c r="L2478" s="444">
        <f t="shared" ca="1" si="129"/>
        <v>-17974922789.453182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-17974922789.453182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-74895511.622721598</v>
      </c>
      <c r="L2479" s="444">
        <f t="shared" ca="1" si="129"/>
        <v>-18049818301.075905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-18049818301.075905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-75207576.25448294</v>
      </c>
      <c r="L2480" s="444">
        <f t="shared" ca="1" si="129"/>
        <v>-18125025877.330387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-18125025877.330387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-75520941.155543283</v>
      </c>
      <c r="L2481" s="444">
        <f t="shared" ca="1" si="129"/>
        <v>-18200546818.485931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-18200546818.485931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-75835611.743691385</v>
      </c>
      <c r="L2482" s="444">
        <f t="shared" ca="1" si="129"/>
        <v>-18276382430.229622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-18276382430.229622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-76151593.459290087</v>
      </c>
      <c r="L2483" s="444">
        <f t="shared" ca="1" si="129"/>
        <v>-18352534023.688911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-18352534023.688911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-76468891.765370458</v>
      </c>
      <c r="L2484" s="444">
        <f t="shared" ca="1" si="129"/>
        <v>-18429002915.454281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-18429002915.454281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-76787512.147726163</v>
      </c>
      <c r="L2485" s="444">
        <f t="shared" ca="1" si="129"/>
        <v>-18505790427.602009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-18505790427.602009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-77107460.115008369</v>
      </c>
      <c r="L2486" s="444">
        <f t="shared" ca="1" si="129"/>
        <v>-18582897887.717018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-18582897887.717018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-77428741.198820904</v>
      </c>
      <c r="L2487" s="444">
        <f t="shared" ca="1" si="129"/>
        <v>-18660326628.91584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-18660326628.91584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-77751360.953815997</v>
      </c>
      <c r="L2488" s="444">
        <f t="shared" ca="1" si="129"/>
        <v>-18738077989.869656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-18738077989.869656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-78075324.957790226</v>
      </c>
      <c r="L2489" s="444">
        <f t="shared" ca="1" si="129"/>
        <v>-18816153314.827446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-18816153314.827446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-78400638.811781019</v>
      </c>
      <c r="L2490" s="444">
        <f t="shared" ca="1" si="129"/>
        <v>-18894553953.639229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-18894553953.639229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-78727308.140163451</v>
      </c>
      <c r="L2491" s="444">
        <f t="shared" ca="1" si="129"/>
        <v>-18973281261.779392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-18973281261.779392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-79055338.590747461</v>
      </c>
      <c r="L2492" s="444">
        <f t="shared" ca="1" si="129"/>
        <v>-19052336600.37014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-19052336600.37014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-79384735.834875584</v>
      </c>
      <c r="L2493" s="444">
        <f t="shared" ca="1" si="129"/>
        <v>-19131721336.205017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-19131721336.205017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-79715505.567520902</v>
      </c>
      <c r="L2494" s="444">
        <f t="shared" ca="1" si="129"/>
        <v>-19211436841.772537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-19211436841.772537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-80047653.507385567</v>
      </c>
      <c r="L2495" s="444">
        <f t="shared" ca="1" si="129"/>
        <v>-19291484495.279922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-19291484495.279922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-80381185.396999672</v>
      </c>
      <c r="L2496" s="444">
        <f t="shared" ca="1" si="129"/>
        <v>-19371865680.676922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-19371865680.676922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-80716107.002820507</v>
      </c>
      <c r="L2497" s="444">
        <f t="shared" ca="1" si="129"/>
        <v>-19452581787.679741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-19452581787.679741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-81052424.115332246</v>
      </c>
      <c r="L2498" s="444">
        <f t="shared" ca="1" si="129"/>
        <v>-19533634211.795074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-19533634211.795074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-81390142.549146146</v>
      </c>
      <c r="L2499" s="444">
        <f t="shared" ca="1" si="129"/>
        <v>-19615024354.344219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-19615024354.344219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-81729268.143100917</v>
      </c>
      <c r="L2500" s="444">
        <f t="shared" ca="1" si="129"/>
        <v>-19696753622.48732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-19696753622.48732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-82069806.760363832</v>
      </c>
      <c r="L2501" s="444">
        <f t="shared" ca="1" si="129"/>
        <v>-19778823429.247684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-19778823429.247684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-82411764.288532019</v>
      </c>
      <c r="L2502" s="444">
        <f t="shared" ca="1" si="129"/>
        <v>-19861235193.536217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-19861235193.536217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-82755146.639734238</v>
      </c>
      <c r="L2503" s="444">
        <f t="shared" ca="1" si="129"/>
        <v>-19943990340.175949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-19943990340.175949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-83099959.750733122</v>
      </c>
      <c r="L2504" s="444">
        <f t="shared" ca="1" si="129"/>
        <v>-20027090299.926682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-20027090299.926682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-83446209.58302784</v>
      </c>
      <c r="L2505" s="444">
        <f t="shared" ca="1" si="129"/>
        <v>-20110536509.509708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-20110536509.509708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-83793902.12295711</v>
      </c>
      <c r="L2506" s="444">
        <f t="shared" ca="1" si="129"/>
        <v>-20194330411.632664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-20194330411.632664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-84143043.381802768</v>
      </c>
      <c r="L2507" s="444">
        <f t="shared" ca="1" si="129"/>
        <v>-20278473455.014465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-20278473455.014465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-84493639.395893604</v>
      </c>
      <c r="L2508" s="444">
        <f t="shared" ca="1" si="129"/>
        <v>-20362967094.410358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-20362967094.410358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-84845696.226709828</v>
      </c>
      <c r="L2509" s="444">
        <f t="shared" ca="1" si="129"/>
        <v>-20447812790.63707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-20447812790.63707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-85199219.960987791</v>
      </c>
      <c r="L2510" s="444">
        <f t="shared" ca="1" si="129"/>
        <v>-20533012010.598057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-20533012010.598057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-85554216.710825235</v>
      </c>
      <c r="L2511" s="444">
        <f t="shared" ca="1" si="129"/>
        <v>-20618566227.308884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-20618566227.308884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-85910692.61378701</v>
      </c>
      <c r="L2512" s="444">
        <f t="shared" ca="1" si="129"/>
        <v>-20704476919.922672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-20704476919.922672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-86268653.833011135</v>
      </c>
      <c r="L2513" s="444">
        <f t="shared" ca="1" si="129"/>
        <v>-20790745573.755684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-20790745573.755684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-86628106.55731535</v>
      </c>
      <c r="L2514" s="444">
        <f t="shared" ca="1" si="129"/>
        <v>-20877373680.313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-20877373680.313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-86989057.001304165</v>
      </c>
      <c r="L2515" s="444">
        <f t="shared" ca="1" si="129"/>
        <v>-20964362737.314304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-20964362737.314304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-87351511.405476272</v>
      </c>
      <c r="L2516" s="444">
        <f t="shared" ca="1" si="129"/>
        <v>-21051714248.71978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-21051714248.71978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-87715476.036332414</v>
      </c>
      <c r="L2517" s="444">
        <f t="shared" ca="1" si="129"/>
        <v>-21139429724.756111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-21139429724.756111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-88080957.1864838</v>
      </c>
      <c r="L2518" s="444">
        <f t="shared" ca="1" si="129"/>
        <v>-21227510681.942596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-21227510681.942596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-88447961.174760818</v>
      </c>
      <c r="L2519" s="444">
        <f t="shared" ca="1" si="129"/>
        <v>-21315958643.117355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-21315958643.117355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-88816494.346322313</v>
      </c>
      <c r="L2520" s="444">
        <f t="shared" ca="1" si="129"/>
        <v>-21404775137.463676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-21404775137.463676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-89186563.072765321</v>
      </c>
      <c r="L2521" s="444">
        <f t="shared" ca="1" si="129"/>
        <v>-21493961700.536442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-21493961700.536442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-89558173.752235174</v>
      </c>
      <c r="L2522" s="444">
        <f t="shared" ca="1" si="129"/>
        <v>-21583519874.288677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-21583519874.288677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-89931332.809536159</v>
      </c>
      <c r="L2523" s="444">
        <f t="shared" ca="1" si="129"/>
        <v>-21673451207.098213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-21673451207.098213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-90306046.696242556</v>
      </c>
      <c r="L2524" s="444">
        <f t="shared" ca="1" si="129"/>
        <v>-21763757253.794456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-21763757253.794456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-90682321.890810236</v>
      </c>
      <c r="L2525" s="444">
        <f t="shared" ca="1" si="129"/>
        <v>-21854439575.685268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-21854439575.685268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-91060164.898688614</v>
      </c>
      <c r="L2526" s="444">
        <f t="shared" ca="1" si="129"/>
        <v>-21945499740.583958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-21945499740.583958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-91439582.252433151</v>
      </c>
      <c r="L2527" s="444">
        <f t="shared" ca="1" si="129"/>
        <v>-22036939322.836391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-22036939322.836391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-91820580.51181829</v>
      </c>
      <c r="L2528" s="444">
        <f t="shared" ca="1" si="129"/>
        <v>-22128759903.348209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-22128759903.348209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-92203166.263950869</v>
      </c>
      <c r="L2529" s="444">
        <f t="shared" ca="1" si="129"/>
        <v>-22220963069.61216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-22220963069.61216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-92587346.123383999</v>
      </c>
      <c r="L2530" s="444">
        <f t="shared" ca="1" si="129"/>
        <v>-22313550415.735542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-22313550415.735542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-92973126.732231423</v>
      </c>
      <c r="L2531" s="444">
        <f t="shared" ca="1" si="129"/>
        <v>-22406523542.467773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-22406523542.467773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-93360514.760282382</v>
      </c>
      <c r="L2532" s="444">
        <f t="shared" ca="1" si="129"/>
        <v>-22499884057.228054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-22499884057.228054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-93749516.905116886</v>
      </c>
      <c r="L2533" s="444">
        <f t="shared" ca="1" si="129"/>
        <v>-22593633574.133171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-22593633574.133171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-94140139.89222154</v>
      </c>
      <c r="L2534" s="444">
        <f t="shared" ca="1" si="129"/>
        <v>-22687773714.025394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-22687773714.025394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-94532390.475105807</v>
      </c>
      <c r="L2535" s="444">
        <f t="shared" ca="1" si="129"/>
        <v>-22782306104.5005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-22782306104.5005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-94926275.435418755</v>
      </c>
      <c r="L2536" s="444">
        <f t="shared" ca="1" si="129"/>
        <v>-22877232379.935917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-22877232379.935917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-95321801.583066314</v>
      </c>
      <c r="L2537" s="444">
        <f t="shared" ca="1" si="129"/>
        <v>-22972554181.518982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-22972554181.518982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-95718975.756329089</v>
      </c>
      <c r="L2538" s="444">
        <f t="shared" ca="1" si="129"/>
        <v>-23068273157.275311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-23068273157.275311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-96117804.821980461</v>
      </c>
      <c r="L2539" s="444">
        <f t="shared" ca="1" si="129"/>
        <v>-23164390962.09729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-23164390962.09729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-96518295.675405368</v>
      </c>
      <c r="L2540" s="444">
        <f t="shared" ca="1" si="129"/>
        <v>-23260909257.772694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-23260909257.772694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-96920455.240719557</v>
      </c>
      <c r="L2541" s="444">
        <f t="shared" ca="1" si="129"/>
        <v>-23357829713.013412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-23357829713.013412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-97324290.470889211</v>
      </c>
      <c r="L2542" s="444">
        <f t="shared" ca="1" si="129"/>
        <v>-23455154003.484303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-23455154003.484303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-97729808.347851261</v>
      </c>
      <c r="L2543" s="444">
        <f t="shared" ca="1" si="129"/>
        <v>-23552883811.832153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-23552883811.832153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-98137015.882633969</v>
      </c>
      <c r="L2544" s="444">
        <f t="shared" ca="1" si="129"/>
        <v>-23651020827.714787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-23651020827.714787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-98545920.115478277</v>
      </c>
      <c r="L2545" s="444">
        <f t="shared" ca="1" si="129"/>
        <v>-23749566747.830265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-23749566747.830265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-98956528.115959436</v>
      </c>
      <c r="L2546" s="444">
        <f t="shared" ca="1" si="129"/>
        <v>-23848523275.946224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-23848523275.946224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-99368846.983109266</v>
      </c>
      <c r="L2547" s="444">
        <f t="shared" ca="1" si="129"/>
        <v>-23947892122.929333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-23947892122.929333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-99782883.845538884</v>
      </c>
      <c r="L2548" s="444">
        <f t="shared" ca="1" si="129"/>
        <v>-24047675006.774872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-24047675006.774872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-100198645.86156197</v>
      </c>
      <c r="L2549" s="444">
        <f t="shared" ca="1" si="129"/>
        <v>-24147873652.636433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-24147873652.636433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-100616140.21931846</v>
      </c>
      <c r="L2550" s="444">
        <f t="shared" ca="1" si="129"/>
        <v>-24248489792.855751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-24248489792.855751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-101035374.13689896</v>
      </c>
      <c r="L2551" s="444">
        <f t="shared" ca="1" si="129"/>
        <v>-24349525166.992649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-24349525166.992649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-101456354.86246938</v>
      </c>
      <c r="L2552" s="444">
        <f t="shared" ca="1" si="129"/>
        <v>-24450981521.855118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-24450981521.855118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-101879089.67439632</v>
      </c>
      <c r="L2553" s="444">
        <f t="shared" ca="1" si="129"/>
        <v>-24552860611.529514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-24552860611.529514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-102303585.88137297</v>
      </c>
      <c r="L2554" s="444">
        <f t="shared" ca="1" si="129"/>
        <v>-24655164197.410889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-24655164197.410889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-102729850.82254536</v>
      </c>
      <c r="L2555" s="444">
        <f t="shared" ca="1" si="129"/>
        <v>-24757894048.233433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-24757894048.233433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-103157891.8676393</v>
      </c>
      <c r="L2556" s="444">
        <f t="shared" ca="1" si="129"/>
        <v>-24861051940.10107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-24861051940.10107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-103587716.41708779</v>
      </c>
      <c r="L2557" s="444">
        <f t="shared" ca="1" si="129"/>
        <v>-24964639656.518158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-24964639656.518158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-104019331.90215899</v>
      </c>
      <c r="L2558" s="444">
        <f t="shared" ref="L2558:L2812" ca="1" si="134">I2558-J2558+K2558</f>
        <v>-25068658988.420319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-25068658988.420319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-104452745.78508466</v>
      </c>
      <c r="L2559" s="444">
        <f t="shared" ca="1" si="134"/>
        <v>-25173111734.205402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-25173111734.205402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-104887965.55918917</v>
      </c>
      <c r="L2560" s="444">
        <f t="shared" ca="1" si="134"/>
        <v>-25277999699.764591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-25277999699.764591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-105324998.74901913</v>
      </c>
      <c r="L2561" s="444">
        <f t="shared" ca="1" si="134"/>
        <v>-25383324698.513611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-25383324698.513611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-105763852.91047338</v>
      </c>
      <c r="L2562" s="444">
        <f t="shared" ca="1" si="134"/>
        <v>-25489088551.424084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-25489088551.424084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-106204535.63093369</v>
      </c>
      <c r="L2563" s="444">
        <f t="shared" ca="1" si="134"/>
        <v>-25595293087.055016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-25595293087.055016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-106647054.52939589</v>
      </c>
      <c r="L2564" s="444">
        <f t="shared" ca="1" si="134"/>
        <v>-25701940141.584412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-25701940141.584412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-107091417.25660172</v>
      </c>
      <c r="L2565" s="444">
        <f t="shared" ca="1" si="134"/>
        <v>-25809031558.841015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-25809031558.841015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-107537631.49517089</v>
      </c>
      <c r="L2566" s="444">
        <f t="shared" ca="1" si="134"/>
        <v>-25916569190.336185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-25916569190.336185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-107985704.9597341</v>
      </c>
      <c r="L2567" s="444">
        <f t="shared" ca="1" si="134"/>
        <v>-26024554895.295921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-26024554895.295921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-108435645.39706634</v>
      </c>
      <c r="L2568" s="444">
        <f t="shared" ca="1" si="134"/>
        <v>-26132990540.692989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-26132990540.692989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-108887460.58622079</v>
      </c>
      <c r="L2569" s="444">
        <f t="shared" ca="1" si="134"/>
        <v>-26241878001.279209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-26241878001.279209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-109341158.33866337</v>
      </c>
      <c r="L2570" s="444">
        <f t="shared" ca="1" si="134"/>
        <v>-26351219159.617874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-26351219159.617874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-109796746.49840781</v>
      </c>
      <c r="L2571" s="444">
        <f t="shared" ca="1" si="134"/>
        <v>-26461015906.116283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-26461015906.116283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-110254232.94215117</v>
      </c>
      <c r="L2572" s="444">
        <f t="shared" ca="1" si="134"/>
        <v>-26571270139.058434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-26571270139.058434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-110713625.57941014</v>
      </c>
      <c r="L2573" s="444">
        <f t="shared" ca="1" si="134"/>
        <v>-26681983764.637844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-26681983764.637844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-111174932.35265768</v>
      </c>
      <c r="L2574" s="444">
        <f t="shared" ca="1" si="134"/>
        <v>-26793158696.990501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-26793158696.990501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-111638161.2374604</v>
      </c>
      <c r="L2575" s="444">
        <f t="shared" ca="1" si="134"/>
        <v>-26904796858.227962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-26904796858.227962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-112103320.24261652</v>
      </c>
      <c r="L2576" s="444">
        <f t="shared" ca="1" si="134"/>
        <v>-27016900178.470577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-27016900178.470577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-112570417.41029409</v>
      </c>
      <c r="L2577" s="444">
        <f t="shared" ca="1" si="134"/>
        <v>-27129470595.880871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-27129470595.880871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-113039460.81617028</v>
      </c>
      <c r="L2578" s="444">
        <f t="shared" ca="1" si="134"/>
        <v>-27242510056.697041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-27242510056.697041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-113510458.569571</v>
      </c>
      <c r="L2579" s="444">
        <f t="shared" ca="1" si="134"/>
        <v>-27356020515.266613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-27356020515.266613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-113983418.81361088</v>
      </c>
      <c r="L2580" s="444">
        <f t="shared" ca="1" si="134"/>
        <v>-27470003934.080223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-27470003934.080223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-114458349.72533426</v>
      </c>
      <c r="L2581" s="444">
        <f t="shared" ca="1" si="134"/>
        <v>-27584462283.805557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-27584462283.805557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-114935259.51585649</v>
      </c>
      <c r="L2582" s="444">
        <f t="shared" ca="1" si="134"/>
        <v>-27699397543.321415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-27699397543.321415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-115414156.43050589</v>
      </c>
      <c r="L2583" s="444">
        <f t="shared" ca="1" si="134"/>
        <v>-27814811699.751923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-27814811699.751923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-115895048.74896634</v>
      </c>
      <c r="L2584" s="444">
        <f t="shared" ca="1" si="134"/>
        <v>-27930706748.500889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-27930706748.500889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-116377944.78542037</v>
      </c>
      <c r="L2585" s="444">
        <f t="shared" ca="1" si="134"/>
        <v>-28047084693.286308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-28047084693.286308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-116862852.88869295</v>
      </c>
      <c r="L2586" s="444">
        <f t="shared" ca="1" si="134"/>
        <v>-28163947546.175003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-28163947546.175003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-117349781.44239587</v>
      </c>
      <c r="L2587" s="444">
        <f t="shared" ca="1" si="134"/>
        <v>-28281297327.617397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-28281297327.617397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-117838738.86507249</v>
      </c>
      <c r="L2588" s="444">
        <f t="shared" ca="1" si="134"/>
        <v>-28399136066.482471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-28399136066.482471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-118329733.61034365</v>
      </c>
      <c r="L2589" s="444">
        <f t="shared" ca="1" si="134"/>
        <v>-28517465800.092815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-28517465800.092815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-118822774.16705339</v>
      </c>
      <c r="L2590" s="444">
        <f t="shared" ca="1" si="134"/>
        <v>-28636288574.259869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-28636288574.259869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-119317869.05941612</v>
      </c>
      <c r="L2591" s="444">
        <f t="shared" ca="1" si="134"/>
        <v>-28755606443.319286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-28755606443.319286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-119815026.84716369</v>
      </c>
      <c r="L2592" s="444">
        <f t="shared" ca="1" si="134"/>
        <v>-28875421470.166451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-28875421470.166451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-120314256.12569356</v>
      </c>
      <c r="L2593" s="444">
        <f t="shared" ca="1" si="134"/>
        <v>-28995735726.292145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-28995735726.292145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-120815565.52621727</v>
      </c>
      <c r="L2594" s="444">
        <f t="shared" ca="1" si="134"/>
        <v>-29116551291.818363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-29116551291.818363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-121318963.71590984</v>
      </c>
      <c r="L2595" s="444">
        <f t="shared" ca="1" si="134"/>
        <v>-29237870255.534271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-29237870255.534271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-121824459.39805946</v>
      </c>
      <c r="L2596" s="444">
        <f t="shared" ca="1" si="134"/>
        <v>-29359694714.932331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-29359694714.932331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-122332061.31221803</v>
      </c>
      <c r="L2597" s="444">
        <f t="shared" ca="1" si="134"/>
        <v>-29482026776.244549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-29482026776.244549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-122841778.23435229</v>
      </c>
      <c r="L2598" s="444">
        <f t="shared" ca="1" si="134"/>
        <v>-29604868554.478901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-29604868554.478901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-123353618.97699542</v>
      </c>
      <c r="L2599" s="444">
        <f t="shared" ca="1" si="134"/>
        <v>-29728222173.455894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-29728222173.455894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-123867592.38939954</v>
      </c>
      <c r="L2600" s="444">
        <f t="shared" ca="1" si="134"/>
        <v>-29852089765.845295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-29852089765.845295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-124383707.35768874</v>
      </c>
      <c r="L2601" s="444">
        <f t="shared" ca="1" si="134"/>
        <v>-29976473473.202984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-29976473473.202984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-124901972.80501245</v>
      </c>
      <c r="L2602" s="444">
        <f t="shared" ca="1" si="134"/>
        <v>-30101375446.007996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-30101375446.007996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-125422397.69169997</v>
      </c>
      <c r="L2603" s="444">
        <f t="shared" ca="1" si="134"/>
        <v>-30226797843.699696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-30226797843.699696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-125944991.0154154</v>
      </c>
      <c r="L2604" s="444">
        <f t="shared" ca="1" si="134"/>
        <v>-30352742834.715111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-30352742834.715111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-126469761.81131297</v>
      </c>
      <c r="L2605" s="444">
        <f t="shared" ca="1" si="134"/>
        <v>-30479212596.526424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-30479212596.526424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-126996719.15219343</v>
      </c>
      <c r="L2606" s="444">
        <f t="shared" ca="1" si="134"/>
        <v>-30606209315.678619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-30606209315.678619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-127525872.14866091</v>
      </c>
      <c r="L2607" s="444">
        <f t="shared" ca="1" si="134"/>
        <v>-30733735187.827282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-30733735187.827282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-128057229.94928034</v>
      </c>
      <c r="L2608" s="444">
        <f t="shared" ca="1" si="134"/>
        <v>-30861792417.776562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-30861792417.776562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-128590801.74073566</v>
      </c>
      <c r="L2609" s="444">
        <f t="shared" ca="1" si="134"/>
        <v>-30990383219.517296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-30990383219.517296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-129126596.74798873</v>
      </c>
      <c r="L2610" s="444">
        <f t="shared" ca="1" si="134"/>
        <v>-31119509816.265285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-31119509816.265285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-129664624.23443867</v>
      </c>
      <c r="L2611" s="444">
        <f t="shared" ca="1" si="134"/>
        <v>-31249174440.499725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-31249174440.499725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-130204893.50208218</v>
      </c>
      <c r="L2612" s="444">
        <f t="shared" ca="1" si="134"/>
        <v>-31379379334.001808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-31379379334.001808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-130747413.89167421</v>
      </c>
      <c r="L2613" s="444">
        <f t="shared" ca="1" si="134"/>
        <v>-31510126747.893482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-31510126747.893482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-131292194.78288953</v>
      </c>
      <c r="L2614" s="444">
        <f t="shared" ca="1" si="134"/>
        <v>-31641418942.676373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-31641418942.676373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-131839245.59448488</v>
      </c>
      <c r="L2615" s="444">
        <f t="shared" ca="1" si="134"/>
        <v>-31773258188.270859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-31773258188.270859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-132388575.78446192</v>
      </c>
      <c r="L2616" s="444">
        <f t="shared" ca="1" si="134"/>
        <v>-31905646764.055321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-31905646764.055321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-132940194.8502305</v>
      </c>
      <c r="L2617" s="444">
        <f t="shared" ca="1" si="134"/>
        <v>-32038586958.905552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-32038586958.905552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-133494112.32877313</v>
      </c>
      <c r="L2618" s="444">
        <f t="shared" ca="1" si="134"/>
        <v>-32172081071.234325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-32172081071.234325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-134050337.79680969</v>
      </c>
      <c r="L2619" s="444">
        <f t="shared" ca="1" si="134"/>
        <v>-32306131409.031136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-32306131409.031136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-134608880.87096304</v>
      </c>
      <c r="L2620" s="444">
        <f t="shared" ca="1" si="134"/>
        <v>-32440740289.9021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-32440740289.9021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-135169751.20792541</v>
      </c>
      <c r="L2621" s="444">
        <f t="shared" ca="1" si="134"/>
        <v>-32575910041.110023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-32575910041.110023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-135732958.50462508</v>
      </c>
      <c r="L2622" s="444">
        <f t="shared" ca="1" si="134"/>
        <v>-32711642999.614647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-32711642999.614647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-136298512.49839437</v>
      </c>
      <c r="L2623" s="444">
        <f t="shared" ca="1" si="134"/>
        <v>-32847941512.113041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-32847941512.113041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-136866422.96713766</v>
      </c>
      <c r="L2624" s="444">
        <f t="shared" ca="1" si="134"/>
        <v>-32984807935.080177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-32984807935.080177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-137436699.72950074</v>
      </c>
      <c r="L2625" s="444">
        <f t="shared" ca="1" si="134"/>
        <v>-33122244634.809677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-33122244634.809677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-138009352.64504033</v>
      </c>
      <c r="L2626" s="444">
        <f t="shared" ca="1" si="134"/>
        <v>-33260253987.454716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-33260253987.454716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-138584391.61439466</v>
      </c>
      <c r="L2627" s="444">
        <f t="shared" ca="1" si="134"/>
        <v>-33398838379.069111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-33398838379.069111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-139161826.57945463</v>
      </c>
      <c r="L2628" s="444">
        <f t="shared" ca="1" si="134"/>
        <v>-33538000205.648567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-33538000205.648567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-139741667.5235357</v>
      </c>
      <c r="L2629" s="444">
        <f t="shared" ca="1" si="134"/>
        <v>-33677741873.172104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-33677741873.172104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-140323924.47155043</v>
      </c>
      <c r="L2630" s="444">
        <f t="shared" ca="1" si="134"/>
        <v>-33818065797.643654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-33818065797.643654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-140908607.49018189</v>
      </c>
      <c r="L2631" s="444">
        <f t="shared" ca="1" si="134"/>
        <v>-33958974405.133835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-33958974405.133835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-141495726.68805763</v>
      </c>
      <c r="L2632" s="444">
        <f t="shared" ca="1" si="134"/>
        <v>-34100470131.821892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-34100470131.821892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-142085292.21592456</v>
      </c>
      <c r="L2633" s="444">
        <f t="shared" ca="1" si="134"/>
        <v>-34242555424.037815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-34242555424.037815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-142677314.26682422</v>
      </c>
      <c r="L2634" s="444">
        <f t="shared" ca="1" si="134"/>
        <v>-34385232738.304642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-34385232738.304642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-143271803.07626933</v>
      </c>
      <c r="L2635" s="444">
        <f t="shared" ca="1" si="134"/>
        <v>-34528504541.380913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-34528504541.380913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-143868768.92242047</v>
      </c>
      <c r="L2636" s="444">
        <f t="shared" ca="1" si="134"/>
        <v>-34672373310.303329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-34672373310.303329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-144468222.12626386</v>
      </c>
      <c r="L2637" s="444">
        <f t="shared" ca="1" si="134"/>
        <v>-34816841532.429596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-34816841532.429596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-145070173.05178997</v>
      </c>
      <c r="L2638" s="444">
        <f t="shared" ca="1" si="134"/>
        <v>-34961911705.481384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-34961911705.481384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-145674632.10617244</v>
      </c>
      <c r="L2639" s="444">
        <f t="shared" ca="1" si="134"/>
        <v>-35107586337.587555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-35107586337.587555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-146281609.73994815</v>
      </c>
      <c r="L2640" s="444">
        <f t="shared" ca="1" si="134"/>
        <v>-35253867947.327499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-35253867947.327499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-146891116.44719791</v>
      </c>
      <c r="L2641" s="444">
        <f t="shared" ca="1" si="134"/>
        <v>-35400759063.774696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-35400759063.774696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-147503162.76572791</v>
      </c>
      <c r="L2642" s="444">
        <f t="shared" ca="1" si="134"/>
        <v>-35548262226.540421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-35548262226.540421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-148117759.27725175</v>
      </c>
      <c r="L2643" s="444">
        <f t="shared" ca="1" si="134"/>
        <v>-35696379985.817673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-35696379985.817673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-148734916.60757363</v>
      </c>
      <c r="L2644" s="444">
        <f t="shared" ca="1" si="134"/>
        <v>-35845114902.425247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-35845114902.425247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-149354645.42677185</v>
      </c>
      <c r="L2645" s="444">
        <f t="shared" ca="1" si="134"/>
        <v>-35994469547.85202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-35994469547.85202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-149976956.44938341</v>
      </c>
      <c r="L2646" s="444">
        <f t="shared" ca="1" si="134"/>
        <v>-36144446504.301407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-36144446504.301407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-150601860.43458921</v>
      </c>
      <c r="L2647" s="444">
        <f t="shared" ca="1" si="134"/>
        <v>-36295048364.735992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-36295048364.735992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-151229368.18639997</v>
      </c>
      <c r="L2648" s="444">
        <f t="shared" ca="1" si="134"/>
        <v>-36446277732.922394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-36446277732.922394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-151859490.55384332</v>
      </c>
      <c r="L2649" s="444">
        <f t="shared" ca="1" si="134"/>
        <v>-36598137223.476234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-36598137223.476234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-152492238.43115097</v>
      </c>
      <c r="L2650" s="444">
        <f t="shared" ca="1" si="134"/>
        <v>-36750629461.907387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-36750629461.907387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-153127622.75794744</v>
      </c>
      <c r="L2651" s="444">
        <f t="shared" ca="1" si="134"/>
        <v>-36903757084.665337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-36903757084.665337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-153765654.51943889</v>
      </c>
      <c r="L2652" s="444">
        <f t="shared" ca="1" si="134"/>
        <v>-37057522739.184776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-37057522739.184776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-154406344.74660322</v>
      </c>
      <c r="L2653" s="444">
        <f t="shared" ca="1" si="134"/>
        <v>-37211929083.931381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-37211929083.931381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-155049704.51638076</v>
      </c>
      <c r="L2654" s="444">
        <f t="shared" ca="1" si="134"/>
        <v>-37366978788.447762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-37366978788.447762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-155695744.95186567</v>
      </c>
      <c r="L2655" s="444">
        <f t="shared" ca="1" si="134"/>
        <v>-37522674533.399628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-37522674533.399628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-156344477.22249845</v>
      </c>
      <c r="L2656" s="444">
        <f t="shared" ca="1" si="134"/>
        <v>-37679019010.622124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-37679019010.622124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-156995912.54425883</v>
      </c>
      <c r="L2657" s="444">
        <f t="shared" ca="1" si="134"/>
        <v>-37836014923.166382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-37836014923.166382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-157650062.17985994</v>
      </c>
      <c r="L2658" s="444">
        <f t="shared" ca="1" si="134"/>
        <v>-37993664985.346245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-37993664985.346245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-158306937.43894267</v>
      </c>
      <c r="L2659" s="444">
        <f t="shared" ca="1" si="134"/>
        <v>-38151971922.785187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-38151971922.785187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-158966549.67827162</v>
      </c>
      <c r="L2660" s="444">
        <f t="shared" ca="1" si="134"/>
        <v>-38310938472.463455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-38310938472.463455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-159628910.30193105</v>
      </c>
      <c r="L2661" s="444">
        <f t="shared" ca="1" si="134"/>
        <v>-38470567382.765388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-38470567382.765388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-160294030.76152244</v>
      </c>
      <c r="L2662" s="444">
        <f t="shared" ca="1" si="134"/>
        <v>-38630861413.526909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-38630861413.526909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-160961922.55636212</v>
      </c>
      <c r="L2663" s="444">
        <f t="shared" ca="1" si="134"/>
        <v>-38791823336.083267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-38791823336.083267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-161632597.23368028</v>
      </c>
      <c r="L2664" s="444">
        <f t="shared" ca="1" si="134"/>
        <v>-38953455933.316948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-38953455933.316948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-162306066.38882062</v>
      </c>
      <c r="L2665" s="444">
        <f t="shared" ca="1" si="134"/>
        <v>-39115761999.705765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-39115761999.705765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-162982341.66544068</v>
      </c>
      <c r="L2666" s="444">
        <f t="shared" ca="1" si="134"/>
        <v>-39278744341.371208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-39278744341.371208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-163661434.75571337</v>
      </c>
      <c r="L2667" s="444">
        <f t="shared" ca="1" si="134"/>
        <v>-39442405776.126923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-39442405776.126923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-164343357.40052885</v>
      </c>
      <c r="L2668" s="444">
        <f t="shared" ca="1" si="134"/>
        <v>-39606749133.527451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-39606749133.527451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-165028121.3896977</v>
      </c>
      <c r="L2669" s="444">
        <f t="shared" ca="1" si="134"/>
        <v>-39771777254.917145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-39771777254.917145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-165715738.56215477</v>
      </c>
      <c r="L2670" s="444">
        <f t="shared" ca="1" si="134"/>
        <v>-39937492993.479301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-39937492993.479301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-166406220.80616376</v>
      </c>
      <c r="L2671" s="444">
        <f t="shared" ca="1" si="134"/>
        <v>-40103899214.285461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-40103899214.285461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-167099580.05952275</v>
      </c>
      <c r="L2672" s="444">
        <f t="shared" ca="1" si="134"/>
        <v>-40270998794.344986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-40270998794.344986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-167795828.30977076</v>
      </c>
      <c r="L2673" s="444">
        <f t="shared" ca="1" si="134"/>
        <v>-40438794622.654755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-40438794622.654755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-168494977.5943948</v>
      </c>
      <c r="L2674" s="444">
        <f t="shared" ca="1" si="134"/>
        <v>-40607289600.249153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-40607289600.249153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-169197040.00103813</v>
      </c>
      <c r="L2675" s="444">
        <f t="shared" ca="1" si="134"/>
        <v>-40776486640.250191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-40776486640.250191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-169902027.66770911</v>
      </c>
      <c r="L2676" s="444">
        <f t="shared" ca="1" si="134"/>
        <v>-40946388667.9179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-40946388667.9179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-170609952.78299126</v>
      </c>
      <c r="L2677" s="444">
        <f t="shared" ca="1" si="134"/>
        <v>-41116998620.70089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-41116998620.70089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-171320827.5862537</v>
      </c>
      <c r="L2678" s="444">
        <f t="shared" ca="1" si="134"/>
        <v>-41288319448.28714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-41288319448.28714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-172034664.36786309</v>
      </c>
      <c r="L2679" s="444">
        <f t="shared" ca="1" si="134"/>
        <v>-41460354112.655006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-41460354112.655006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-172751475.46939585</v>
      </c>
      <c r="L2680" s="444">
        <f t="shared" ca="1" si="134"/>
        <v>-41633105588.124405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-41633105588.124405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-173471273.28385168</v>
      </c>
      <c r="L2681" s="444">
        <f t="shared" ca="1" si="134"/>
        <v>-41806576861.408257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-41806576861.408257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-174194070.25586772</v>
      </c>
      <c r="L2682" s="444">
        <f t="shared" ca="1" si="134"/>
        <v>-41980770931.664124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-41980770931.664124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-174919878.88193384</v>
      </c>
      <c r="L2683" s="444">
        <f t="shared" ca="1" si="134"/>
        <v>-42155690810.546059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-42155690810.546059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-175648711.71060857</v>
      </c>
      <c r="L2684" s="444">
        <f t="shared" ca="1" si="134"/>
        <v>-42331339522.256668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-42331339522.256668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-176380581.34273612</v>
      </c>
      <c r="L2685" s="444">
        <f t="shared" ca="1" si="134"/>
        <v>-42507720103.599403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-42507720103.599403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-177115500.43166417</v>
      </c>
      <c r="L2686" s="444">
        <f t="shared" ca="1" si="134"/>
        <v>-42684835604.031067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-42684835604.031067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-177853481.68346277</v>
      </c>
      <c r="L2687" s="444">
        <f t="shared" ca="1" si="134"/>
        <v>-42862689085.714531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-42862689085.714531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-178594537.85714388</v>
      </c>
      <c r="L2688" s="444">
        <f t="shared" ca="1" si="134"/>
        <v>-43041283623.571678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-43041283623.571678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-179338681.764882</v>
      </c>
      <c r="L2689" s="444">
        <f t="shared" ca="1" si="134"/>
        <v>-43220622305.336563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-43220622305.336563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-180085926.27223569</v>
      </c>
      <c r="L2690" s="444">
        <f t="shared" ca="1" si="134"/>
        <v>-43400708231.608795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-43400708231.608795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-180836284.29836997</v>
      </c>
      <c r="L2691" s="444">
        <f t="shared" ca="1" si="134"/>
        <v>-43581544515.907166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-43581544515.907166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-181589768.81627986</v>
      </c>
      <c r="L2692" s="444">
        <f t="shared" ca="1" si="134"/>
        <v>-43763134284.723442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-43763134284.723442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-182346392.85301435</v>
      </c>
      <c r="L2693" s="444">
        <f t="shared" ca="1" si="134"/>
        <v>-43945480677.576454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-43945480677.576454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-183106169.4899019</v>
      </c>
      <c r="L2694" s="444">
        <f t="shared" ca="1" si="134"/>
        <v>-44128586847.066353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-44128586847.066353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-183869111.86277646</v>
      </c>
      <c r="L2695" s="444">
        <f t="shared" ca="1" si="134"/>
        <v>-44312455958.929131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-44312455958.929131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-184635233.16220471</v>
      </c>
      <c r="L2696" s="444">
        <f t="shared" ca="1" si="134"/>
        <v>-44497091192.091331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-44497091192.091331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-185404546.63371387</v>
      </c>
      <c r="L2697" s="444">
        <f t="shared" ca="1" si="134"/>
        <v>-44682495738.725044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-44682495738.725044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-186177065.57802102</v>
      </c>
      <c r="L2698" s="444">
        <f t="shared" ca="1" si="134"/>
        <v>-44868672804.303062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-44868672804.303062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-186952803.35126275</v>
      </c>
      <c r="L2699" s="444">
        <f t="shared" ca="1" si="134"/>
        <v>-45055625607.654327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-45055625607.654327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-187731773.36522636</v>
      </c>
      <c r="L2700" s="444">
        <f t="shared" ca="1" si="134"/>
        <v>-45243357381.019554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-45243357381.019554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-188513989.08758149</v>
      </c>
      <c r="L2701" s="444">
        <f t="shared" ca="1" si="134"/>
        <v>-45431871370.107132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-45431871370.107132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-189299464.04211304</v>
      </c>
      <c r="L2702" s="444">
        <f t="shared" ca="1" si="134"/>
        <v>-45621170834.149246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-45621170834.149246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-190088211.80895519</v>
      </c>
      <c r="L2703" s="444">
        <f t="shared" ca="1" si="134"/>
        <v>-45811259045.958199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-45811259045.958199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-190880246.02482581</v>
      </c>
      <c r="L2704" s="444">
        <f t="shared" ca="1" si="134"/>
        <v>-46002139291.983025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-46002139291.983025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-191675580.3832626</v>
      </c>
      <c r="L2705" s="444">
        <f t="shared" ca="1" si="134"/>
        <v>-46193814872.366287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-46193814872.366287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-192474228.63485953</v>
      </c>
      <c r="L2706" s="444">
        <f t="shared" ca="1" si="134"/>
        <v>-46386289101.001144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-46386289101.001144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-193276204.58750477</v>
      </c>
      <c r="L2707" s="444">
        <f t="shared" ca="1" si="134"/>
        <v>-46579565305.588646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-46579565305.588646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-194081522.10661936</v>
      </c>
      <c r="L2708" s="444">
        <f t="shared" ca="1" si="134"/>
        <v>-46773646827.695267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-46773646827.695267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-194890195.11539695</v>
      </c>
      <c r="L2709" s="444">
        <f t="shared" ca="1" si="134"/>
        <v>-46968537022.810661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-46968537022.810661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-195702237.59504443</v>
      </c>
      <c r="L2710" s="444">
        <f t="shared" ca="1" si="134"/>
        <v>-47164239260.405708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-47164239260.405708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-196517663.58502379</v>
      </c>
      <c r="L2711" s="444">
        <f t="shared" ca="1" si="134"/>
        <v>-47360756923.99073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-47360756923.99073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-197336487.18329471</v>
      </c>
      <c r="L2712" s="444">
        <f t="shared" ca="1" si="134"/>
        <v>-47558093411.174026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-47558093411.174026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-198158722.54655844</v>
      </c>
      <c r="L2713" s="444">
        <f t="shared" ca="1" si="134"/>
        <v>-47756252133.720589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-47756252133.720589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-198984383.89050245</v>
      </c>
      <c r="L2714" s="444">
        <f t="shared" ca="1" si="134"/>
        <v>-47955236517.611092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-47955236517.611092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-199813485.4900462</v>
      </c>
      <c r="L2715" s="444">
        <f t="shared" ca="1" si="134"/>
        <v>-48155050003.101135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-48155050003.101135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-200646041.67958805</v>
      </c>
      <c r="L2716" s="444">
        <f t="shared" ca="1" si="134"/>
        <v>-48355696044.780724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-48355696044.780724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-201482066.85325301</v>
      </c>
      <c r="L2717" s="444">
        <f t="shared" ca="1" si="134"/>
        <v>-48557178111.63398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-48557178111.63398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-202321575.46514159</v>
      </c>
      <c r="L2718" s="444">
        <f t="shared" ca="1" si="134"/>
        <v>-48759499687.099121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-48759499687.099121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-203164582.02957967</v>
      </c>
      <c r="L2719" s="444">
        <f t="shared" ca="1" si="134"/>
        <v>-48962664269.1287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-48962664269.1287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-204011101.12136957</v>
      </c>
      <c r="L2720" s="444">
        <f t="shared" ca="1" si="134"/>
        <v>-49166675370.250069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-49166675370.250069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-204861147.37604195</v>
      </c>
      <c r="L2721" s="444">
        <f t="shared" ca="1" si="134"/>
        <v>-49371536517.626114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-49371536517.626114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-205714735.49010882</v>
      </c>
      <c r="L2722" s="444">
        <f t="shared" ca="1" si="134"/>
        <v>-49577251253.116226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-49577251253.116226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-206571880.22131762</v>
      </c>
      <c r="L2723" s="444">
        <f t="shared" ca="1" si="134"/>
        <v>-49783823133.337547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-49783823133.337547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-207432596.38890645</v>
      </c>
      <c r="L2724" s="444">
        <f t="shared" ca="1" si="134"/>
        <v>-49991255729.726456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-49991255729.726456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-208296898.87386024</v>
      </c>
      <c r="L2725" s="444">
        <f t="shared" ca="1" si="134"/>
        <v>-50199552628.600319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-50199552628.600319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-209164802.61916798</v>
      </c>
      <c r="L2726" s="444">
        <f t="shared" ca="1" si="134"/>
        <v>-50408717431.21949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-50408717431.21949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-210036322.63008121</v>
      </c>
      <c r="L2727" s="444">
        <f t="shared" ca="1" si="134"/>
        <v>-50618753753.849571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-50618753753.849571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-210911473.97437322</v>
      </c>
      <c r="L2728" s="444">
        <f t="shared" ca="1" si="134"/>
        <v>-50829665227.823944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-50829665227.823944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-211790271.78259978</v>
      </c>
      <c r="L2729" s="444">
        <f t="shared" ca="1" si="134"/>
        <v>-51041455499.606544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-51041455499.606544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-212672731.2483606</v>
      </c>
      <c r="L2730" s="444">
        <f t="shared" ca="1" si="134"/>
        <v>-51254128230.854904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-51254128230.854904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-213558867.62856209</v>
      </c>
      <c r="L2731" s="444">
        <f t="shared" ca="1" si="134"/>
        <v>-51467687098.483467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-51467687098.483467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-214448696.2436811</v>
      </c>
      <c r="L2732" s="444">
        <f t="shared" ca="1" si="134"/>
        <v>-51682135794.72715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-51682135794.72715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-215342232.47802979</v>
      </c>
      <c r="L2733" s="444">
        <f t="shared" ca="1" si="134"/>
        <v>-51897478027.205177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-51897478027.205177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-216239491.78002158</v>
      </c>
      <c r="L2734" s="444">
        <f t="shared" ca="1" si="134"/>
        <v>-52113717518.985199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-52113717518.985199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-217140489.66243833</v>
      </c>
      <c r="L2735" s="444">
        <f t="shared" ca="1" si="134"/>
        <v>-52330858008.647636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-52330858008.647636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-218045241.70269847</v>
      </c>
      <c r="L2736" s="444">
        <f t="shared" ca="1" si="134"/>
        <v>-52548903250.350334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-52548903250.350334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-218953763.54312637</v>
      </c>
      <c r="L2737" s="444">
        <f t="shared" ca="1" si="134"/>
        <v>-52767857013.893463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-52767857013.893463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-219866070.89122275</v>
      </c>
      <c r="L2738" s="444">
        <f t="shared" ca="1" si="134"/>
        <v>-52987723084.784683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-52987723084.784683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-220782179.51993617</v>
      </c>
      <c r="L2739" s="444">
        <f t="shared" ca="1" si="134"/>
        <v>-53208505264.304619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-53208505264.304619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-221702105.2679359</v>
      </c>
      <c r="L2740" s="444">
        <f t="shared" ca="1" si="134"/>
        <v>-53430207369.572556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-53430207369.572556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-222625864.03988564</v>
      </c>
      <c r="L2741" s="444">
        <f t="shared" ca="1" si="134"/>
        <v>-53652833233.612442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-53652833233.612442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-223553471.80671853</v>
      </c>
      <c r="L2742" s="444">
        <f t="shared" ca="1" si="134"/>
        <v>-53876386705.419159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-53876386705.419159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-224484944.60591316</v>
      </c>
      <c r="L2743" s="444">
        <f t="shared" ca="1" si="134"/>
        <v>-54100871650.02507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-54100871650.02507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-225420298.54177108</v>
      </c>
      <c r="L2744" s="444">
        <f t="shared" ca="1" si="134"/>
        <v>-54326291948.566841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-54326291948.566841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-226359549.78569517</v>
      </c>
      <c r="L2745" s="444">
        <f t="shared" ca="1" si="134"/>
        <v>-54552651498.352539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-54552651498.352539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-227302714.57646894</v>
      </c>
      <c r="L2746" s="444">
        <f t="shared" ca="1" si="134"/>
        <v>-54779954212.929008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-54779954212.929008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-228249809.22053754</v>
      </c>
      <c r="L2747" s="444">
        <f t="shared" ca="1" si="134"/>
        <v>-55008204022.149544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-55008204022.149544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-229200850.09228972</v>
      </c>
      <c r="L2748" s="444">
        <f t="shared" ca="1" si="134"/>
        <v>-55237404872.241837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-55237404872.241837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-230155853.634341</v>
      </c>
      <c r="L2749" s="444">
        <f t="shared" ca="1" si="134"/>
        <v>-55467560725.876175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-55467560725.876175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-231114836.35781741</v>
      </c>
      <c r="L2750" s="444">
        <f t="shared" ca="1" si="134"/>
        <v>-55698675562.233994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-55698675562.233994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-232077814.84264168</v>
      </c>
      <c r="L2751" s="444">
        <f t="shared" ca="1" si="134"/>
        <v>-55930753377.076637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-55930753377.076637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-233044805.73781934</v>
      </c>
      <c r="L2752" s="444">
        <f t="shared" ca="1" si="134"/>
        <v>-56163798182.814453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-56163798182.814453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-234015825.76172686</v>
      </c>
      <c r="L2753" s="444">
        <f t="shared" ca="1" si="134"/>
        <v>-56397814008.57618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-56397814008.57618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-234990891.70240071</v>
      </c>
      <c r="L2754" s="444">
        <f t="shared" ca="1" si="134"/>
        <v>-56632804900.27858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-56632804900.27858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-235970020.4178274</v>
      </c>
      <c r="L2755" s="444">
        <f t="shared" ca="1" si="134"/>
        <v>-56868774920.696404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-56868774920.696404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-236953228.83623505</v>
      </c>
      <c r="L2756" s="444">
        <f t="shared" ca="1" si="134"/>
        <v>-57105728149.532639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-57105728149.532639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-237940533.95638603</v>
      </c>
      <c r="L2757" s="444">
        <f t="shared" ca="1" si="134"/>
        <v>-57343668683.489021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-57343668683.489021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-238931952.84787092</v>
      </c>
      <c r="L2758" s="444">
        <f t="shared" ca="1" si="134"/>
        <v>-57582600636.336891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-57582600636.336891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-239927502.6514037</v>
      </c>
      <c r="L2759" s="444">
        <f t="shared" ca="1" si="134"/>
        <v>-57822528138.988297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-57822528138.988297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-240927200.57911789</v>
      </c>
      <c r="L2760" s="444">
        <f t="shared" ca="1" si="134"/>
        <v>-58063455339.567413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-58063455339.567413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-241931063.91486421</v>
      </c>
      <c r="L2761" s="444">
        <f t="shared" ca="1" si="134"/>
        <v>-58305386403.482277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-58305386403.482277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-242939110.01450947</v>
      </c>
      <c r="L2762" s="444">
        <f t="shared" ca="1" si="134"/>
        <v>-58548325513.496788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-58548325513.496788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-243951356.30623662</v>
      </c>
      <c r="L2763" s="444">
        <f t="shared" ca="1" si="134"/>
        <v>-58792276869.803024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-58792276869.803024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-244967820.29084593</v>
      </c>
      <c r="L2764" s="444">
        <f t="shared" ca="1" si="134"/>
        <v>-59037244690.093872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-59037244690.093872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-245988519.54205784</v>
      </c>
      <c r="L2765" s="444">
        <f t="shared" ca="1" si="134"/>
        <v>-59283233209.635933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-59283233209.635933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-247013471.70681638</v>
      </c>
      <c r="L2766" s="444">
        <f t="shared" ca="1" si="134"/>
        <v>-59530246681.342751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-59530246681.342751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-248042694.50559482</v>
      </c>
      <c r="L2767" s="444">
        <f t="shared" ca="1" si="134"/>
        <v>-59778289375.848343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-59778289375.848343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-249076205.73270145</v>
      </c>
      <c r="L2768" s="444">
        <f t="shared" ca="1" si="134"/>
        <v>-60027365581.581047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-60027365581.581047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-250114023.25658768</v>
      </c>
      <c r="L2769" s="444">
        <f t="shared" ca="1" si="134"/>
        <v>-60277479604.837631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-60277479604.837631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-251156165.0201568</v>
      </c>
      <c r="L2770" s="444">
        <f t="shared" ca="1" si="134"/>
        <v>-60528635769.857788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-60528635769.857788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-252202649.04107413</v>
      </c>
      <c r="L2771" s="444">
        <f t="shared" ca="1" si="134"/>
        <v>-60780838418.898865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-60780838418.898865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-253253493.41207859</v>
      </c>
      <c r="L2772" s="444">
        <f t="shared" ca="1" si="134"/>
        <v>-61034091912.310944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-61034091912.310944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-254308716.30129561</v>
      </c>
      <c r="L2773" s="444">
        <f t="shared" ca="1" si="134"/>
        <v>-61288400628.612236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-61288400628.612236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-255368335.95255098</v>
      </c>
      <c r="L2774" s="444">
        <f t="shared" ca="1" si="134"/>
        <v>-61543768964.564789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-61543768964.564789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-256432370.68568659</v>
      </c>
      <c r="L2775" s="444">
        <f t="shared" ca="1" si="134"/>
        <v>-61800201335.250473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-61800201335.250473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-257500838.89687696</v>
      </c>
      <c r="L2776" s="444">
        <f t="shared" ca="1" si="134"/>
        <v>-62057702174.147346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-62057702174.147346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-258573759.05894727</v>
      </c>
      <c r="L2777" s="444">
        <f t="shared" ca="1" si="134"/>
        <v>-62316275933.206291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-62316275933.206291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-259651149.72169289</v>
      </c>
      <c r="L2778" s="444">
        <f t="shared" ca="1" si="134"/>
        <v>-62575927082.927986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-62575927082.927986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-260733029.51219994</v>
      </c>
      <c r="L2779" s="444">
        <f t="shared" ca="1" si="134"/>
        <v>-62836660112.440186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-62836660112.440186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-261819417.13516745</v>
      </c>
      <c r="L2780" s="444">
        <f t="shared" ca="1" si="134"/>
        <v>-63098479529.575356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-63098479529.575356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-262910331.37323064</v>
      </c>
      <c r="L2781" s="444">
        <f t="shared" ca="1" si="134"/>
        <v>-63361389860.948586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-63361389860.948586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-264005791.08728576</v>
      </c>
      <c r="L2782" s="444">
        <f t="shared" ca="1" si="134"/>
        <v>-63625395652.035873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-63625395652.035873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-265105815.21681613</v>
      </c>
      <c r="L2783" s="444">
        <f t="shared" ca="1" si="134"/>
        <v>-63890501467.252693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-63890501467.252693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-266210422.78021955</v>
      </c>
      <c r="L2784" s="444">
        <f t="shared" ca="1" si="134"/>
        <v>-64156711890.032913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-64156711890.032913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-267319632.87513712</v>
      </c>
      <c r="L2785" s="444">
        <f t="shared" ca="1" si="134"/>
        <v>-64424031522.908051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-64424031522.908051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-268433464.67878354</v>
      </c>
      <c r="L2786" s="444">
        <f t="shared" ca="1" si="134"/>
        <v>-64692464987.586838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-64692464987.586838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-269551937.44827855</v>
      </c>
      <c r="L2787" s="444">
        <f t="shared" ca="1" si="134"/>
        <v>-64962016925.035118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-64962016925.035118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-270675070.52097964</v>
      </c>
      <c r="L2788" s="444">
        <f t="shared" ca="1" si="134"/>
        <v>-65232691995.556099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-65232691995.556099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-271802883.31481707</v>
      </c>
      <c r="L2789" s="444">
        <f t="shared" ca="1" si="134"/>
        <v>-65504494878.870918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-65504494878.870918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-272935395.32862884</v>
      </c>
      <c r="L2790" s="444">
        <f t="shared" ca="1" si="134"/>
        <v>-65777430274.199547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-65777430274.199547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-274072626.14249814</v>
      </c>
      <c r="L2791" s="444">
        <f t="shared" ca="1" si="134"/>
        <v>-66051502900.342049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-66051502900.342049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-275214595.41809189</v>
      </c>
      <c r="L2792" s="444">
        <f t="shared" ca="1" si="134"/>
        <v>-66326717495.760139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-66326717495.760139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-276361322.89900059</v>
      </c>
      <c r="L2793" s="444">
        <f t="shared" ca="1" si="134"/>
        <v>-66603078818.659142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-66603078818.659142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-277512828.41107976</v>
      </c>
      <c r="L2794" s="444">
        <f t="shared" ca="1" si="134"/>
        <v>-66880591647.070221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-66880591647.070221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-278669131.86279261</v>
      </c>
      <c r="L2795" s="444">
        <f t="shared" ca="1" si="134"/>
        <v>-67159260778.933014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-67159260778.933014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-279830253.24555421</v>
      </c>
      <c r="L2796" s="444">
        <f t="shared" ca="1" si="134"/>
        <v>-67439091032.178566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-67439091032.178566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-280996212.63407737</v>
      </c>
      <c r="L2797" s="444">
        <f t="shared" ca="1" si="134"/>
        <v>-67720087244.812645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-67720087244.812645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-282167030.18671936</v>
      </c>
      <c r="L2798" s="444">
        <f t="shared" ca="1" si="134"/>
        <v>-68002254274.999367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-68002254274.999367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-283342726.14583069</v>
      </c>
      <c r="L2799" s="444">
        <f t="shared" ca="1" si="134"/>
        <v>-68285597001.145195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-68285597001.145195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-284523320.83810496</v>
      </c>
      <c r="L2800" s="444">
        <f t="shared" ca="1" si="134"/>
        <v>-68570120321.983299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-68570120321.983299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-285708834.67493039</v>
      </c>
      <c r="L2801" s="444">
        <f t="shared" ca="1" si="134"/>
        <v>-68855829156.658234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-68855829156.658234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-286899288.15274262</v>
      </c>
      <c r="L2802" s="444">
        <f t="shared" ca="1" si="134"/>
        <v>-69142728444.810974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-69142728444.810974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-288094701.85337907</v>
      </c>
      <c r="L2803" s="444">
        <f t="shared" ca="1" si="134"/>
        <v>-69430823146.664352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-69430823146.664352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-289295096.44443482</v>
      </c>
      <c r="L2804" s="444">
        <f t="shared" ca="1" si="134"/>
        <v>-69720118243.10878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-69720118243.10878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-290500492.67961991</v>
      </c>
      <c r="L2805" s="444">
        <f t="shared" ca="1" si="134"/>
        <v>-70010618735.788406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-70010618735.788406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-291710911.39911836</v>
      </c>
      <c r="L2806" s="444">
        <f t="shared" ca="1" si="134"/>
        <v>-70302329647.187531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-70302329647.187531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-292926373.52994806</v>
      </c>
      <c r="L2807" s="444">
        <f t="shared" ca="1" si="134"/>
        <v>-70595256020.717484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-70595256020.717484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-294146900.08632284</v>
      </c>
      <c r="L2808" s="444">
        <f t="shared" ca="1" si="134"/>
        <v>-70889402920.803802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-70889402920.803802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-295372512.17001581</v>
      </c>
      <c r="L2809" s="444">
        <f t="shared" ca="1" si="134"/>
        <v>-71184775432.973816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-71184775432.973816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-296603230.97072423</v>
      </c>
      <c r="L2810" s="444">
        <f t="shared" ca="1" si="134"/>
        <v>-71481378663.944534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-71481378663.944534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-297839077.76643556</v>
      </c>
      <c r="L2811" s="444">
        <f t="shared" ca="1" si="134"/>
        <v>-71779217741.710968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-71779217741.710968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-299080073.9237957</v>
      </c>
      <c r="L2812" s="444">
        <f t="shared" ca="1" si="134"/>
        <v>-72078297815.634766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-72078297815.634766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-300326240.89847821</v>
      </c>
      <c r="L2813" s="444">
        <f t="shared" ref="L2813:L3067" ca="1" si="139">I2813-J2813+K2813</f>
        <v>-72378624056.533249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-72378624056.533249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-301577600.23555517</v>
      </c>
      <c r="L2814" s="444">
        <f t="shared" ca="1" si="139"/>
        <v>-72680201656.768799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-72680201656.768799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-302834173.56987</v>
      </c>
      <c r="L2815" s="444">
        <f t="shared" ca="1" si="139"/>
        <v>-72983035830.338669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-72983035830.338669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-304095982.62641114</v>
      </c>
      <c r="L2816" s="444">
        <f t="shared" ca="1" si="139"/>
        <v>-73287131812.965073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-73287131812.965073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-305363049.22068781</v>
      </c>
      <c r="L2817" s="444">
        <f t="shared" ca="1" si="139"/>
        <v>-73592494862.18576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-73592494862.18576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-306635395.25910735</v>
      </c>
      <c r="L2818" s="444">
        <f t="shared" ca="1" si="139"/>
        <v>-73899130257.44487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-73899130257.44487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-307913042.7393536</v>
      </c>
      <c r="L2819" s="444">
        <f t="shared" ca="1" si="139"/>
        <v>-74207043300.184219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-74207043300.184219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-309196013.75076759</v>
      </c>
      <c r="L2820" s="444">
        <f t="shared" ca="1" si="139"/>
        <v>-74516239313.934982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-74516239313.934982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-310484330.47472906</v>
      </c>
      <c r="L2821" s="444">
        <f t="shared" ca="1" si="139"/>
        <v>-74826723644.409714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-74826723644.409714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-311778015.18504047</v>
      </c>
      <c r="L2822" s="444">
        <f t="shared" ca="1" si="139"/>
        <v>-75138501659.594757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-75138501659.594757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-313077090.24831146</v>
      </c>
      <c r="L2823" s="444">
        <f t="shared" ca="1" si="139"/>
        <v>-75451578749.843063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-75451578749.843063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-314381578.12434608</v>
      </c>
      <c r="L2824" s="444">
        <f t="shared" ca="1" si="139"/>
        <v>-75765960327.967407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-75765960327.967407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-315691501.36653084</v>
      </c>
      <c r="L2825" s="444">
        <f t="shared" ca="1" si="139"/>
        <v>-76081651829.333939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-76081651829.333939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-317006882.62222475</v>
      </c>
      <c r="L2826" s="444">
        <f t="shared" ca="1" si="139"/>
        <v>-76398658711.956161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-76398658711.956161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-318327744.6331507</v>
      </c>
      <c r="L2827" s="444">
        <f t="shared" ca="1" si="139"/>
        <v>-76716986456.58931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-76716986456.58931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-319654110.23578876</v>
      </c>
      <c r="L2828" s="444">
        <f t="shared" ca="1" si="139"/>
        <v>-77036640566.825104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-77036640566.825104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-320986002.36177129</v>
      </c>
      <c r="L2829" s="444">
        <f t="shared" ca="1" si="139"/>
        <v>-77357626569.186874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-77357626569.186874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-322323444.03827864</v>
      </c>
      <c r="L2830" s="444">
        <f t="shared" ca="1" si="139"/>
        <v>-77679950013.225159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-77679950013.225159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-323666458.38843817</v>
      </c>
      <c r="L2831" s="444">
        <f t="shared" ca="1" si="139"/>
        <v>-78003616471.613602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-78003616471.613602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-325015068.63172334</v>
      </c>
      <c r="L2832" s="444">
        <f t="shared" ca="1" si="139"/>
        <v>-78328631540.245331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-78328631540.245331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-326369298.08435553</v>
      </c>
      <c r="L2833" s="444">
        <f t="shared" ca="1" si="139"/>
        <v>-78655000838.329681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-78655000838.329681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-327729170.15970701</v>
      </c>
      <c r="L2834" s="444">
        <f t="shared" ca="1" si="139"/>
        <v>-78982730008.489395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-78982730008.489395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-329094708.36870581</v>
      </c>
      <c r="L2835" s="444">
        <f t="shared" ca="1" si="139"/>
        <v>-79311824716.858109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-79311824716.858109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-330465936.32024211</v>
      </c>
      <c r="L2836" s="444">
        <f t="shared" ca="1" si="139"/>
        <v>-79642290653.178345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-79642290653.178345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-331842877.72157645</v>
      </c>
      <c r="L2837" s="444">
        <f t="shared" ca="1" si="139"/>
        <v>-79974133530.899918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-79974133530.899918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-333225556.37874967</v>
      </c>
      <c r="L2838" s="444">
        <f t="shared" ca="1" si="139"/>
        <v>-80307359087.278671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-80307359087.278671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-334613996.19699448</v>
      </c>
      <c r="L2839" s="444">
        <f t="shared" ca="1" si="139"/>
        <v>-80641973083.475662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-80641973083.475662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-336008221.18114859</v>
      </c>
      <c r="L2840" s="444">
        <f t="shared" ca="1" si="139"/>
        <v>-80977981304.656815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-80977981304.656815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-337408255.43607008</v>
      </c>
      <c r="L2841" s="444">
        <f t="shared" ca="1" si="139"/>
        <v>-81315389560.09288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-81315389560.09288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-338814123.16705364</v>
      </c>
      <c r="L2842" s="444">
        <f t="shared" ca="1" si="139"/>
        <v>-81654203683.259933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-81654203683.259933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-340225848.68024969</v>
      </c>
      <c r="L2843" s="444">
        <f t="shared" ca="1" si="139"/>
        <v>-81994429531.940186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-81994429531.940186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-341643456.38308412</v>
      </c>
      <c r="L2844" s="444">
        <f t="shared" ca="1" si="139"/>
        <v>-82336072988.323273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-82336072988.323273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-343066970.78468031</v>
      </c>
      <c r="L2845" s="444">
        <f t="shared" ca="1" si="139"/>
        <v>-82679139959.107956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-82679139959.107956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-344496416.49628317</v>
      </c>
      <c r="L2846" s="444">
        <f t="shared" ca="1" si="139"/>
        <v>-83023636375.604233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-83023636375.604233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-345931818.23168433</v>
      </c>
      <c r="L2847" s="444">
        <f t="shared" ca="1" si="139"/>
        <v>-83369568193.835922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-83369568193.835922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-347373200.80764967</v>
      </c>
      <c r="L2848" s="444">
        <f t="shared" ca="1" si="139"/>
        <v>-83716941394.64357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-83716941394.64357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-348820589.1443482</v>
      </c>
      <c r="L2849" s="444">
        <f t="shared" ca="1" si="139"/>
        <v>-84065761983.787918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-84065761983.787918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-350274008.26578301</v>
      </c>
      <c r="L2850" s="444">
        <f t="shared" ca="1" si="139"/>
        <v>-84416035992.053696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-84416035992.053696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-351733483.30022371</v>
      </c>
      <c r="L2851" s="444">
        <f t="shared" ca="1" si="139"/>
        <v>-84767769475.353912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-84767769475.353912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-353199039.48064131</v>
      </c>
      <c r="L2852" s="444">
        <f t="shared" ca="1" si="139"/>
        <v>-85120968514.834549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-85120968514.834549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-354670702.14514393</v>
      </c>
      <c r="L2853" s="444">
        <f t="shared" ca="1" si="139"/>
        <v>-85475639216.979691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-85475639216.979691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-356148496.73741537</v>
      </c>
      <c r="L2854" s="444">
        <f t="shared" ca="1" si="139"/>
        <v>-85831787713.717102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-85831787713.717102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-357632448.8071546</v>
      </c>
      <c r="L2855" s="444">
        <f t="shared" ca="1" si="139"/>
        <v>-86189420162.524261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-86189420162.524261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-359122584.01051778</v>
      </c>
      <c r="L2856" s="444">
        <f t="shared" ca="1" si="139"/>
        <v>-86548542746.534775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-86548542746.534775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-360618928.11056155</v>
      </c>
      <c r="L2857" s="444">
        <f t="shared" ca="1" si="139"/>
        <v>-86909161674.64534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-86909161674.64534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-362121506.97768891</v>
      </c>
      <c r="L2858" s="444">
        <f t="shared" ca="1" si="139"/>
        <v>-87271283181.623032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-87271283181.623032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-363630346.59009594</v>
      </c>
      <c r="L2859" s="444">
        <f t="shared" ca="1" si="139"/>
        <v>-87634913528.213135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-87634913528.213135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-365145473.03422141</v>
      </c>
      <c r="L2860" s="444">
        <f t="shared" ca="1" si="139"/>
        <v>-88000059001.24736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-88000059001.24736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-366666912.50519735</v>
      </c>
      <c r="L2861" s="444">
        <f t="shared" ca="1" si="139"/>
        <v>-88366725913.752563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-88366725913.752563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-368194691.30730236</v>
      </c>
      <c r="L2862" s="444">
        <f t="shared" ca="1" si="139"/>
        <v>-88734920605.05986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-88734920605.05986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-369728835.85441607</v>
      </c>
      <c r="L2863" s="444">
        <f t="shared" ca="1" si="139"/>
        <v>-89104649440.914276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-89104649440.914276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-371269372.67047614</v>
      </c>
      <c r="L2864" s="444">
        <f t="shared" ca="1" si="139"/>
        <v>-89475918813.584747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-89475918813.584747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-372816328.38993645</v>
      </c>
      <c r="L2865" s="444">
        <f t="shared" ca="1" si="139"/>
        <v>-89848735141.974686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-89848735141.974686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-374369729.75822783</v>
      </c>
      <c r="L2866" s="444">
        <f t="shared" ca="1" si="139"/>
        <v>-90223104871.73291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-90223104871.73291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-375929603.63222045</v>
      </c>
      <c r="L2867" s="444">
        <f t="shared" ca="1" si="139"/>
        <v>-90599034475.365128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-90599034475.365128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-377495976.98068804</v>
      </c>
      <c r="L2868" s="444">
        <f t="shared" ca="1" si="139"/>
        <v>-90976530452.34581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-90976530452.34581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-379068876.88477421</v>
      </c>
      <c r="L2869" s="444">
        <f t="shared" ca="1" si="139"/>
        <v>-91355599329.230591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-91355599329.230591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-380648330.53846079</v>
      </c>
      <c r="L2870" s="444">
        <f t="shared" ca="1" si="139"/>
        <v>-91736247659.769058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-91736247659.769058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-382234365.24903774</v>
      </c>
      <c r="L2871" s="444">
        <f t="shared" ca="1" si="139"/>
        <v>-92118482025.018097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-92118482025.018097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-383827008.4375754</v>
      </c>
      <c r="L2872" s="444">
        <f t="shared" ca="1" si="139"/>
        <v>-92502309033.455673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-92502309033.455673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-385426287.63939863</v>
      </c>
      <c r="L2873" s="444">
        <f t="shared" ca="1" si="139"/>
        <v>-92887735321.095078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-92887735321.095078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-387032230.5045628</v>
      </c>
      <c r="L2874" s="444">
        <f t="shared" ca="1" si="139"/>
        <v>-93274767551.59964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-93274767551.59964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-388644864.79833186</v>
      </c>
      <c r="L2875" s="444">
        <f t="shared" ca="1" si="139"/>
        <v>-93663412416.397964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-93663412416.397964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-390264218.40165818</v>
      </c>
      <c r="L2876" s="444">
        <f t="shared" ca="1" si="139"/>
        <v>-94053676634.799622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-94053676634.799622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-391890319.31166506</v>
      </c>
      <c r="L2877" s="444">
        <f t="shared" ca="1" si="139"/>
        <v>-94445566954.111282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-94445566954.111282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-393523195.64213032</v>
      </c>
      <c r="L2878" s="444">
        <f t="shared" ca="1" si="139"/>
        <v>-94839090149.753418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-94839090149.753418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-395162875.62397259</v>
      </c>
      <c r="L2879" s="444">
        <f t="shared" ca="1" si="139"/>
        <v>-95234253025.377396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-95234253025.377396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-396809387.60573912</v>
      </c>
      <c r="L2880" s="444">
        <f t="shared" ca="1" si="139"/>
        <v>-95631062412.983139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-95631062412.983139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-398462760.0540964</v>
      </c>
      <c r="L2881" s="444">
        <f t="shared" ca="1" si="139"/>
        <v>-96029525173.037231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-96029525173.037231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-400123021.55432177</v>
      </c>
      <c r="L2882" s="444">
        <f t="shared" ca="1" si="139"/>
        <v>-96429648194.591553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-96429648194.591553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-401790200.81079811</v>
      </c>
      <c r="L2883" s="444">
        <f t="shared" ca="1" si="139"/>
        <v>-96831438395.402344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-96831438395.402344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-403464326.64750975</v>
      </c>
      <c r="L2884" s="444">
        <f t="shared" ca="1" si="139"/>
        <v>-97234902722.04985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-97234902722.04985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-405145428.00854105</v>
      </c>
      <c r="L2885" s="444">
        <f t="shared" ca="1" si="139"/>
        <v>-97640048150.058395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-97640048150.058395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-406833533.95857662</v>
      </c>
      <c r="L2886" s="444">
        <f t="shared" ca="1" si="139"/>
        <v>-98046881684.016968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-98046881684.016968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-408528673.68340403</v>
      </c>
      <c r="L2887" s="444">
        <f t="shared" ca="1" si="139"/>
        <v>-98455410357.700378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-98455410357.700378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-410230876.49041826</v>
      </c>
      <c r="L2888" s="444">
        <f t="shared" ca="1" si="139"/>
        <v>-98865641234.190796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-98865641234.190796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-411940171.80912828</v>
      </c>
      <c r="L2889" s="444">
        <f t="shared" ca="1" si="139"/>
        <v>-99277581405.999924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-99277581405.999924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-413656589.19166636</v>
      </c>
      <c r="L2890" s="444">
        <f t="shared" ca="1" si="139"/>
        <v>-99691237995.191589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-99691237995.191589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-415380158.31329829</v>
      </c>
      <c r="L2891" s="444">
        <f t="shared" ca="1" si="139"/>
        <v>-100106618153.50488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-100106618153.50488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-417110908.97293699</v>
      </c>
      <c r="L2892" s="444">
        <f t="shared" ca="1" si="139"/>
        <v>-100523729062.47781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-100523729062.47781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-418848871.09365755</v>
      </c>
      <c r="L2893" s="444">
        <f t="shared" ca="1" si="139"/>
        <v>-100942577933.57147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-100942577933.57147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-420594074.72321445</v>
      </c>
      <c r="L2894" s="444">
        <f t="shared" ca="1" si="139"/>
        <v>-101363172008.29469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-101363172008.29469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-422346550.03456122</v>
      </c>
      <c r="L2895" s="444">
        <f t="shared" ca="1" si="139"/>
        <v>-101785518558.32925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-101785518558.32925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-424106327.32637191</v>
      </c>
      <c r="L2896" s="444">
        <f t="shared" ca="1" si="139"/>
        <v>-102209624885.65562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-102209624885.65562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-425873437.02356511</v>
      </c>
      <c r="L2897" s="444">
        <f t="shared" ca="1" si="139"/>
        <v>-102635498322.67918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-102635498322.67918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-427647909.67782992</v>
      </c>
      <c r="L2898" s="444">
        <f t="shared" ca="1" si="139"/>
        <v>-103063146232.35701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-103063146232.35701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-429429775.96815419</v>
      </c>
      <c r="L2899" s="444">
        <f t="shared" ca="1" si="139"/>
        <v>-103492576008.32516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-103492576008.32516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-431219066.70135486</v>
      </c>
      <c r="L2900" s="444">
        <f t="shared" ca="1" si="139"/>
        <v>-103923795075.02652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-103923795075.02652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-433015812.81261051</v>
      </c>
      <c r="L2901" s="444">
        <f t="shared" ca="1" si="139"/>
        <v>-104356810887.83913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-104356810887.83913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-434820045.36599636</v>
      </c>
      <c r="L2902" s="444">
        <f t="shared" ca="1" si="139"/>
        <v>-104791630933.20512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-104791630933.20512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-436631795.55502135</v>
      </c>
      <c r="L2903" s="444">
        <f t="shared" ca="1" si="139"/>
        <v>-105228262728.76015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-105228262728.76015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-438451094.70316726</v>
      </c>
      <c r="L2904" s="444">
        <f t="shared" ca="1" si="139"/>
        <v>-105666713823.46332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-105666713823.46332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-440277974.26443046</v>
      </c>
      <c r="L2905" s="444">
        <f t="shared" ca="1" si="139"/>
        <v>-106106991797.72775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-106106991797.72775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-442112465.82386565</v>
      </c>
      <c r="L2906" s="444">
        <f t="shared" ca="1" si="139"/>
        <v>-106549104263.55162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-106549104263.55162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-443954601.09813172</v>
      </c>
      <c r="L2907" s="444">
        <f t="shared" ca="1" si="139"/>
        <v>-106993058864.64975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-106993058864.64975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-445804411.93604064</v>
      </c>
      <c r="L2908" s="444">
        <f t="shared" ca="1" si="139"/>
        <v>-107438863276.58578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-107438863276.58578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-447661930.31910741</v>
      </c>
      <c r="L2909" s="444">
        <f t="shared" ca="1" si="139"/>
        <v>-107886525206.90489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-107886525206.90489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-449527188.3621037</v>
      </c>
      <c r="L2910" s="444">
        <f t="shared" ca="1" si="139"/>
        <v>-108336052395.267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-108336052395.267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-451400218.3136124</v>
      </c>
      <c r="L2911" s="444">
        <f t="shared" ca="1" si="139"/>
        <v>-108787452613.58061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-108787452613.58061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-453281052.55658585</v>
      </c>
      <c r="L2912" s="444">
        <f t="shared" ca="1" si="139"/>
        <v>-109240733666.13719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-109240733666.13719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-455169723.60890496</v>
      </c>
      <c r="L2913" s="444">
        <f t="shared" ca="1" si="139"/>
        <v>-109695903389.74609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-109695903389.74609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-457066264.12394214</v>
      </c>
      <c r="L2914" s="444">
        <f t="shared" ca="1" si="139"/>
        <v>-110152969653.87004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-110152969653.87004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-458970706.89112514</v>
      </c>
      <c r="L2915" s="444">
        <f t="shared" ca="1" si="139"/>
        <v>-110611940360.76117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-110611940360.76117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-460883084.83650488</v>
      </c>
      <c r="L2916" s="444">
        <f t="shared" ca="1" si="139"/>
        <v>-111072823445.59767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-111072823445.59767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-462803431.02332371</v>
      </c>
      <c r="L2917" s="444">
        <f t="shared" ca="1" si="139"/>
        <v>-111535626876.621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-111535626876.621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-464731778.65258747</v>
      </c>
      <c r="L2918" s="444">
        <f t="shared" ca="1" si="139"/>
        <v>-112000358655.27359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-112000358655.27359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-466668161.06363988</v>
      </c>
      <c r="L2919" s="444">
        <f t="shared" ca="1" si="139"/>
        <v>-112467026816.33723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-112467026816.33723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-468612611.73473847</v>
      </c>
      <c r="L2920" s="444">
        <f t="shared" ca="1" si="139"/>
        <v>-112935639428.07198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-112935639428.07198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-470565164.28363323</v>
      </c>
      <c r="L2921" s="444">
        <f t="shared" ca="1" si="139"/>
        <v>-113406204592.35561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-113406204592.35561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-472525852.46814835</v>
      </c>
      <c r="L2922" s="444">
        <f t="shared" ca="1" si="139"/>
        <v>-113878730444.82376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-113878730444.82376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-474494710.18676567</v>
      </c>
      <c r="L2923" s="444">
        <f t="shared" ca="1" si="139"/>
        <v>-114353225155.01053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-114353225155.01053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-476471771.47921044</v>
      </c>
      <c r="L2924" s="444">
        <f t="shared" ca="1" si="139"/>
        <v>-114829696926.48975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-114829696926.48975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-478457070.52704054</v>
      </c>
      <c r="L2925" s="444">
        <f t="shared" ca="1" si="139"/>
        <v>-115308153997.01678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-115308153997.01678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-480450641.65423656</v>
      </c>
      <c r="L2926" s="444">
        <f t="shared" ca="1" si="139"/>
        <v>-115788604638.67102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-115788604638.67102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-482452519.32779586</v>
      </c>
      <c r="L2927" s="444">
        <f t="shared" ca="1" si="139"/>
        <v>-116271057157.99881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-116271057157.99881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-484462738.15832835</v>
      </c>
      <c r="L2928" s="444">
        <f t="shared" ca="1" si="139"/>
        <v>-116755519896.15714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-116755519896.15714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-486481332.90065473</v>
      </c>
      <c r="L2929" s="444">
        <f t="shared" ca="1" si="139"/>
        <v>-117242001229.05779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-117242001229.05779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-488508338.45440745</v>
      </c>
      <c r="L2930" s="444">
        <f t="shared" ca="1" si="139"/>
        <v>-117730509567.51219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-117730509567.51219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-490543789.86463422</v>
      </c>
      <c r="L2931" s="444">
        <f t="shared" ca="1" si="139"/>
        <v>-118221053357.37683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-118221053357.37683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-492587722.32240343</v>
      </c>
      <c r="L2932" s="444">
        <f t="shared" ca="1" si="139"/>
        <v>-118713641079.69923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-118713641079.69923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-494640171.16541344</v>
      </c>
      <c r="L2933" s="444">
        <f t="shared" ca="1" si="139"/>
        <v>-119208281250.86465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-119208281250.86465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-496701171.87860274</v>
      </c>
      <c r="L2934" s="444">
        <f t="shared" ca="1" si="139"/>
        <v>-119704982422.74326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-119704982422.74326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-498770760.09476352</v>
      </c>
      <c r="L2935" s="444">
        <f t="shared" ca="1" si="139"/>
        <v>-120203753182.83801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-120203753182.83801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-500848971.59515834</v>
      </c>
      <c r="L2936" s="444">
        <f t="shared" ca="1" si="139"/>
        <v>-120704602154.43317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-120704602154.43317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-502935842.31013817</v>
      </c>
      <c r="L2937" s="444">
        <f t="shared" ca="1" si="139"/>
        <v>-121207537996.7433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-121207537996.7433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-505031408.31976372</v>
      </c>
      <c r="L2938" s="444">
        <f t="shared" ca="1" si="139"/>
        <v>-121712569405.06306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-121712569405.06306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-507135705.85442942</v>
      </c>
      <c r="L2939" s="444">
        <f t="shared" ca="1" si="139"/>
        <v>-122219705110.9175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-122219705110.9175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-509248771.29548955</v>
      </c>
      <c r="L2940" s="444">
        <f t="shared" ca="1" si="139"/>
        <v>-122728953882.21298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-122728953882.21298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-511370641.17588741</v>
      </c>
      <c r="L2941" s="444">
        <f t="shared" ca="1" si="139"/>
        <v>-123240324523.38887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-123240324523.38887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-513501352.18078697</v>
      </c>
      <c r="L2942" s="444">
        <f t="shared" ca="1" si="139"/>
        <v>-123753825875.56966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-123753825875.56966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-515640941.14820689</v>
      </c>
      <c r="L2943" s="444">
        <f t="shared" ca="1" si="139"/>
        <v>-124269466816.71786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-124269466816.71786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-517789445.06965774</v>
      </c>
      <c r="L2944" s="444">
        <f t="shared" ca="1" si="139"/>
        <v>-124787256261.78752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-124787256261.78752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-519946901.09078127</v>
      </c>
      <c r="L2945" s="444">
        <f t="shared" ca="1" si="139"/>
        <v>-125307203162.8783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-125307203162.8783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-522113346.51199287</v>
      </c>
      <c r="L2946" s="444">
        <f t="shared" ca="1" si="139"/>
        <v>-125829316509.39029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-125829316509.39029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-524288818.78912622</v>
      </c>
      <c r="L2947" s="444">
        <f t="shared" ca="1" si="139"/>
        <v>-126353605328.17941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-126353605328.17941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-526473355.53408086</v>
      </c>
      <c r="L2948" s="444">
        <f t="shared" ca="1" si="139"/>
        <v>-126880078683.7135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-126880078683.7135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-528666994.51547289</v>
      </c>
      <c r="L2949" s="444">
        <f t="shared" ca="1" si="139"/>
        <v>-127408745678.22897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-127408745678.22897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-530869773.65928745</v>
      </c>
      <c r="L2950" s="444">
        <f t="shared" ca="1" si="139"/>
        <v>-127939615451.88826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-127939615451.88826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-533081731.04953438</v>
      </c>
      <c r="L2951" s="444">
        <f t="shared" ca="1" si="139"/>
        <v>-128472697182.93779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-128472697182.93779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-535302904.92890745</v>
      </c>
      <c r="L2952" s="444">
        <f t="shared" ca="1" si="139"/>
        <v>-129008000087.8667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-129008000087.8667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-537533333.69944453</v>
      </c>
      <c r="L2953" s="444">
        <f t="shared" ca="1" si="139"/>
        <v>-129545533421.56615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-129545533421.56615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-539773055.92319226</v>
      </c>
      <c r="L2954" s="444">
        <f t="shared" ca="1" si="139"/>
        <v>-130085306477.48933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-130085306477.48933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-542022110.32287216</v>
      </c>
      <c r="L2955" s="444">
        <f t="shared" ca="1" si="139"/>
        <v>-130627328587.81221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-130627328587.81221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-544280535.78255081</v>
      </c>
      <c r="L2956" s="444">
        <f t="shared" ca="1" si="139"/>
        <v>-131171609123.59476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-131171609123.59476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-546548371.34831142</v>
      </c>
      <c r="L2957" s="444">
        <f t="shared" ca="1" si="139"/>
        <v>-131718157494.94307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-131718157494.94307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-548825656.2289294</v>
      </c>
      <c r="L2958" s="444">
        <f t="shared" ca="1" si="139"/>
        <v>-132266983151.172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-132266983151.172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-551112429.79655004</v>
      </c>
      <c r="L2959" s="444">
        <f t="shared" ca="1" si="139"/>
        <v>-132818095580.96855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-132818095580.96855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-553408731.58736897</v>
      </c>
      <c r="L2960" s="444">
        <f t="shared" ca="1" si="139"/>
        <v>-133371504312.55592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-133371504312.55592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-555714601.30231631</v>
      </c>
      <c r="L2961" s="444">
        <f t="shared" ca="1" si="139"/>
        <v>-133927218913.85825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-133927218913.85825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-558030078.80774271</v>
      </c>
      <c r="L2962" s="444">
        <f t="shared" ca="1" si="139"/>
        <v>-134485248992.66599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-134485248992.66599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-560355204.13610828</v>
      </c>
      <c r="L2963" s="444">
        <f t="shared" ca="1" si="139"/>
        <v>-135045604196.80209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-135045604196.80209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-562690017.48667538</v>
      </c>
      <c r="L2964" s="444">
        <f t="shared" ca="1" si="139"/>
        <v>-135608294214.28877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-135608294214.28877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-565034559.22620332</v>
      </c>
      <c r="L2965" s="444">
        <f t="shared" ca="1" si="139"/>
        <v>-136173328773.51497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-136173328773.51497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-567388869.8896457</v>
      </c>
      <c r="L2966" s="444">
        <f t="shared" ca="1" si="139"/>
        <v>-136740717643.40462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-136740717643.40462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-569752990.18085253</v>
      </c>
      <c r="L2967" s="444">
        <f t="shared" ca="1" si="139"/>
        <v>-137310470633.58546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-137310470633.58546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-572126960.97327268</v>
      </c>
      <c r="L2968" s="444">
        <f t="shared" ca="1" si="139"/>
        <v>-137882597594.55875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-137882597594.55875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-574510823.31066144</v>
      </c>
      <c r="L2969" s="444">
        <f t="shared" ca="1" si="139"/>
        <v>-138457108417.86942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-138457108417.86942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-576904618.40778923</v>
      </c>
      <c r="L2970" s="444">
        <f t="shared" ca="1" si="139"/>
        <v>-139034013036.27719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-139034013036.27719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-579308387.65115499</v>
      </c>
      <c r="L2971" s="444">
        <f t="shared" ca="1" si="139"/>
        <v>-139613321423.92834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-139613321423.92834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-581722172.5997014</v>
      </c>
      <c r="L2972" s="444">
        <f t="shared" ca="1" si="139"/>
        <v>-140195043596.52805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-140195043596.52805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-584146014.98553348</v>
      </c>
      <c r="L2973" s="444">
        <f t="shared" ca="1" si="139"/>
        <v>-140779189611.51358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-140779189611.51358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-586579956.7146399</v>
      </c>
      <c r="L2974" s="444">
        <f t="shared" ca="1" si="139"/>
        <v>-141365769568.22821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-141365769568.22821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-589024039.86761749</v>
      </c>
      <c r="L2975" s="444">
        <f t="shared" ca="1" si="139"/>
        <v>-141954793608.09583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-141954793608.09583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-591478306.70039928</v>
      </c>
      <c r="L2976" s="444">
        <f t="shared" ca="1" si="139"/>
        <v>-142546271914.79623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-142546271914.79623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-593942799.64498425</v>
      </c>
      <c r="L2977" s="444">
        <f t="shared" ca="1" si="139"/>
        <v>-143140214714.44122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-143140214714.44122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-596417561.31017172</v>
      </c>
      <c r="L2978" s="444">
        <f t="shared" ca="1" si="139"/>
        <v>-143736632275.7514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-143736632275.7514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-598902634.48229754</v>
      </c>
      <c r="L2979" s="444">
        <f t="shared" ca="1" si="139"/>
        <v>-144335534910.2337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-144335534910.2337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-601398062.1259737</v>
      </c>
      <c r="L2980" s="444">
        <f t="shared" ca="1" si="139"/>
        <v>-144936932972.35968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-144936932972.35968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-603903887.38483202</v>
      </c>
      <c r="L2981" s="444">
        <f t="shared" ca="1" si="139"/>
        <v>-145540836859.74451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-145540836859.74451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-606420153.58226871</v>
      </c>
      <c r="L2982" s="444">
        <f t="shared" ca="1" si="139"/>
        <v>-146147257013.32678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-146147257013.32678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-608946904.22219491</v>
      </c>
      <c r="L2983" s="444">
        <f t="shared" ca="1" si="139"/>
        <v>-146756203917.54898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-146756203917.54898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-611484182.98978746</v>
      </c>
      <c r="L2984" s="444">
        <f t="shared" ca="1" si="139"/>
        <v>-147367688100.53876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-147367688100.53876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-614032033.75224483</v>
      </c>
      <c r="L2985" s="444">
        <f t="shared" ca="1" si="139"/>
        <v>-147981720134.29102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-147981720134.29102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-616590500.55954587</v>
      </c>
      <c r="L2986" s="444">
        <f t="shared" ca="1" si="139"/>
        <v>-148598310634.85056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-148598310634.85056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-619159627.64521062</v>
      </c>
      <c r="L2987" s="444">
        <f t="shared" ca="1" si="139"/>
        <v>-149217470262.49576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-149217470262.49576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-621739459.42706561</v>
      </c>
      <c r="L2988" s="444">
        <f t="shared" ca="1" si="139"/>
        <v>-149839209721.92282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-149839209721.92282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-624330040.5080117</v>
      </c>
      <c r="L2989" s="444">
        <f t="shared" ca="1" si="139"/>
        <v>-150463539762.43085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-150463539762.43085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-626931415.67679524</v>
      </c>
      <c r="L2990" s="444">
        <f t="shared" ca="1" si="139"/>
        <v>-151090471178.10764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-151090471178.10764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-629543629.90878177</v>
      </c>
      <c r="L2991" s="444">
        <f t="shared" ca="1" si="139"/>
        <v>-151720014808.01642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-151720014808.01642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-632166728.3667351</v>
      </c>
      <c r="L2992" s="444">
        <f t="shared" ca="1" si="139"/>
        <v>-152352181536.38315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-152352181536.38315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-634800756.40159643</v>
      </c>
      <c r="L2993" s="444">
        <f t="shared" ca="1" si="139"/>
        <v>-152986982292.78476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-152986982292.78476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-637445759.55326986</v>
      </c>
      <c r="L2994" s="444">
        <f t="shared" ca="1" si="139"/>
        <v>-153624428052.33804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-153624428052.33804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-640101783.55140853</v>
      </c>
      <c r="L2995" s="444">
        <f t="shared" ca="1" si="139"/>
        <v>-154264529835.88947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-154264529835.88947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-642768874.3162061</v>
      </c>
      <c r="L2996" s="444">
        <f t="shared" ca="1" si="139"/>
        <v>-154907298710.20566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-154907298710.20566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-645447077.95919025</v>
      </c>
      <c r="L2997" s="444">
        <f t="shared" ca="1" si="139"/>
        <v>-155552745788.16486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-155552745788.16486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-648136440.78402019</v>
      </c>
      <c r="L2998" s="444">
        <f t="shared" ca="1" si="139"/>
        <v>-156200882228.94888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-156200882228.94888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-650837009.287287</v>
      </c>
      <c r="L2999" s="444">
        <f t="shared" ca="1" si="139"/>
        <v>-156851719238.23618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-156851719238.23618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-653548830.15931737</v>
      </c>
      <c r="L3000" s="444">
        <f t="shared" ca="1" si="139"/>
        <v>-157505268068.39551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-157505268068.39551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-656271950.28498125</v>
      </c>
      <c r="L3001" s="444">
        <f t="shared" ca="1" si="139"/>
        <v>-158161540018.68048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-158161540018.68048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-659006416.74450195</v>
      </c>
      <c r="L3002" s="444">
        <f t="shared" ca="1" si="139"/>
        <v>-158820546435.42499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-158820546435.42499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-661752276.81427073</v>
      </c>
      <c r="L3003" s="444">
        <f t="shared" ca="1" si="139"/>
        <v>-159482298712.23926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-159482298712.23926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-664509577.96766353</v>
      </c>
      <c r="L3004" s="444">
        <f t="shared" ca="1" si="139"/>
        <v>-160146808290.20691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-160146808290.20691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-667278367.87586212</v>
      </c>
      <c r="L3005" s="444">
        <f t="shared" ca="1" si="139"/>
        <v>-160814086658.08276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-160814086658.08276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-670058694.40867817</v>
      </c>
      <c r="L3006" s="444">
        <f t="shared" ca="1" si="139"/>
        <v>-161484145352.49146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-161484145352.49146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-672850605.6353811</v>
      </c>
      <c r="L3007" s="444">
        <f t="shared" ca="1" si="139"/>
        <v>-162156995958.12683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-162156995958.12683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-675654149.8255285</v>
      </c>
      <c r="L3008" s="444">
        <f t="shared" ca="1" si="139"/>
        <v>-162832650107.95236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-162832650107.95236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-678469375.44980145</v>
      </c>
      <c r="L3009" s="444">
        <f t="shared" ca="1" si="139"/>
        <v>-163511119483.40216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-163511119483.40216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-681296331.18084228</v>
      </c>
      <c r="L3010" s="444">
        <f t="shared" ca="1" si="139"/>
        <v>-164192415814.58301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-164192415814.58301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-684135065.8940959</v>
      </c>
      <c r="L3011" s="444">
        <f t="shared" ca="1" si="139"/>
        <v>-164876550880.47711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-164876550880.47711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-686985628.66865468</v>
      </c>
      <c r="L3012" s="444">
        <f t="shared" ca="1" si="139"/>
        <v>-165563536509.14575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-165563536509.14575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-689848068.78810728</v>
      </c>
      <c r="L3013" s="444">
        <f t="shared" ca="1" si="139"/>
        <v>-166253384577.93387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-166253384577.93387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-692722435.74139106</v>
      </c>
      <c r="L3014" s="444">
        <f t="shared" ca="1" si="139"/>
        <v>-166946107013.67526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-166946107013.67526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-695608779.22364688</v>
      </c>
      <c r="L3015" s="444">
        <f t="shared" ca="1" si="139"/>
        <v>-167641715792.8989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-167641715792.8989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-698507149.13707876</v>
      </c>
      <c r="L3016" s="444">
        <f t="shared" ca="1" si="139"/>
        <v>-168340222942.03598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-168340222942.03598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-701417595.59181654</v>
      </c>
      <c r="L3017" s="444">
        <f t="shared" ca="1" si="139"/>
        <v>-169041640537.62781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-169041640537.62781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-704340168.90678251</v>
      </c>
      <c r="L3018" s="444">
        <f t="shared" ca="1" si="139"/>
        <v>-169745980706.53458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-169745980706.53458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-707274919.61056077</v>
      </c>
      <c r="L3019" s="444">
        <f t="shared" ca="1" si="139"/>
        <v>-170453255626.14514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-170453255626.14514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-710221898.44227147</v>
      </c>
      <c r="L3020" s="444">
        <f t="shared" ca="1" si="139"/>
        <v>-171163477524.5874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-171163477524.5874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-713181156.35244751</v>
      </c>
      <c r="L3021" s="444">
        <f t="shared" ca="1" si="139"/>
        <v>-171876658680.93985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-171876658680.93985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-716152744.50391603</v>
      </c>
      <c r="L3022" s="444">
        <f t="shared" ca="1" si="139"/>
        <v>-172592811425.44376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-172592811425.44376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-719136714.27268231</v>
      </c>
      <c r="L3023" s="444">
        <f t="shared" ca="1" si="139"/>
        <v>-173311948139.71643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-173311948139.71643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-722133117.2488184</v>
      </c>
      <c r="L3024" s="444">
        <f t="shared" ca="1" si="139"/>
        <v>-174034081256.96524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-174034081256.96524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-725142005.23735511</v>
      </c>
      <c r="L3025" s="444">
        <f t="shared" ca="1" si="139"/>
        <v>-174759223262.20261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-174759223262.20261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-728163430.25917757</v>
      </c>
      <c r="L3026" s="444">
        <f t="shared" ca="1" si="139"/>
        <v>-175487386692.46179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-175487386692.46179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-731197444.55192411</v>
      </c>
      <c r="L3027" s="444">
        <f t="shared" ca="1" si="139"/>
        <v>-176218584137.0137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-176218584137.0137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-734244100.57089043</v>
      </c>
      <c r="L3028" s="444">
        <f t="shared" ca="1" si="139"/>
        <v>-176952828237.58459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-176952828237.58459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-737303450.98993576</v>
      </c>
      <c r="L3029" s="444">
        <f t="shared" ca="1" si="139"/>
        <v>-177690131688.57452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-177690131688.57452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-740375548.70239389</v>
      </c>
      <c r="L3030" s="444">
        <f t="shared" ca="1" si="139"/>
        <v>-178430507237.27692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-178430507237.27692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-743460446.82198715</v>
      </c>
      <c r="L3031" s="444">
        <f t="shared" ca="1" si="139"/>
        <v>-179173967684.09891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-179173967684.09891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-746558198.68374538</v>
      </c>
      <c r="L3032" s="444">
        <f t="shared" ca="1" si="139"/>
        <v>-179920525882.78265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-179920525882.78265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-749668857.84492767</v>
      </c>
      <c r="L3033" s="444">
        <f t="shared" ca="1" si="139"/>
        <v>-180670194740.62759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-180670194740.62759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-752792478.08594835</v>
      </c>
      <c r="L3034" s="444">
        <f t="shared" ca="1" si="139"/>
        <v>-181422987218.71353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-181422987218.71353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-755929113.41130638</v>
      </c>
      <c r="L3035" s="444">
        <f t="shared" ca="1" si="139"/>
        <v>-182178916332.12485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-182178916332.12485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-759078818.05052018</v>
      </c>
      <c r="L3036" s="444">
        <f t="shared" ca="1" si="139"/>
        <v>-182937995150.17535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-182937995150.17535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-762241646.45906401</v>
      </c>
      <c r="L3037" s="444">
        <f t="shared" ca="1" si="139"/>
        <v>-183700236796.63443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-183700236796.63443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-765417653.31931007</v>
      </c>
      <c r="L3038" s="444">
        <f t="shared" ca="1" si="139"/>
        <v>-184465654449.95374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-184465654449.95374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-768606893.54147387</v>
      </c>
      <c r="L3039" s="444">
        <f t="shared" ca="1" si="139"/>
        <v>-185234261343.49521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-185234261343.49521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-771809422.26456332</v>
      </c>
      <c r="L3040" s="444">
        <f t="shared" ca="1" si="139"/>
        <v>-186006070765.75977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-186006070765.75977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-775025294.85733235</v>
      </c>
      <c r="L3041" s="444">
        <f t="shared" ca="1" si="139"/>
        <v>-186781096060.6171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-186781096060.6171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-778254566.91923785</v>
      </c>
      <c r="L3042" s="444">
        <f t="shared" ca="1" si="139"/>
        <v>-187559350627.53635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-187559350627.53635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-781497294.2814014</v>
      </c>
      <c r="L3043" s="444">
        <f t="shared" ca="1" si="139"/>
        <v>-188340847921.81775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-188340847921.81775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-784753533.00757396</v>
      </c>
      <c r="L3044" s="444">
        <f t="shared" ca="1" si="139"/>
        <v>-189125601454.82532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-189125601454.82532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-788023339.39510548</v>
      </c>
      <c r="L3045" s="444">
        <f t="shared" ca="1" si="139"/>
        <v>-189913624794.22043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-189913624794.22043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-791306769.97591841</v>
      </c>
      <c r="L3046" s="444">
        <f t="shared" ca="1" si="139"/>
        <v>-190704931564.19635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-190704931564.19635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-794603881.51748478</v>
      </c>
      <c r="L3047" s="444">
        <f t="shared" ca="1" si="139"/>
        <v>-191499535445.71384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-191499535445.71384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-797914731.02380764</v>
      </c>
      <c r="L3048" s="444">
        <f t="shared" ca="1" si="139"/>
        <v>-192297450176.73764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-192297450176.73764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-801239375.7364068</v>
      </c>
      <c r="L3049" s="444">
        <f t="shared" ca="1" si="139"/>
        <v>-193098689552.47406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-193098689552.47406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-804577873.13530862</v>
      </c>
      <c r="L3050" s="444">
        <f t="shared" ca="1" si="139"/>
        <v>-193903267425.60938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-193903267425.60938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-807930280.94003904</v>
      </c>
      <c r="L3051" s="444">
        <f t="shared" ca="1" si="139"/>
        <v>-194711197706.54941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-194711197706.54941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-811296657.11062253</v>
      </c>
      <c r="L3052" s="444">
        <f t="shared" ca="1" si="139"/>
        <v>-195522494363.66003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-195522494363.66003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-814677059.84858346</v>
      </c>
      <c r="L3053" s="444">
        <f t="shared" ca="1" si="139"/>
        <v>-196337171423.50861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-196337171423.50861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-818071547.59795249</v>
      </c>
      <c r="L3054" s="444">
        <f t="shared" ca="1" si="139"/>
        <v>-197155242971.10657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-197155242971.10657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-821480179.0462774</v>
      </c>
      <c r="L3055" s="444">
        <f t="shared" ca="1" si="139"/>
        <v>-197976723150.15283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-197976723150.15283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-824903013.12563682</v>
      </c>
      <c r="L3056" s="444">
        <f t="shared" ca="1" si="139"/>
        <v>-198801626163.27847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-198801626163.27847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-828340109.01366031</v>
      </c>
      <c r="L3057" s="444">
        <f t="shared" ca="1" si="139"/>
        <v>-199629966272.29214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-199629966272.29214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-831791526.13455057</v>
      </c>
      <c r="L3058" s="444">
        <f t="shared" ca="1" si="139"/>
        <v>-200461757798.4267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-200461757798.4267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-835257324.16011119</v>
      </c>
      <c r="L3059" s="444">
        <f t="shared" ca="1" si="139"/>
        <v>-201297015122.58682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-201297015122.58682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-838737563.01077843</v>
      </c>
      <c r="L3060" s="444">
        <f t="shared" ca="1" si="139"/>
        <v>-202135752685.5976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-202135752685.5976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-842232302.85665667</v>
      </c>
      <c r="L3061" s="444">
        <f t="shared" ca="1" si="139"/>
        <v>-202977984988.45425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-202977984988.45425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-845741604.11855936</v>
      </c>
      <c r="L3062" s="444">
        <f t="shared" ca="1" si="139"/>
        <v>-203823726592.57281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-203823726592.57281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-849265527.46905339</v>
      </c>
      <c r="L3063" s="444">
        <f t="shared" ca="1" si="139"/>
        <v>-204672992120.04187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-204672992120.04187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-852804133.83350778</v>
      </c>
      <c r="L3064" s="444">
        <f t="shared" ca="1" si="139"/>
        <v>-205525796253.87537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-205525796253.87537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-856357484.39114738</v>
      </c>
      <c r="L3065" s="444">
        <f t="shared" ca="1" si="139"/>
        <v>-206382153738.26651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-206382153738.26651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-859925640.57611048</v>
      </c>
      <c r="L3066" s="444">
        <f t="shared" ca="1" si="139"/>
        <v>-207242079378.84262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-207242079378.84262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-863508664.07851088</v>
      </c>
      <c r="L3067" s="444">
        <f t="shared" ca="1" si="139"/>
        <v>-208105588042.92114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-208105588042.92114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-867106616.84550476</v>
      </c>
      <c r="L3068" s="444">
        <f t="shared" ref="L3068:L3322" ca="1" si="144">I3068-J3068+K3068</f>
        <v>-208972694659.76666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-208972694659.76666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-870719561.0823611</v>
      </c>
      <c r="L3069" s="444">
        <f t="shared" ca="1" si="144"/>
        <v>-209843414220.84903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-209843414220.84903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-874347559.25353765</v>
      </c>
      <c r="L3070" s="444">
        <f t="shared" ca="1" si="144"/>
        <v>-210717761780.10257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-210717761780.10257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-877990674.08376074</v>
      </c>
      <c r="L3071" s="444">
        <f t="shared" ca="1" si="144"/>
        <v>-211595752454.18634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-211595752454.18634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-881648968.55910969</v>
      </c>
      <c r="L3072" s="444">
        <f t="shared" ca="1" si="144"/>
        <v>-212477401422.74545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-212477401422.74545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-885322505.92810607</v>
      </c>
      <c r="L3073" s="444">
        <f t="shared" ca="1" si="144"/>
        <v>-213362723928.67355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-213362723928.67355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-889011349.70280647</v>
      </c>
      <c r="L3074" s="444">
        <f t="shared" ca="1" si="144"/>
        <v>-214251735278.37637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-214251735278.37637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-892715563.6599015</v>
      </c>
      <c r="L3075" s="444">
        <f t="shared" ca="1" si="144"/>
        <v>-215144450842.03629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-215144450842.03629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-896435211.84181774</v>
      </c>
      <c r="L3076" s="444">
        <f t="shared" ca="1" si="144"/>
        <v>-216040886053.87811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-216040886053.87811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-900170358.55782545</v>
      </c>
      <c r="L3077" s="444">
        <f t="shared" ca="1" si="144"/>
        <v>-216941056412.43594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-216941056412.43594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-903921068.38514972</v>
      </c>
      <c r="L3078" s="444">
        <f t="shared" ca="1" si="144"/>
        <v>-217844977480.82111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-217844977480.82111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-907687406.17008793</v>
      </c>
      <c r="L3079" s="444">
        <f t="shared" ca="1" si="144"/>
        <v>-218752664886.99118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-218752664886.99118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-911469437.02912998</v>
      </c>
      <c r="L3080" s="444">
        <f t="shared" ca="1" si="144"/>
        <v>-219664134324.02032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-219664134324.02032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-915267226.35008454</v>
      </c>
      <c r="L3081" s="444">
        <f t="shared" ca="1" si="144"/>
        <v>-220579401550.37042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-220579401550.37042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-919080839.79321003</v>
      </c>
      <c r="L3082" s="444">
        <f t="shared" ca="1" si="144"/>
        <v>-221498482390.16364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-221498482390.16364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-922910343.29234862</v>
      </c>
      <c r="L3083" s="444">
        <f t="shared" ca="1" si="144"/>
        <v>-222421392733.45599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-222421392733.45599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-926755803.05606663</v>
      </c>
      <c r="L3084" s="444">
        <f t="shared" ca="1" si="144"/>
        <v>-223348148536.51205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-223348148536.51205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-930617285.56880021</v>
      </c>
      <c r="L3085" s="444">
        <f t="shared" ca="1" si="144"/>
        <v>-224278765822.08084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-224278765822.08084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-934494857.59200346</v>
      </c>
      <c r="L3086" s="444">
        <f t="shared" ca="1" si="144"/>
        <v>-225213260679.67285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-225213260679.67285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-938388586.16530335</v>
      </c>
      <c r="L3087" s="444">
        <f t="shared" ca="1" si="144"/>
        <v>-226151649265.83817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-226151649265.83817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-942298538.60765898</v>
      </c>
      <c r="L3088" s="444">
        <f t="shared" ca="1" si="144"/>
        <v>-227093947804.44583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-227093947804.44583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-946224782.51852429</v>
      </c>
      <c r="L3089" s="444">
        <f t="shared" ca="1" si="144"/>
        <v>-228040172586.96436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-228040172586.96436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-950167385.77901828</v>
      </c>
      <c r="L3090" s="444">
        <f t="shared" ca="1" si="144"/>
        <v>-228990339972.74338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-228990339972.74338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-954126416.55309737</v>
      </c>
      <c r="L3091" s="444">
        <f t="shared" ca="1" si="144"/>
        <v>-229944466389.29648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-229944466389.29648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-958101943.28873527</v>
      </c>
      <c r="L3092" s="444">
        <f t="shared" ca="1" si="144"/>
        <v>-230902568332.58521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-230902568332.58521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-962094034.71910501</v>
      </c>
      <c r="L3093" s="444">
        <f t="shared" ca="1" si="144"/>
        <v>-231864662367.30432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-231864662367.30432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-966102759.86376798</v>
      </c>
      <c r="L3094" s="444">
        <f t="shared" ca="1" si="144"/>
        <v>-232830765127.16809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-232830765127.16809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-970128188.02986705</v>
      </c>
      <c r="L3095" s="444">
        <f t="shared" ca="1" si="144"/>
        <v>-233800893315.19797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-233800893315.19797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-974170388.81332469</v>
      </c>
      <c r="L3096" s="444">
        <f t="shared" ca="1" si="144"/>
        <v>-234775063704.01129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-234775063704.01129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-978229432.10004699</v>
      </c>
      <c r="L3097" s="444">
        <f t="shared" ca="1" si="144"/>
        <v>-235753293136.11133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-235753293136.11133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-982305388.06713068</v>
      </c>
      <c r="L3098" s="444">
        <f t="shared" ca="1" si="144"/>
        <v>-236735598524.17847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-236735598524.17847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-986398327.18407691</v>
      </c>
      <c r="L3099" s="444">
        <f t="shared" ca="1" si="144"/>
        <v>-237721996851.36255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-237721996851.36255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-990508320.21401072</v>
      </c>
      <c r="L3100" s="444">
        <f t="shared" ca="1" si="144"/>
        <v>-238712505171.57657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-238712505171.57657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-994635438.2149024</v>
      </c>
      <c r="L3101" s="444">
        <f t="shared" ca="1" si="144"/>
        <v>-239707140609.79147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-239707140609.79147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-998779752.54079783</v>
      </c>
      <c r="L3102" s="444">
        <f t="shared" ca="1" si="144"/>
        <v>-240705920362.33228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-240705920362.33228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-1002941334.8430511</v>
      </c>
      <c r="L3103" s="444">
        <f t="shared" ca="1" si="144"/>
        <v>-241708861697.17532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-241708861697.17532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-1007120257.0715637</v>
      </c>
      <c r="L3104" s="444">
        <f t="shared" ca="1" si="144"/>
        <v>-242715981954.24689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-242715981954.24689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-1011316591.4760287</v>
      </c>
      <c r="L3105" s="444">
        <f t="shared" ca="1" si="144"/>
        <v>-243727298545.72293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-243727298545.72293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-1015530410.6071787</v>
      </c>
      <c r="L3106" s="444">
        <f t="shared" ca="1" si="144"/>
        <v>-244742828956.33011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-244742828956.33011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-1019761787.3180422</v>
      </c>
      <c r="L3107" s="444">
        <f t="shared" ca="1" si="144"/>
        <v>-245762590743.64816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-245762590743.64816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-1024010794.7652006</v>
      </c>
      <c r="L3108" s="444">
        <f t="shared" ca="1" si="144"/>
        <v>-246786601538.41336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-246786601538.41336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-1028277506.4100556</v>
      </c>
      <c r="L3109" s="444">
        <f t="shared" ca="1" si="144"/>
        <v>-247814879044.82343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-247814879044.82343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-1032561996.0200976</v>
      </c>
      <c r="L3110" s="444">
        <f t="shared" ca="1" si="144"/>
        <v>-248847441040.84354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-248847441040.84354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-1036864337.6701814</v>
      </c>
      <c r="L3111" s="444">
        <f t="shared" ca="1" si="144"/>
        <v>-249884305378.51373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-249884305378.51373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-1041184605.7438072</v>
      </c>
      <c r="L3112" s="444">
        <f t="shared" ca="1" si="144"/>
        <v>-250925489984.25754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-250925489984.25754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-1045522874.9344064</v>
      </c>
      <c r="L3113" s="444">
        <f t="shared" ca="1" si="144"/>
        <v>-251971012859.19196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-251971012859.19196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-1049879220.2466332</v>
      </c>
      <c r="L3114" s="444">
        <f t="shared" ca="1" si="144"/>
        <v>-253020892079.4386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-253020892079.4386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-1054253716.997661</v>
      </c>
      <c r="L3115" s="444">
        <f t="shared" ca="1" si="144"/>
        <v>-254075145796.43625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-254075145796.43625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-1058646440.8184844</v>
      </c>
      <c r="L3116" s="444">
        <f t="shared" ca="1" si="144"/>
        <v>-255133792237.25473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-255133792237.25473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-1063057467.655228</v>
      </c>
      <c r="L3117" s="444">
        <f t="shared" ca="1" si="144"/>
        <v>-256196849704.90997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-256196849704.90997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-1067486873.7704583</v>
      </c>
      <c r="L3118" s="444">
        <f t="shared" ca="1" si="144"/>
        <v>-257264336578.68042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-257264336578.68042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-1071934735.7445017</v>
      </c>
      <c r="L3119" s="444">
        <f t="shared" ca="1" si="144"/>
        <v>-258336271314.42493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-258336271314.42493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-1076401130.4767704</v>
      </c>
      <c r="L3120" s="444">
        <f t="shared" ca="1" si="144"/>
        <v>-259412672444.9017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-259412672444.9017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-1080886135.1870904</v>
      </c>
      <c r="L3121" s="444">
        <f t="shared" ca="1" si="144"/>
        <v>-260493558580.08881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-260493558580.08881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-1085389827.4170368</v>
      </c>
      <c r="L3122" s="444">
        <f t="shared" ca="1" si="144"/>
        <v>-261578948407.50583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-261578948407.50583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-1089912285.0312743</v>
      </c>
      <c r="L3123" s="444">
        <f t="shared" ca="1" si="144"/>
        <v>-262668860692.53711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-262668860692.53711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-1094453586.2189045</v>
      </c>
      <c r="L3124" s="444">
        <f t="shared" ca="1" si="144"/>
        <v>-263763314278.75601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-263763314278.75601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-1099013809.4948168</v>
      </c>
      <c r="L3125" s="444">
        <f t="shared" ca="1" si="144"/>
        <v>-264862328088.25082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-264862328088.25082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-1103593033.701045</v>
      </c>
      <c r="L3126" s="444">
        <f t="shared" ca="1" si="144"/>
        <v>-265965921121.95187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-265965921121.95187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-1108191338.0081327</v>
      </c>
      <c r="L3127" s="444">
        <f t="shared" ca="1" si="144"/>
        <v>-267074112459.95999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-267074112459.95999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-1112808801.9165001</v>
      </c>
      <c r="L3128" s="444">
        <f t="shared" ca="1" si="144"/>
        <v>-268186921261.8765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-268186921261.8765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-1117445505.2578187</v>
      </c>
      <c r="L3129" s="444">
        <f t="shared" ca="1" si="144"/>
        <v>-269304366767.13431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-269304366767.13431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-1122101528.196393</v>
      </c>
      <c r="L3130" s="444">
        <f t="shared" ca="1" si="144"/>
        <v>-270426468295.33069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-270426468295.33069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-1126776951.2305443</v>
      </c>
      <c r="L3131" s="444">
        <f t="shared" ca="1" si="144"/>
        <v>-271553245246.56122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-271553245246.56122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-1131471855.194005</v>
      </c>
      <c r="L3132" s="444">
        <f t="shared" ca="1" si="144"/>
        <v>-272684717101.75522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-272684717101.75522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-1136186321.2573133</v>
      </c>
      <c r="L3133" s="444">
        <f t="shared" ca="1" si="144"/>
        <v>-273820903423.01254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-273820903423.01254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-1140920430.929219</v>
      </c>
      <c r="L3134" s="444">
        <f t="shared" ca="1" si="144"/>
        <v>-274961823853.94177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-274961823853.94177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-1145674266.0580907</v>
      </c>
      <c r="L3135" s="444">
        <f t="shared" ca="1" si="144"/>
        <v>-276107498119.99988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-276107498119.99988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-1150447908.8333328</v>
      </c>
      <c r="L3136" s="444">
        <f t="shared" ca="1" si="144"/>
        <v>-277257946028.83319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-277257946028.83319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-1155241441.7868049</v>
      </c>
      <c r="L3137" s="444">
        <f t="shared" ca="1" si="144"/>
        <v>-278413187470.62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-278413187470.62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-1160054947.79425</v>
      </c>
      <c r="L3138" s="444">
        <f t="shared" ca="1" si="144"/>
        <v>-279573242418.41425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-279573242418.41425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-1164888510.076726</v>
      </c>
      <c r="L3139" s="444">
        <f t="shared" ca="1" si="144"/>
        <v>-280738130928.49097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-280738130928.49097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-1169742212.2020457</v>
      </c>
      <c r="L3140" s="444">
        <f t="shared" ca="1" si="144"/>
        <v>-281907873140.69299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-281907873140.69299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-1174616138.0862207</v>
      </c>
      <c r="L3141" s="444">
        <f t="shared" ca="1" si="144"/>
        <v>-283082489278.77924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-283082489278.77924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-1179510371.9949136</v>
      </c>
      <c r="L3142" s="444">
        <f t="shared" ca="1" si="144"/>
        <v>-284261999650.77417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-284261999650.77417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-1184424998.5448923</v>
      </c>
      <c r="L3143" s="444">
        <f t="shared" ca="1" si="144"/>
        <v>-285446424649.31909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-285446424649.31909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-1189360102.7054963</v>
      </c>
      <c r="L3144" s="444">
        <f t="shared" ca="1" si="144"/>
        <v>-286635784752.0246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-286635784752.0246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-1194315769.8001025</v>
      </c>
      <c r="L3145" s="444">
        <f t="shared" ca="1" si="144"/>
        <v>-287830100521.82471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-287830100521.82471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-1199292085.5076029</v>
      </c>
      <c r="L3146" s="444">
        <f t="shared" ca="1" si="144"/>
        <v>-289029392607.33234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-289029392607.33234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-1204289135.8638847</v>
      </c>
      <c r="L3147" s="444">
        <f t="shared" ca="1" si="144"/>
        <v>-290233681743.19623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-290233681743.19623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-1209307007.2633176</v>
      </c>
      <c r="L3148" s="444">
        <f t="shared" ca="1" si="144"/>
        <v>-291442988750.45953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-291442988750.45953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-1214345786.460248</v>
      </c>
      <c r="L3149" s="444">
        <f t="shared" ca="1" si="144"/>
        <v>-292657334536.9198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-292657334536.9198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-1219405560.5704992</v>
      </c>
      <c r="L3150" s="444">
        <f t="shared" ca="1" si="144"/>
        <v>-293876740097.4903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-293876740097.4903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-1224486417.0728762</v>
      </c>
      <c r="L3151" s="444">
        <f t="shared" ca="1" si="144"/>
        <v>-295101226514.56317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-295101226514.56317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-1229588443.8106799</v>
      </c>
      <c r="L3152" s="444">
        <f t="shared" ca="1" si="144"/>
        <v>-296330814958.37384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-296330814958.37384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-1234711728.9932244</v>
      </c>
      <c r="L3153" s="444">
        <f t="shared" ca="1" si="144"/>
        <v>-297565526687.36707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-297565526687.36707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-1239856361.1973627</v>
      </c>
      <c r="L3154" s="444">
        <f t="shared" ca="1" si="144"/>
        <v>-298805383048.56445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-298805383048.56445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-1245022429.3690186</v>
      </c>
      <c r="L3155" s="444">
        <f t="shared" ca="1" si="144"/>
        <v>-300050405477.93347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-300050405477.93347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-1250210022.8247228</v>
      </c>
      <c r="L3156" s="444">
        <f t="shared" ca="1" si="144"/>
        <v>-301300615500.75818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-301300615500.75818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-1255419231.253159</v>
      </c>
      <c r="L3157" s="444">
        <f t="shared" ca="1" si="144"/>
        <v>-302556034732.01135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-302556034732.01135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-1260650144.7167139</v>
      </c>
      <c r="L3158" s="444">
        <f t="shared" ca="1" si="144"/>
        <v>-303816684876.72809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-303816684876.72809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-1265902853.6530337</v>
      </c>
      <c r="L3159" s="444">
        <f t="shared" ca="1" si="144"/>
        <v>-305082587730.3811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-305082587730.3811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-1271177448.8765879</v>
      </c>
      <c r="L3160" s="444">
        <f t="shared" ca="1" si="144"/>
        <v>-306353765179.25769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-306353765179.25769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-1276474021.5802402</v>
      </c>
      <c r="L3161" s="444">
        <f t="shared" ca="1" si="144"/>
        <v>-307630239200.83795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-307630239200.83795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-1281792663.3368249</v>
      </c>
      <c r="L3162" s="444">
        <f t="shared" ca="1" si="144"/>
        <v>-308912031864.1748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-308912031864.1748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-1287133466.1007283</v>
      </c>
      <c r="L3163" s="444">
        <f t="shared" ca="1" si="144"/>
        <v>-310199165330.27551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-310199165330.27551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-1292496522.2094812</v>
      </c>
      <c r="L3164" s="444">
        <f t="shared" ca="1" si="144"/>
        <v>-311491661852.48499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-311491661852.48499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-1297881924.385354</v>
      </c>
      <c r="L3165" s="444">
        <f t="shared" ca="1" si="144"/>
        <v>-312789543776.87036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-312789543776.87036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-1303289765.7369599</v>
      </c>
      <c r="L3166" s="444">
        <f t="shared" ca="1" si="144"/>
        <v>-314092833542.6073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-314092833542.6073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-1308720139.7608638</v>
      </c>
      <c r="L3167" s="444">
        <f t="shared" ca="1" si="144"/>
        <v>-315401553682.36816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-315401553682.36816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-1314173140.3432007</v>
      </c>
      <c r="L3168" s="444">
        <f t="shared" ca="1" si="144"/>
        <v>-316715726822.71136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-316715726822.71136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-1319648861.7612972</v>
      </c>
      <c r="L3169" s="444">
        <f t="shared" ca="1" si="144"/>
        <v>-318035375684.47266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-318035375684.47266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-1325147398.6853027</v>
      </c>
      <c r="L3170" s="444">
        <f t="shared" ca="1" si="144"/>
        <v>-319360523083.15796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-319360523083.15796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-1330668846.1798248</v>
      </c>
      <c r="L3171" s="444">
        <f t="shared" ca="1" si="144"/>
        <v>-320691191929.33777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-320691191929.33777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-1336213299.705574</v>
      </c>
      <c r="L3172" s="444">
        <f t="shared" ca="1" si="144"/>
        <v>-322027405229.04333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-322027405229.04333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-1341780855.1210139</v>
      </c>
      <c r="L3173" s="444">
        <f t="shared" ca="1" si="144"/>
        <v>-323369186084.16437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-323369186084.16437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-1347371608.6840181</v>
      </c>
      <c r="L3174" s="444">
        <f t="shared" ca="1" si="144"/>
        <v>-324716557692.84839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-324716557692.84839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-1352985657.053535</v>
      </c>
      <c r="L3175" s="444">
        <f t="shared" ca="1" si="144"/>
        <v>-326069543349.90192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-326069543349.90192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-1358623097.2912579</v>
      </c>
      <c r="L3176" s="444">
        <f t="shared" ca="1" si="144"/>
        <v>-327428166447.19318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-327428166447.19318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-1364284026.8633049</v>
      </c>
      <c r="L3177" s="444">
        <f t="shared" ca="1" si="144"/>
        <v>-328792450474.05646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-328792450474.05646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-1369968543.641902</v>
      </c>
      <c r="L3178" s="444">
        <f t="shared" ca="1" si="144"/>
        <v>-330162419017.69836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-330162419017.69836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-1375676745.9070766</v>
      </c>
      <c r="L3179" s="444">
        <f t="shared" ca="1" si="144"/>
        <v>-331538095763.60547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-331538095763.60547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-1381408732.348356</v>
      </c>
      <c r="L3180" s="444">
        <f t="shared" ca="1" si="144"/>
        <v>-332919504495.9538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-332919504495.9538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-1387164602.0664742</v>
      </c>
      <c r="L3181" s="444">
        <f t="shared" ca="1" si="144"/>
        <v>-334306669098.02026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-334306669098.02026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-1392944454.5750844</v>
      </c>
      <c r="L3182" s="444">
        <f t="shared" ca="1" si="144"/>
        <v>-335699613552.59534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-335699613552.59534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-1398748389.8024805</v>
      </c>
      <c r="L3183" s="444">
        <f t="shared" ca="1" si="144"/>
        <v>-337098361942.39783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-337098361942.39783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-1404576508.0933242</v>
      </c>
      <c r="L3184" s="444">
        <f t="shared" ca="1" si="144"/>
        <v>-338502938450.49115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-338502938450.49115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-1410428910.2103798</v>
      </c>
      <c r="L3185" s="444">
        <f t="shared" ca="1" si="144"/>
        <v>-339913367360.70154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-339913367360.70154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-1416305697.3362565</v>
      </c>
      <c r="L3186" s="444">
        <f t="shared" ca="1" si="144"/>
        <v>-341329673058.03778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-341329673058.03778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-1422206971.0751574</v>
      </c>
      <c r="L3187" s="444">
        <f t="shared" ca="1" si="144"/>
        <v>-342751880029.11292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-342751880029.11292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-1428132833.4546371</v>
      </c>
      <c r="L3188" s="444">
        <f t="shared" ca="1" si="144"/>
        <v>-344180012862.56757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-344180012862.56757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-1434083386.9273648</v>
      </c>
      <c r="L3189" s="444">
        <f t="shared" ca="1" si="144"/>
        <v>-345614096249.49493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-345614096249.49493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-1440058734.3728955</v>
      </c>
      <c r="L3190" s="444">
        <f t="shared" ca="1" si="144"/>
        <v>-347054154983.86786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-347054154983.86786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-1446058979.0994494</v>
      </c>
      <c r="L3191" s="444">
        <f t="shared" ca="1" si="144"/>
        <v>-348500213962.96729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-348500213962.96729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-1452084224.8456969</v>
      </c>
      <c r="L3192" s="444">
        <f t="shared" ca="1" si="144"/>
        <v>-349952298187.81299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-349952298187.81299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-1458134575.7825541</v>
      </c>
      <c r="L3193" s="444">
        <f t="shared" ca="1" si="144"/>
        <v>-351410432763.59552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-351410432763.59552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-1464210136.5149813</v>
      </c>
      <c r="L3194" s="444">
        <f t="shared" ca="1" si="144"/>
        <v>-352874642900.11047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-352874642900.11047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-1470311012.0837936</v>
      </c>
      <c r="L3195" s="444">
        <f t="shared" ca="1" si="144"/>
        <v>-354344953912.19427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-354344953912.19427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-1476437307.9674761</v>
      </c>
      <c r="L3196" s="444">
        <f t="shared" ca="1" si="144"/>
        <v>-355821391220.16174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-355821391220.16174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-1482589130.0840073</v>
      </c>
      <c r="L3197" s="444">
        <f t="shared" ca="1" si="144"/>
        <v>-357303980350.24573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-357303980350.24573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-1488766584.7926905</v>
      </c>
      <c r="L3198" s="444">
        <f t="shared" ca="1" si="144"/>
        <v>-358792746935.03839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-358792746935.03839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-1494969778.8959932</v>
      </c>
      <c r="L3199" s="444">
        <f t="shared" ca="1" si="144"/>
        <v>-360287716713.93439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-360287716713.93439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-1501198819.6413932</v>
      </c>
      <c r="L3200" s="444">
        <f t="shared" ca="1" si="144"/>
        <v>-361788915533.57581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-361788915533.57581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-1507453814.7232325</v>
      </c>
      <c r="L3201" s="444">
        <f t="shared" ca="1" si="144"/>
        <v>-363296369348.29901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-363296369348.29901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-1513734872.2845793</v>
      </c>
      <c r="L3202" s="444">
        <f t="shared" ca="1" si="144"/>
        <v>-364810104220.58362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-364810104220.58362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-1520042100.9190984</v>
      </c>
      <c r="L3203" s="444">
        <f t="shared" ca="1" si="144"/>
        <v>-366330146321.50275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-366330146321.50275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-1526375609.6729281</v>
      </c>
      <c r="L3204" s="444">
        <f t="shared" ca="1" si="144"/>
        <v>-367856521931.17566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-367856521931.17566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-1532735508.0465653</v>
      </c>
      <c r="L3205" s="444">
        <f t="shared" ca="1" si="144"/>
        <v>-369389257439.22223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-369389257439.22223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-1539121905.9967592</v>
      </c>
      <c r="L3206" s="444">
        <f t="shared" ca="1" si="144"/>
        <v>-370928379345.21899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-370928379345.21899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-1545534913.9384124</v>
      </c>
      <c r="L3207" s="444">
        <f t="shared" ca="1" si="144"/>
        <v>-372473914259.15741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-372473914259.15741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-1551974642.7464893</v>
      </c>
      <c r="L3208" s="444">
        <f t="shared" ca="1" si="144"/>
        <v>-374025888901.90387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-374025888901.90387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-1558441203.7579327</v>
      </c>
      <c r="L3209" s="444">
        <f t="shared" ca="1" si="144"/>
        <v>-375584330105.6618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-375584330105.6618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-1564934708.7735908</v>
      </c>
      <c r="L3210" s="444">
        <f t="shared" ca="1" si="144"/>
        <v>-377149264814.43542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-377149264814.43542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-1571455270.0601475</v>
      </c>
      <c r="L3211" s="444">
        <f t="shared" ca="1" si="144"/>
        <v>-378720720084.49554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-378720720084.49554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-1578003000.3520648</v>
      </c>
      <c r="L3212" s="444">
        <f t="shared" ca="1" si="144"/>
        <v>-380298723084.8476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-380298723084.8476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-1584578012.8535316</v>
      </c>
      <c r="L3213" s="444">
        <f t="shared" ca="1" si="144"/>
        <v>-381883301097.70111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-381883301097.70111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-1591180421.2404213</v>
      </c>
      <c r="L3214" s="444">
        <f t="shared" ca="1" si="144"/>
        <v>-383474481518.94153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-383474481518.94153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-1597810339.6622562</v>
      </c>
      <c r="L3215" s="444">
        <f t="shared" ca="1" si="144"/>
        <v>-385072291858.60376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-385072291858.60376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-1604467882.7441823</v>
      </c>
      <c r="L3216" s="444">
        <f t="shared" ca="1" si="144"/>
        <v>-386676759741.34796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-386676759741.34796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-1611153165.5889499</v>
      </c>
      <c r="L3217" s="444">
        <f t="shared" ca="1" si="144"/>
        <v>-388287912906.93689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-388287912906.93689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-1617866303.7789037</v>
      </c>
      <c r="L3218" s="444">
        <f t="shared" ca="1" si="144"/>
        <v>-389905779210.71582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-389905779210.71582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-1624607413.3779826</v>
      </c>
      <c r="L3219" s="444">
        <f t="shared" ca="1" si="144"/>
        <v>-391530386624.09381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-391530386624.09381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-1631376610.9337242</v>
      </c>
      <c r="L3220" s="444">
        <f t="shared" ca="1" si="144"/>
        <v>-393161763235.02753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-393161763235.02753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-1638174013.4792814</v>
      </c>
      <c r="L3221" s="444">
        <f t="shared" ca="1" si="144"/>
        <v>-394799937248.50684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-394799937248.50684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-1644999738.5354452</v>
      </c>
      <c r="L3222" s="444">
        <f t="shared" ca="1" si="144"/>
        <v>-396444936987.0423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-396444936987.0423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-1651853904.1126761</v>
      </c>
      <c r="L3223" s="444">
        <f t="shared" ca="1" si="144"/>
        <v>-398096790891.15497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-398096790891.15497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-1658736628.7131457</v>
      </c>
      <c r="L3224" s="444">
        <f t="shared" ca="1" si="144"/>
        <v>-399755527519.8681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-399755527519.8681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-1665648031.3327837</v>
      </c>
      <c r="L3225" s="444">
        <f t="shared" ca="1" si="144"/>
        <v>-401421175551.20087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-401421175551.20087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-1672588231.4633369</v>
      </c>
      <c r="L3226" s="444">
        <f t="shared" ca="1" si="144"/>
        <v>-403093763782.66418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-403093763782.66418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-1679557349.094434</v>
      </c>
      <c r="L3227" s="444">
        <f t="shared" ca="1" si="144"/>
        <v>-404773321131.75861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-404773321131.75861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-1686555504.7156608</v>
      </c>
      <c r="L3228" s="444">
        <f t="shared" ca="1" si="144"/>
        <v>-406459876636.47424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-406459876636.47424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-1693582819.3186426</v>
      </c>
      <c r="L3229" s="444">
        <f t="shared" ca="1" si="144"/>
        <v>-408153459455.79291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-408153459455.79291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-1700639414.399137</v>
      </c>
      <c r="L3230" s="444">
        <f t="shared" ca="1" si="144"/>
        <v>-409854098870.19202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-409854098870.19202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-1707725411.9591334</v>
      </c>
      <c r="L3231" s="444">
        <f t="shared" ca="1" si="144"/>
        <v>-411561824282.15112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-411561824282.15112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-1714840934.5089631</v>
      </c>
      <c r="L3232" s="444">
        <f t="shared" ca="1" si="144"/>
        <v>-413276665216.6601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-413276665216.6601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-1721986105.069417</v>
      </c>
      <c r="L3233" s="444">
        <f t="shared" ca="1" si="144"/>
        <v>-414998651321.72949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-414998651321.72949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-1729161047.1738729</v>
      </c>
      <c r="L3234" s="444">
        <f t="shared" ca="1" si="144"/>
        <v>-416727812368.90338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-416727812368.90338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-1736365884.8704307</v>
      </c>
      <c r="L3235" s="444">
        <f t="shared" ca="1" si="144"/>
        <v>-418464178253.7738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-418464178253.7738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-1743600742.7240574</v>
      </c>
      <c r="L3236" s="444">
        <f t="shared" ca="1" si="144"/>
        <v>-420207778996.49786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-420207778996.49786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-1750865745.8187411</v>
      </c>
      <c r="L3237" s="444">
        <f t="shared" ca="1" si="144"/>
        <v>-421958644742.31659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-421958644742.31659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-1758161019.7596524</v>
      </c>
      <c r="L3238" s="444">
        <f t="shared" ca="1" si="144"/>
        <v>-423716805762.07623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-423716805762.07623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-1765486690.6753175</v>
      </c>
      <c r="L3239" s="444">
        <f t="shared" ca="1" si="144"/>
        <v>-425482292452.75153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-425482292452.75153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-1772842885.2197981</v>
      </c>
      <c r="L3240" s="444">
        <f t="shared" ca="1" si="144"/>
        <v>-427255135337.97131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-427255135337.97131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-1780229730.5748804</v>
      </c>
      <c r="L3241" s="444">
        <f t="shared" ca="1" si="144"/>
        <v>-429035365068.5462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-429035365068.5462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-1787647354.4522758</v>
      </c>
      <c r="L3242" s="444">
        <f t="shared" ca="1" si="144"/>
        <v>-430823012422.99847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-430823012422.99847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-1795095885.0958266</v>
      </c>
      <c r="L3243" s="444">
        <f t="shared" ca="1" si="144"/>
        <v>-432618108308.0943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-432618108308.0943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-1802575451.2837262</v>
      </c>
      <c r="L3244" s="444">
        <f t="shared" ca="1" si="144"/>
        <v>-434420683759.37805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-434420683759.37805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-1810086182.3307419</v>
      </c>
      <c r="L3245" s="444">
        <f t="shared" ca="1" si="144"/>
        <v>-436230769941.7088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-436230769941.7088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-1817628208.0904536</v>
      </c>
      <c r="L3246" s="444">
        <f t="shared" ca="1" si="144"/>
        <v>-438048398149.79926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-438048398149.79926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-1825201658.9574969</v>
      </c>
      <c r="L3247" s="444">
        <f t="shared" ca="1" si="144"/>
        <v>-439873599808.75677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-439873599808.75677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-1832806665.8698199</v>
      </c>
      <c r="L3248" s="444">
        <f t="shared" ca="1" si="144"/>
        <v>-441706406474.62659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-441706406474.62659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-1840443360.3109441</v>
      </c>
      <c r="L3249" s="444">
        <f t="shared" ca="1" si="144"/>
        <v>-443546849834.93756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-443546849834.93756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-1848111874.3122399</v>
      </c>
      <c r="L3250" s="444">
        <f t="shared" ca="1" si="144"/>
        <v>-445394961709.24982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-445394961709.24982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-1855812340.4552076</v>
      </c>
      <c r="L3251" s="444">
        <f t="shared" ca="1" si="144"/>
        <v>-447250774049.70502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-447250774049.70502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-1863544891.873771</v>
      </c>
      <c r="L3252" s="444">
        <f t="shared" ca="1" si="144"/>
        <v>-449114318941.5788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-449114318941.5788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-1871309662.256578</v>
      </c>
      <c r="L3253" s="444">
        <f t="shared" ca="1" si="144"/>
        <v>-450985628603.83539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-450985628603.83539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-1879106785.849314</v>
      </c>
      <c r="L3254" s="444">
        <f t="shared" ca="1" si="144"/>
        <v>-452864735389.68469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-452864735389.68469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-1886936397.4570196</v>
      </c>
      <c r="L3255" s="444">
        <f t="shared" ca="1" si="144"/>
        <v>-454751671787.14172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-454751671787.14172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-1894798632.4464238</v>
      </c>
      <c r="L3256" s="444">
        <f t="shared" ca="1" si="144"/>
        <v>-456646470419.58813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-456646470419.58813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-1902693626.7482839</v>
      </c>
      <c r="L3257" s="444">
        <f t="shared" ca="1" si="144"/>
        <v>-458549164046.33643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-458549164046.33643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-1910621516.859735</v>
      </c>
      <c r="L3258" s="444">
        <f t="shared" ca="1" si="144"/>
        <v>-460459785563.19617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-460459785563.19617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-1918582439.8466506</v>
      </c>
      <c r="L3259" s="444">
        <f t="shared" ca="1" si="144"/>
        <v>-462378368003.04285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-462378368003.04285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-1926576533.3460119</v>
      </c>
      <c r="L3260" s="444">
        <f t="shared" ca="1" si="144"/>
        <v>-464304944536.38885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-464304944536.38885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-1934603935.5682869</v>
      </c>
      <c r="L3261" s="444">
        <f t="shared" ca="1" si="144"/>
        <v>-466239548471.95715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-466239548471.95715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-1942664785.2998216</v>
      </c>
      <c r="L3262" s="444">
        <f t="shared" ca="1" si="144"/>
        <v>-468182213257.25696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-468182213257.25696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-1950759221.9052372</v>
      </c>
      <c r="L3263" s="444">
        <f t="shared" ca="1" si="144"/>
        <v>-470132972479.16217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-470132972479.16217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-1958887385.3298421</v>
      </c>
      <c r="L3264" s="444">
        <f t="shared" ca="1" si="144"/>
        <v>-472091859864.492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-472091859864.492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-1967049416.1020501</v>
      </c>
      <c r="L3265" s="444">
        <f t="shared" ca="1" si="144"/>
        <v>-474058909280.59406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-474058909280.59406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-1975245455.3358085</v>
      </c>
      <c r="L3266" s="444">
        <f t="shared" ca="1" si="144"/>
        <v>-476034154735.92987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-476034154735.92987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-1983475644.733041</v>
      </c>
      <c r="L3267" s="444">
        <f t="shared" ca="1" si="144"/>
        <v>-478017630380.6629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-478017630380.6629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-1991740126.5860953</v>
      </c>
      <c r="L3268" s="444">
        <f t="shared" ca="1" si="144"/>
        <v>-480009370507.24902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-480009370507.24902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-2000039043.7802045</v>
      </c>
      <c r="L3269" s="444">
        <f t="shared" ca="1" si="144"/>
        <v>-482009409551.02924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-482009409551.02924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-2008372539.7959552</v>
      </c>
      <c r="L3270" s="444">
        <f t="shared" ca="1" si="144"/>
        <v>-484017782090.8252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-484017782090.8252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-2016740758.7117717</v>
      </c>
      <c r="L3271" s="444">
        <f t="shared" ca="1" si="144"/>
        <v>-486034522849.53699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-486034522849.53699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-2025143845.206404</v>
      </c>
      <c r="L3272" s="444">
        <f t="shared" ca="1" si="144"/>
        <v>-488059666694.74341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-488059666694.74341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-2033581944.5614309</v>
      </c>
      <c r="L3273" s="444">
        <f t="shared" ca="1" si="144"/>
        <v>-490093248639.30481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-490093248639.30481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-2042055202.6637702</v>
      </c>
      <c r="L3274" s="444">
        <f t="shared" ca="1" si="144"/>
        <v>-492135303841.96857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-492135303841.96857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-2050563766.0082023</v>
      </c>
      <c r="L3275" s="444">
        <f t="shared" ca="1" si="144"/>
        <v>-494185867607.97675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-494185867607.97675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-2059107781.6999032</v>
      </c>
      <c r="L3276" s="444">
        <f t="shared" ca="1" si="144"/>
        <v>-496244975389.67664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-496244975389.67664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-2067687397.456986</v>
      </c>
      <c r="L3277" s="444">
        <f t="shared" ca="1" si="144"/>
        <v>-498312662787.13361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-498312662787.13361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-2076302761.6130567</v>
      </c>
      <c r="L3278" s="444">
        <f t="shared" ca="1" si="144"/>
        <v>-500388965548.74664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-500388965548.74664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-2084954023.1197777</v>
      </c>
      <c r="L3279" s="444">
        <f t="shared" ca="1" si="144"/>
        <v>-502473919571.86639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-502473919571.86639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-2093641331.5494432</v>
      </c>
      <c r="L3280" s="444">
        <f t="shared" ca="1" si="144"/>
        <v>-504567560903.41583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-504567560903.41583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-2102364837.0975661</v>
      </c>
      <c r="L3281" s="444">
        <f t="shared" ca="1" si="144"/>
        <v>-506669925740.51343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-506669925740.51343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-2111124690.5854726</v>
      </c>
      <c r="L3282" s="444">
        <f t="shared" ca="1" si="144"/>
        <v>-508781050431.09888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-508781050431.09888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-2119921043.4629123</v>
      </c>
      <c r="L3283" s="444">
        <f t="shared" ca="1" si="144"/>
        <v>-510900971474.56177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-510900971474.56177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-2128754047.810674</v>
      </c>
      <c r="L3284" s="444">
        <f t="shared" ca="1" si="144"/>
        <v>-513029725522.37244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-513029725522.37244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-2137623856.3432186</v>
      </c>
      <c r="L3285" s="444">
        <f t="shared" ca="1" si="144"/>
        <v>-515167349378.71564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-515167349378.71564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-2146530622.4113154</v>
      </c>
      <c r="L3286" s="444">
        <f t="shared" ca="1" si="144"/>
        <v>-517313880001.12695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-517313880001.12695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-2155474500.0046959</v>
      </c>
      <c r="L3287" s="444">
        <f t="shared" ca="1" si="144"/>
        <v>-519469354501.13165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-519469354501.13165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-2164455643.754715</v>
      </c>
      <c r="L3288" s="444">
        <f t="shared" ca="1" si="144"/>
        <v>-521633810144.88635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-521633810144.88635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-2173474208.937026</v>
      </c>
      <c r="L3289" s="444">
        <f t="shared" ca="1" si="144"/>
        <v>-523807284353.82336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-523807284353.82336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-2182530351.4742641</v>
      </c>
      <c r="L3290" s="444">
        <f t="shared" ca="1" si="144"/>
        <v>-525989814705.29761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-525989814705.29761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-2191624227.9387398</v>
      </c>
      <c r="L3291" s="444">
        <f t="shared" ca="1" si="144"/>
        <v>-528181438933.23633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-528181438933.23633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-2200755995.5551515</v>
      </c>
      <c r="L3292" s="444">
        <f t="shared" ca="1" si="144"/>
        <v>-530382194928.7915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-530382194928.7915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-2209925812.2032981</v>
      </c>
      <c r="L3293" s="444">
        <f t="shared" ca="1" si="144"/>
        <v>-532592120740.99481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-532592120740.99481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-2219133836.4208117</v>
      </c>
      <c r="L3294" s="444">
        <f t="shared" ca="1" si="144"/>
        <v>-534811254577.41565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-534811254577.41565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-2228380227.4058986</v>
      </c>
      <c r="L3295" s="444">
        <f t="shared" ca="1" si="144"/>
        <v>-537039634804.82153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-537039634804.82153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-2237665145.0200896</v>
      </c>
      <c r="L3296" s="444">
        <f t="shared" ca="1" si="144"/>
        <v>-539277299949.84161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-539277299949.84161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-2246988749.791007</v>
      </c>
      <c r="L3297" s="444">
        <f t="shared" ca="1" si="144"/>
        <v>-541524288699.63263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-541524288699.63263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-2256351202.9151359</v>
      </c>
      <c r="L3298" s="444">
        <f t="shared" ca="1" si="144"/>
        <v>-543780639902.54779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-543780639902.54779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-2265752666.2606158</v>
      </c>
      <c r="L3299" s="444">
        <f t="shared" ca="1" si="144"/>
        <v>-546046392568.80841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-546046392568.80841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-2275193302.3700352</v>
      </c>
      <c r="L3300" s="444">
        <f t="shared" ca="1" si="144"/>
        <v>-548321585871.17847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-548321585871.17847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-2284673274.4632435</v>
      </c>
      <c r="L3301" s="444">
        <f t="shared" ca="1" si="144"/>
        <v>-550606259145.64172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-550606259145.64172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-2294192746.4401736</v>
      </c>
      <c r="L3302" s="444">
        <f t="shared" ca="1" si="144"/>
        <v>-552900451892.08191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-552900451892.08191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-2303751882.8836746</v>
      </c>
      <c r="L3303" s="444">
        <f t="shared" ca="1" si="144"/>
        <v>-555204203774.96558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-555204203774.96558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-2313350849.0623565</v>
      </c>
      <c r="L3304" s="444">
        <f t="shared" ca="1" si="144"/>
        <v>-557517554624.02795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-557517554624.02795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-2322989810.9334497</v>
      </c>
      <c r="L3305" s="444">
        <f t="shared" ca="1" si="144"/>
        <v>-559840544434.96143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-559840544434.96143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-2332668935.1456728</v>
      </c>
      <c r="L3306" s="444">
        <f t="shared" ca="1" si="144"/>
        <v>-562173213370.10706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-562173213370.10706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-2342388389.0421128</v>
      </c>
      <c r="L3307" s="444">
        <f t="shared" ca="1" si="144"/>
        <v>-564515601759.14917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-564515601759.14917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-2352148340.6631217</v>
      </c>
      <c r="L3308" s="444">
        <f t="shared" ca="1" si="144"/>
        <v>-566867750099.81226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-566867750099.81226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-2361948958.7492175</v>
      </c>
      <c r="L3309" s="444">
        <f t="shared" ca="1" si="144"/>
        <v>-569229699058.56152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-569229699058.56152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-2371790412.7440062</v>
      </c>
      <c r="L3310" s="444">
        <f t="shared" ca="1" si="144"/>
        <v>-571601489471.30554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-571601489471.30554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-2381672872.7971063</v>
      </c>
      <c r="L3311" s="444">
        <f t="shared" ca="1" si="144"/>
        <v>-573983162344.10266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-573983162344.10266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-2391596509.7670946</v>
      </c>
      <c r="L3312" s="444">
        <f t="shared" ca="1" si="144"/>
        <v>-576374758853.86975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-576374758853.86975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-2401561495.2244573</v>
      </c>
      <c r="L3313" s="444">
        <f t="shared" ca="1" si="144"/>
        <v>-578776320349.09424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-578776320349.09424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-2411568001.4545593</v>
      </c>
      <c r="L3314" s="444">
        <f t="shared" ca="1" si="144"/>
        <v>-581187888350.54883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-581187888350.54883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-2421616201.4606199</v>
      </c>
      <c r="L3315" s="444">
        <f t="shared" ca="1" si="144"/>
        <v>-583609504552.0094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-583609504552.0094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-2431706268.9667058</v>
      </c>
      <c r="L3316" s="444">
        <f t="shared" ca="1" si="144"/>
        <v>-586041210820.97607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-586041210820.97607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-2441838378.4207335</v>
      </c>
      <c r="L3317" s="444">
        <f t="shared" ca="1" si="144"/>
        <v>-588483049199.39685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-588483049199.39685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-2452012704.9974871</v>
      </c>
      <c r="L3318" s="444">
        <f t="shared" ca="1" si="144"/>
        <v>-590935061904.39429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-590935061904.39429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-2462229424.6016426</v>
      </c>
      <c r="L3319" s="444">
        <f t="shared" ca="1" si="144"/>
        <v>-593397291328.99597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-593397291328.99597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-2472488713.8708167</v>
      </c>
      <c r="L3320" s="444">
        <f t="shared" ca="1" si="144"/>
        <v>-595869780042.86682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-595869780042.86682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-2482790750.1786118</v>
      </c>
      <c r="L3321" s="444">
        <f t="shared" ca="1" si="144"/>
        <v>-598352570793.04541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-598352570793.04541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-2493135711.6376891</v>
      </c>
      <c r="L3322" s="444">
        <f t="shared" ca="1" si="144"/>
        <v>-600845706504.68311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-600845706504.68311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-2503523777.1028461</v>
      </c>
      <c r="L3323" s="444">
        <f t="shared" ref="L3323:L3577" ca="1" si="149">I3323-J3323+K3323</f>
        <v>-603349230281.78601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-603349230281.78601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-2513955126.1741085</v>
      </c>
      <c r="L3324" s="444">
        <f t="shared" ca="1" si="149"/>
        <v>-605863185407.96008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-605863185407.96008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-2524429939.1998339</v>
      </c>
      <c r="L3325" s="444">
        <f t="shared" ca="1" si="149"/>
        <v>-608387615347.15991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-608387615347.15991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-2534948397.2798328</v>
      </c>
      <c r="L3326" s="444">
        <f t="shared" ca="1" si="149"/>
        <v>-610922563744.4397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-610922563744.4397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-2545510682.2684989</v>
      </c>
      <c r="L3327" s="444">
        <f t="shared" ca="1" si="149"/>
        <v>-613468074426.70825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-613468074426.70825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-2556116976.7779512</v>
      </c>
      <c r="L3328" s="444">
        <f t="shared" ca="1" si="149"/>
        <v>-616024191403.48621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-616024191403.48621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-2566767464.1811924</v>
      </c>
      <c r="L3329" s="444">
        <f t="shared" ca="1" si="149"/>
        <v>-618590958867.66736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-618590958867.66736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-2577462328.6152806</v>
      </c>
      <c r="L3330" s="444">
        <f t="shared" ca="1" si="149"/>
        <v>-621168421196.28259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-621168421196.28259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-2588201754.9845109</v>
      </c>
      <c r="L3331" s="444">
        <f t="shared" ca="1" si="149"/>
        <v>-623756622951.26709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-623756622951.26709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-2598985928.963613</v>
      </c>
      <c r="L3332" s="444">
        <f t="shared" ca="1" si="149"/>
        <v>-626355608880.23071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-626355608880.23071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-2609815037.0009613</v>
      </c>
      <c r="L3333" s="444">
        <f t="shared" ca="1" si="149"/>
        <v>-628965423917.23169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-628965423917.23169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-2620689266.3217988</v>
      </c>
      <c r="L3334" s="444">
        <f t="shared" ca="1" si="149"/>
        <v>-631586113183.55347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-631586113183.55347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-2631608804.9314728</v>
      </c>
      <c r="L3335" s="444">
        <f t="shared" ca="1" si="149"/>
        <v>-634217721988.48499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-634217721988.48499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-2642573841.6186876</v>
      </c>
      <c r="L3336" s="444">
        <f t="shared" ca="1" si="149"/>
        <v>-636860295830.10364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-636860295830.10364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-2653584565.958765</v>
      </c>
      <c r="L3337" s="444">
        <f t="shared" ca="1" si="149"/>
        <v>-639513880396.06238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-639513880396.06238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-2664641168.3169265</v>
      </c>
      <c r="L3338" s="444">
        <f t="shared" ca="1" si="149"/>
        <v>-642178521564.37927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-642178521564.37927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-2675743839.8515801</v>
      </c>
      <c r="L3339" s="444">
        <f t="shared" ca="1" si="149"/>
        <v>-644854265404.23083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-644854265404.23083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-2686892772.5176287</v>
      </c>
      <c r="L3340" s="444">
        <f t="shared" ca="1" si="149"/>
        <v>-647541158176.74841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-647541158176.74841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-2698088159.0697851</v>
      </c>
      <c r="L3341" s="444">
        <f t="shared" ca="1" si="149"/>
        <v>-650239246335.81824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-650239246335.81824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-2709330193.0659094</v>
      </c>
      <c r="L3342" s="444">
        <f t="shared" ca="1" si="149"/>
        <v>-652948576528.88416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-652948576528.88416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-2720619068.8703508</v>
      </c>
      <c r="L3343" s="444">
        <f t="shared" ca="1" si="149"/>
        <v>-655669195597.75452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-655669195597.75452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-2731954981.6573105</v>
      </c>
      <c r="L3344" s="444">
        <f t="shared" ca="1" si="149"/>
        <v>-658401150579.41187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-658401150579.41187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-2743338127.414216</v>
      </c>
      <c r="L3345" s="444">
        <f t="shared" ca="1" si="149"/>
        <v>-661144488706.82605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-661144488706.82605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-2754768702.9451084</v>
      </c>
      <c r="L3346" s="444">
        <f t="shared" ca="1" si="149"/>
        <v>-663899257409.77112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-663899257409.77112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-2766246905.8740463</v>
      </c>
      <c r="L3347" s="444">
        <f t="shared" ca="1" si="149"/>
        <v>-666665504315.64514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-666665504315.64514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-2777772934.6485214</v>
      </c>
      <c r="L3348" s="444">
        <f t="shared" ca="1" si="149"/>
        <v>-669443277250.2937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-669443277250.2937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-2789346988.5428905</v>
      </c>
      <c r="L3349" s="444">
        <f t="shared" ca="1" si="149"/>
        <v>-672232624238.83655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-672232624238.83655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-2800969267.661819</v>
      </c>
      <c r="L3350" s="444">
        <f t="shared" ca="1" si="149"/>
        <v>-675033593506.49841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-675033593506.49841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-2812639972.9437432</v>
      </c>
      <c r="L3351" s="444">
        <f t="shared" ca="1" si="149"/>
        <v>-677846233479.44214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-677846233479.44214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-2824359306.1643424</v>
      </c>
      <c r="L3352" s="444">
        <f t="shared" ca="1" si="149"/>
        <v>-680670592785.60645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-680670592785.60645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-2836127469.9400268</v>
      </c>
      <c r="L3353" s="444">
        <f t="shared" ca="1" si="149"/>
        <v>-683506720255.54651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-683506720255.54651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-2847944667.7314439</v>
      </c>
      <c r="L3354" s="444">
        <f t="shared" ca="1" si="149"/>
        <v>-686354664923.27795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-686354664923.27795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-2859811103.8469915</v>
      </c>
      <c r="L3355" s="444">
        <f t="shared" ca="1" si="149"/>
        <v>-689214476027.125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-689214476027.125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-2871726983.4463539</v>
      </c>
      <c r="L3356" s="444">
        <f t="shared" ca="1" si="149"/>
        <v>-692086203010.57141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-692086203010.57141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-2883692512.5440474</v>
      </c>
      <c r="L3357" s="444">
        <f t="shared" ca="1" si="149"/>
        <v>-694969895523.11548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-694969895523.11548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-2895707898.0129809</v>
      </c>
      <c r="L3358" s="444">
        <f t="shared" ca="1" si="149"/>
        <v>-697865603421.12842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-697865603421.12842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-2907773347.5880351</v>
      </c>
      <c r="L3359" s="444">
        <f t="shared" ca="1" si="149"/>
        <v>-700773376768.71643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-700773376768.71643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-2919889069.8696518</v>
      </c>
      <c r="L3360" s="444">
        <f t="shared" ca="1" si="149"/>
        <v>-703693265838.58606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-703693265838.58606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-2932055274.3274417</v>
      </c>
      <c r="L3361" s="444">
        <f t="shared" ca="1" si="149"/>
        <v>-706625321112.91345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-706625321112.91345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-2944272171.3038058</v>
      </c>
      <c r="L3362" s="444">
        <f t="shared" ca="1" si="149"/>
        <v>-709569593284.21729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-709569593284.21729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-2956539972.0175719</v>
      </c>
      <c r="L3363" s="444">
        <f t="shared" ca="1" si="149"/>
        <v>-712526133256.23486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-712526133256.23486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-2968858888.5676451</v>
      </c>
      <c r="L3364" s="444">
        <f t="shared" ca="1" si="149"/>
        <v>-715494992144.80249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-715494992144.80249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-2981229133.936677</v>
      </c>
      <c r="L3365" s="444">
        <f t="shared" ca="1" si="149"/>
        <v>-718476221278.73914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-718476221278.73914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-2993650921.9947462</v>
      </c>
      <c r="L3366" s="444">
        <f t="shared" ca="1" si="149"/>
        <v>-721469872200.73389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-721469872200.73389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-3006124467.503058</v>
      </c>
      <c r="L3367" s="444">
        <f t="shared" ca="1" si="149"/>
        <v>-724475996668.23694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-724475996668.23694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-3018649986.1176538</v>
      </c>
      <c r="L3368" s="444">
        <f t="shared" ca="1" si="149"/>
        <v>-727494646654.35461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-727494646654.35461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-3031227694.3931441</v>
      </c>
      <c r="L3369" s="444">
        <f t="shared" ca="1" si="149"/>
        <v>-730525874348.7478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-730525874348.7478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-3043857809.786449</v>
      </c>
      <c r="L3370" s="444">
        <f t="shared" ca="1" si="149"/>
        <v>-733569732158.5343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-733569732158.5343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-3056540550.6605597</v>
      </c>
      <c r="L3371" s="444">
        <f t="shared" ca="1" si="149"/>
        <v>-736626272709.19482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-736626272709.19482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-3069276136.288312</v>
      </c>
      <c r="L3372" s="444">
        <f t="shared" ca="1" si="149"/>
        <v>-739695548845.48315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-739695548845.48315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-3082064786.8561797</v>
      </c>
      <c r="L3373" s="444">
        <f t="shared" ca="1" si="149"/>
        <v>-742777613632.33936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-742777613632.33936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-3094906723.4680805</v>
      </c>
      <c r="L3374" s="444">
        <f t="shared" ca="1" si="149"/>
        <v>-745872520355.8075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-745872520355.8075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-3107802168.1491981</v>
      </c>
      <c r="L3375" s="444">
        <f t="shared" ca="1" si="149"/>
        <v>-748980322523.95667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-748980322523.95667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-3120751343.8498192</v>
      </c>
      <c r="L3376" s="444">
        <f t="shared" ca="1" si="149"/>
        <v>-752101073867.80652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-752101073867.80652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-3133754474.449194</v>
      </c>
      <c r="L3377" s="444">
        <f t="shared" ca="1" si="149"/>
        <v>-755234828342.25574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-755234828342.25574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-3146811784.7593989</v>
      </c>
      <c r="L3378" s="444">
        <f t="shared" ca="1" si="149"/>
        <v>-758381640127.01514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-758381640127.01514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-3159923500.5292296</v>
      </c>
      <c r="L3379" s="444">
        <f t="shared" ca="1" si="149"/>
        <v>-761541563627.54431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-761541563627.54431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-3173089848.448101</v>
      </c>
      <c r="L3380" s="444">
        <f t="shared" ca="1" si="149"/>
        <v>-764714653475.99243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-764714653475.99243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-3186311056.1499686</v>
      </c>
      <c r="L3381" s="444">
        <f t="shared" ca="1" si="149"/>
        <v>-767900964532.14246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-767900964532.14246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-3199587352.2172604</v>
      </c>
      <c r="L3382" s="444">
        <f t="shared" ca="1" si="149"/>
        <v>-771100551884.35974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-771100551884.35974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-3212918966.1848321</v>
      </c>
      <c r="L3383" s="444">
        <f t="shared" ca="1" si="149"/>
        <v>-774313470850.54456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-774313470850.54456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-3226306128.5439358</v>
      </c>
      <c r="L3384" s="444">
        <f t="shared" ca="1" si="149"/>
        <v>-777539776979.0885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-777539776979.0885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-3239749070.746202</v>
      </c>
      <c r="L3385" s="444">
        <f t="shared" ca="1" si="149"/>
        <v>-780779526049.83472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-780779526049.83472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-3253248025.2076445</v>
      </c>
      <c r="L3386" s="444">
        <f t="shared" ca="1" si="149"/>
        <v>-784032774075.04236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-784032774075.04236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-3266803225.3126764</v>
      </c>
      <c r="L3387" s="444">
        <f t="shared" ca="1" si="149"/>
        <v>-787299577300.35498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-787299577300.35498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-3280414905.4181457</v>
      </c>
      <c r="L3388" s="444">
        <f t="shared" ca="1" si="149"/>
        <v>-790579992205.77307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-790579992205.77307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-3294083300.8573875</v>
      </c>
      <c r="L3389" s="444">
        <f t="shared" ca="1" si="149"/>
        <v>-793874075506.63049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-793874075506.63049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-3307808647.9442935</v>
      </c>
      <c r="L3390" s="444">
        <f t="shared" ca="1" si="149"/>
        <v>-797181884154.57483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-797181884154.57483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-3321591183.9773951</v>
      </c>
      <c r="L3391" s="444">
        <f t="shared" ca="1" si="149"/>
        <v>-800503475338.55225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-800503475338.55225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-3335431147.2439675</v>
      </c>
      <c r="L3392" s="444">
        <f t="shared" ca="1" si="149"/>
        <v>-803838906485.79626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-803838906485.79626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-3349328777.0241508</v>
      </c>
      <c r="L3393" s="444">
        <f t="shared" ca="1" si="149"/>
        <v>-807188235262.82043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-807188235262.82043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-3363284313.5950851</v>
      </c>
      <c r="L3394" s="444">
        <f t="shared" ca="1" si="149"/>
        <v>-810551519576.41553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-810551519576.41553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-3377297998.2350645</v>
      </c>
      <c r="L3395" s="444">
        <f t="shared" ca="1" si="149"/>
        <v>-813928817574.65063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-813928817574.65063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-3391370073.2277107</v>
      </c>
      <c r="L3396" s="444">
        <f t="shared" ca="1" si="149"/>
        <v>-817320187647.8783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-817320187647.8783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-3405500781.8661594</v>
      </c>
      <c r="L3397" s="444">
        <f t="shared" ca="1" si="149"/>
        <v>-820725688429.74451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-820725688429.74451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-3419690368.4572687</v>
      </c>
      <c r="L3398" s="444">
        <f t="shared" ca="1" si="149"/>
        <v>-824145378798.20178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-824145378798.20178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-3433939078.325841</v>
      </c>
      <c r="L3399" s="444">
        <f t="shared" ca="1" si="149"/>
        <v>-827579317876.52759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-827579317876.52759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-3448247157.8188648</v>
      </c>
      <c r="L3400" s="444">
        <f t="shared" ca="1" si="149"/>
        <v>-831027565034.34644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-831027565034.34644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-3462614854.3097768</v>
      </c>
      <c r="L3401" s="444">
        <f t="shared" ca="1" si="149"/>
        <v>-834490179888.65625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-834490179888.65625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-3477042416.2027345</v>
      </c>
      <c r="L3402" s="444">
        <f t="shared" ca="1" si="149"/>
        <v>-837967222304.85901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-837967222304.85901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-3491530092.9369125</v>
      </c>
      <c r="L3403" s="444">
        <f t="shared" ca="1" si="149"/>
        <v>-841458752397.7959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-841458752397.7959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-3506078134.9908161</v>
      </c>
      <c r="L3404" s="444">
        <f t="shared" ca="1" si="149"/>
        <v>-844964830532.78674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-844964830532.78674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-3520686793.8866115</v>
      </c>
      <c r="L3405" s="444">
        <f t="shared" ca="1" si="149"/>
        <v>-848485517326.67334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-848485517326.67334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-3535356322.1944723</v>
      </c>
      <c r="L3406" s="444">
        <f t="shared" ca="1" si="149"/>
        <v>-852020873648.8678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-852020873648.8678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-3550086973.5369492</v>
      </c>
      <c r="L3407" s="444">
        <f t="shared" ca="1" si="149"/>
        <v>-855570960622.40479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-855570960622.40479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-3564879002.5933533</v>
      </c>
      <c r="L3408" s="444">
        <f t="shared" ca="1" si="149"/>
        <v>-859135839624.99817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-859135839624.99817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-3579732665.1041594</v>
      </c>
      <c r="L3409" s="444">
        <f t="shared" ca="1" si="149"/>
        <v>-862715572290.10229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-862715572290.10229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-3594648217.8754268</v>
      </c>
      <c r="L3410" s="444">
        <f t="shared" ca="1" si="149"/>
        <v>-866310220507.97766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-866310220507.97766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-3609625918.7832403</v>
      </c>
      <c r="L3411" s="444">
        <f t="shared" ca="1" si="149"/>
        <v>-869919846426.76086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-869919846426.76086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-3624666026.7781696</v>
      </c>
      <c r="L3412" s="444">
        <f t="shared" ca="1" si="149"/>
        <v>-873544512453.53906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-873544512453.53906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-3639768801.8897462</v>
      </c>
      <c r="L3413" s="444">
        <f t="shared" ca="1" si="149"/>
        <v>-877184281255.42883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-877184281255.42883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-3654934505.2309537</v>
      </c>
      <c r="L3414" s="444">
        <f t="shared" ca="1" si="149"/>
        <v>-880839215760.65979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-880839215760.65979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-3670163399.002749</v>
      </c>
      <c r="L3415" s="444">
        <f t="shared" ca="1" si="149"/>
        <v>-884509379159.6626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-884509379159.6626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-3685455746.4985938</v>
      </c>
      <c r="L3416" s="444">
        <f t="shared" ca="1" si="149"/>
        <v>-888194834906.16113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-888194834906.16113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-3700811812.1090045</v>
      </c>
      <c r="L3417" s="444">
        <f t="shared" ca="1" si="149"/>
        <v>-891895646718.27014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-891895646718.27014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-3716231861.3261256</v>
      </c>
      <c r="L3418" s="444">
        <f t="shared" ca="1" si="149"/>
        <v>-895611878579.59631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-895611878579.59631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-3731716160.7483177</v>
      </c>
      <c r="L3419" s="444">
        <f t="shared" ca="1" si="149"/>
        <v>-899343594740.3446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-899343594740.3446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-3747264978.0847692</v>
      </c>
      <c r="L3420" s="444">
        <f t="shared" ca="1" si="149"/>
        <v>-903090859718.42932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-903090859718.42932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-3762878582.1601219</v>
      </c>
      <c r="L3421" s="444">
        <f t="shared" ca="1" si="149"/>
        <v>-906853738300.58948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-906853738300.58948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-3778557242.9191227</v>
      </c>
      <c r="L3422" s="444">
        <f t="shared" ca="1" si="149"/>
        <v>-910632295543.50854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-910632295543.50854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-3794301231.4312854</v>
      </c>
      <c r="L3423" s="444">
        <f t="shared" ca="1" si="149"/>
        <v>-914426596774.93982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-914426596774.93982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-3810110819.8955827</v>
      </c>
      <c r="L3424" s="444">
        <f t="shared" ca="1" si="149"/>
        <v>-918236707594.83545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-918236707594.83545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-3825986281.6451478</v>
      </c>
      <c r="L3425" s="444">
        <f t="shared" ca="1" si="149"/>
        <v>-922062693876.48059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-922062693876.48059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-3841927891.1520028</v>
      </c>
      <c r="L3426" s="444">
        <f t="shared" ca="1" si="149"/>
        <v>-925904621767.63257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-925904621767.63257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-3857935924.0318017</v>
      </c>
      <c r="L3427" s="444">
        <f t="shared" ca="1" si="149"/>
        <v>-929762557691.66443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-929762557691.66443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-3874010657.0486016</v>
      </c>
      <c r="L3428" s="444">
        <f t="shared" ca="1" si="149"/>
        <v>-933636568348.71301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-933636568348.71301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-3890152368.1196375</v>
      </c>
      <c r="L3429" s="444">
        <f t="shared" ca="1" si="149"/>
        <v>-937526720716.83264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-937526720716.83264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-3906361336.3201361</v>
      </c>
      <c r="L3430" s="444">
        <f t="shared" ca="1" si="149"/>
        <v>-941433082053.15283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-941433082053.15283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-3922637841.8881369</v>
      </c>
      <c r="L3431" s="444">
        <f t="shared" ca="1" si="149"/>
        <v>-945355719895.04102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-945355719895.04102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-3938982166.2293377</v>
      </c>
      <c r="L3432" s="444">
        <f t="shared" ca="1" si="149"/>
        <v>-949294702061.27039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-949294702061.27039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-3955394591.9219599</v>
      </c>
      <c r="L3433" s="444">
        <f t="shared" ca="1" si="149"/>
        <v>-953250096653.19238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-953250096653.19238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-3971875402.7216344</v>
      </c>
      <c r="L3434" s="444">
        <f t="shared" ca="1" si="149"/>
        <v>-957221972055.91406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-957221972055.91406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-3988424883.566308</v>
      </c>
      <c r="L3435" s="444">
        <f t="shared" ca="1" si="149"/>
        <v>-961210396939.48035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-961210396939.48035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-4005043320.5811682</v>
      </c>
      <c r="L3436" s="444">
        <f t="shared" ca="1" si="149"/>
        <v>-965215440260.06152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-965215440260.06152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-4021731001.0835896</v>
      </c>
      <c r="L3437" s="444">
        <f t="shared" ca="1" si="149"/>
        <v>-969237171261.14514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-969237171261.14514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-4038488213.5881047</v>
      </c>
      <c r="L3438" s="444">
        <f t="shared" ca="1" si="149"/>
        <v>-973275659474.73328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-973275659474.73328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-4055315247.8113885</v>
      </c>
      <c r="L3439" s="444">
        <f t="shared" ca="1" si="149"/>
        <v>-977330974722.54468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-977330974722.54468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-4072212394.6772695</v>
      </c>
      <c r="L3440" s="444">
        <f t="shared" ca="1" si="149"/>
        <v>-981403187117.22192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-981403187117.22192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-4089179946.3217573</v>
      </c>
      <c r="L3441" s="444">
        <f t="shared" ca="1" si="149"/>
        <v>-985492367063.5437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-985492367063.5437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-4106218196.0980983</v>
      </c>
      <c r="L3442" s="444">
        <f t="shared" ca="1" si="149"/>
        <v>-989598585259.64185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-989598585259.64185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-4123327438.5818405</v>
      </c>
      <c r="L3443" s="444">
        <f t="shared" ca="1" si="149"/>
        <v>-993721912698.22363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-993721912698.22363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-4140507969.5759315</v>
      </c>
      <c r="L3444" s="444">
        <f t="shared" ca="1" si="149"/>
        <v>-997862420667.79956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-997862420667.79956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-4157760086.1158314</v>
      </c>
      <c r="L3445" s="444">
        <f t="shared" ca="1" si="149"/>
        <v>-1002020180753.9154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-1002020180753.9154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-4175084086.4746475</v>
      </c>
      <c r="L3446" s="444">
        <f t="shared" ca="1" si="149"/>
        <v>-1006195264840.39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-1006195264840.39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-4192480270.1682916</v>
      </c>
      <c r="L3447" s="444">
        <f t="shared" ca="1" si="149"/>
        <v>-1010387745110.5583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-1010387745110.5583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-4209948937.9606595</v>
      </c>
      <c r="L3448" s="444">
        <f t="shared" ca="1" si="149"/>
        <v>-1014597694048.519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-1014597694048.519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-4227490391.8688297</v>
      </c>
      <c r="L3449" s="444">
        <f t="shared" ca="1" si="149"/>
        <v>-1018825184440.3878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-1018825184440.3878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-4245104935.168282</v>
      </c>
      <c r="L3450" s="444">
        <f t="shared" ca="1" si="149"/>
        <v>-1023070289375.5562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-1023070289375.5562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-4262792872.39815</v>
      </c>
      <c r="L3451" s="444">
        <f t="shared" ca="1" si="149"/>
        <v>-1027333082247.9543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-1027333082247.9543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-4280554509.3664765</v>
      </c>
      <c r="L3452" s="444">
        <f t="shared" ca="1" si="149"/>
        <v>-1031613636757.3208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-1031613636757.3208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-4298390153.1555033</v>
      </c>
      <c r="L3453" s="444">
        <f t="shared" ca="1" si="149"/>
        <v>-1035912026910.4763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-1035912026910.4763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-4316300112.1269846</v>
      </c>
      <c r="L3454" s="444">
        <f t="shared" ca="1" si="149"/>
        <v>-1040228327022.6033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-1040228327022.6033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-4334284695.9275131</v>
      </c>
      <c r="L3455" s="444">
        <f t="shared" ca="1" si="149"/>
        <v>-1044562611718.5308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-1044562611718.5308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-4352344215.4938784</v>
      </c>
      <c r="L3456" s="444">
        <f t="shared" ca="1" si="149"/>
        <v>-1048914955934.0247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-1048914955934.0247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-4370478983.0584364</v>
      </c>
      <c r="L3457" s="444">
        <f t="shared" ca="1" si="149"/>
        <v>-1053285434917.0831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-1053285434917.0831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-4388689312.1545134</v>
      </c>
      <c r="L3458" s="444">
        <f t="shared" ca="1" si="149"/>
        <v>-1057674124229.2377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-1057674124229.2377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-4406975517.6218233</v>
      </c>
      <c r="L3459" s="444">
        <f t="shared" ca="1" si="149"/>
        <v>-1062081099746.8595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-1062081099746.8595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-4425337915.6119146</v>
      </c>
      <c r="L3460" s="444">
        <f t="shared" ca="1" si="149"/>
        <v>-1066506437662.4714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-1066506437662.4714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-4443776823.5936308</v>
      </c>
      <c r="L3461" s="444">
        <f t="shared" ca="1" si="149"/>
        <v>-1070950214486.0651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-1070950214486.0651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-4462292560.3586044</v>
      </c>
      <c r="L3462" s="444">
        <f t="shared" ca="1" si="149"/>
        <v>-1075412507046.4237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-1075412507046.4237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-4480885446.0267658</v>
      </c>
      <c r="L3463" s="444">
        <f t="shared" ca="1" si="149"/>
        <v>-1079893392492.4504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-1079893392492.4504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-4499555802.0518761</v>
      </c>
      <c r="L3464" s="444">
        <f t="shared" ca="1" si="149"/>
        <v>-1084392948294.5023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-1084392948294.5023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-4518303951.2270927</v>
      </c>
      <c r="L3465" s="444">
        <f t="shared" ca="1" si="149"/>
        <v>-1088911252245.7294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-1088911252245.7294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-4537130217.6905394</v>
      </c>
      <c r="L3466" s="444">
        <f t="shared" ca="1" si="149"/>
        <v>-1093448382463.4199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-1093448382463.4199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-4556034926.9309158</v>
      </c>
      <c r="L3467" s="444">
        <f t="shared" ca="1" si="149"/>
        <v>-1098004417390.3508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-1098004417390.3508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-4575018405.793128</v>
      </c>
      <c r="L3468" s="444">
        <f t="shared" ca="1" si="149"/>
        <v>-1102579435796.144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-1102579435796.144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-4594080982.4839334</v>
      </c>
      <c r="L3469" s="444">
        <f t="shared" ca="1" si="149"/>
        <v>-1107173516778.6279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-1107173516778.6279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-4613222986.5776167</v>
      </c>
      <c r="L3470" s="444">
        <f t="shared" ca="1" si="149"/>
        <v>-1111786739765.2056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-1111786739765.2056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-4632444749.0216894</v>
      </c>
      <c r="L3471" s="444">
        <f t="shared" ca="1" si="149"/>
        <v>-1116419184514.2273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-1116419184514.2273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-4651746602.1426134</v>
      </c>
      <c r="L3472" s="444">
        <f t="shared" ca="1" si="149"/>
        <v>-1121070931116.3699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-1121070931116.3699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-4671128879.6515408</v>
      </c>
      <c r="L3473" s="444">
        <f t="shared" ca="1" si="149"/>
        <v>-1125742059996.0215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-1125742059996.0215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-4690591916.6500893</v>
      </c>
      <c r="L3474" s="444">
        <f t="shared" ca="1" si="149"/>
        <v>-1130432651912.6716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-1130432651912.6716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-4710136049.6361313</v>
      </c>
      <c r="L3475" s="444">
        <f t="shared" ca="1" si="149"/>
        <v>-1135142787962.3079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-1135142787962.3079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-4729761616.5096159</v>
      </c>
      <c r="L3476" s="444">
        <f t="shared" ca="1" si="149"/>
        <v>-1139872549578.8174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-1139872549578.8174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-4749468956.5784054</v>
      </c>
      <c r="L3477" s="444">
        <f t="shared" ca="1" si="149"/>
        <v>-1144622018535.3958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-1144622018535.3958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-4769258410.5641489</v>
      </c>
      <c r="L3478" s="444">
        <f t="shared" ca="1" si="149"/>
        <v>-1149391276945.96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-1149391276945.96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-4789130320.6081667</v>
      </c>
      <c r="L3479" s="444">
        <f t="shared" ca="1" si="149"/>
        <v>-1154180407266.5681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-1154180407266.5681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-4809085030.2773666</v>
      </c>
      <c r="L3480" s="444">
        <f t="shared" ca="1" si="149"/>
        <v>-1158989492296.8455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-1158989492296.8455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-4829122884.5701895</v>
      </c>
      <c r="L3481" s="444">
        <f t="shared" ca="1" si="149"/>
        <v>-1163818615181.4155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-1163818615181.4155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-4849244229.9225645</v>
      </c>
      <c r="L3482" s="444">
        <f t="shared" ca="1" si="149"/>
        <v>-1168667859411.3381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-1168667859411.3381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-4869449414.2139091</v>
      </c>
      <c r="L3483" s="444">
        <f t="shared" ca="1" si="149"/>
        <v>-1173537308825.552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-1173537308825.552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-4889738786.7731333</v>
      </c>
      <c r="L3484" s="444">
        <f t="shared" ca="1" si="149"/>
        <v>-1178427047612.3252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-1178427047612.3252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-4910112698.3846884</v>
      </c>
      <c r="L3485" s="444">
        <f t="shared" ca="1" si="149"/>
        <v>-1183337160310.71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-1183337160310.71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-4930571501.2946243</v>
      </c>
      <c r="L3486" s="444">
        <f t="shared" ca="1" si="149"/>
        <v>-1188267731812.0046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-1188267731812.0046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-4951115549.2166862</v>
      </c>
      <c r="L3487" s="444">
        <f t="shared" ca="1" si="149"/>
        <v>-1193218847361.2214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-1193218847361.2214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-4971745197.3384228</v>
      </c>
      <c r="L3488" s="444">
        <f t="shared" ca="1" si="149"/>
        <v>-1198190592558.5598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-1198190592558.5598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-4992460802.3273325</v>
      </c>
      <c r="L3489" s="444">
        <f t="shared" ca="1" si="149"/>
        <v>-1203183053360.8872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-1203183053360.8872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-5013262722.3370304</v>
      </c>
      <c r="L3490" s="444">
        <f t="shared" ca="1" si="149"/>
        <v>-1208196316083.2241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-1208196316083.2241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-5034151317.0134335</v>
      </c>
      <c r="L3491" s="444">
        <f t="shared" ca="1" si="149"/>
        <v>-1213230467400.2375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-1213230467400.2375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-5055126947.5009899</v>
      </c>
      <c r="L3492" s="444">
        <f t="shared" ca="1" si="149"/>
        <v>-1218285594347.7385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-1218285594347.7385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-5076189976.4489107</v>
      </c>
      <c r="L3493" s="444">
        <f t="shared" ca="1" si="149"/>
        <v>-1223361784324.1875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-1223361784324.1875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-5097340768.0174475</v>
      </c>
      <c r="L3494" s="444">
        <f t="shared" ca="1" si="149"/>
        <v>-1228459125092.2048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-1228459125092.2048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-5118579687.8841867</v>
      </c>
      <c r="L3495" s="444">
        <f t="shared" ca="1" si="149"/>
        <v>-1233577704780.0891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-1233577704780.0891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-5139907103.250371</v>
      </c>
      <c r="L3496" s="444">
        <f t="shared" ca="1" si="149"/>
        <v>-1238717611883.3396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-1238717611883.3396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-5161323382.8472481</v>
      </c>
      <c r="L3497" s="444">
        <f t="shared" ca="1" si="149"/>
        <v>-1243878935266.1868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-1243878935266.1868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-5182828896.9424448</v>
      </c>
      <c r="L3498" s="444">
        <f t="shared" ca="1" si="149"/>
        <v>-1249061764163.1292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-1249061764163.1292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-5204424017.3463717</v>
      </c>
      <c r="L3499" s="444">
        <f t="shared" ca="1" si="149"/>
        <v>-1254266188180.4756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-1254266188180.4756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-5226109117.4186478</v>
      </c>
      <c r="L3500" s="444">
        <f t="shared" ca="1" si="149"/>
        <v>-1259492297297.8943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-1259492297297.8943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-5247884572.0745592</v>
      </c>
      <c r="L3501" s="444">
        <f t="shared" ca="1" si="149"/>
        <v>-1264740181869.9688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-1264740181869.9688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-5269750757.7915363</v>
      </c>
      <c r="L3502" s="444">
        <f t="shared" ca="1" si="149"/>
        <v>-1270009932627.7603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-1270009932627.7603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-5291708052.6156673</v>
      </c>
      <c r="L3503" s="444">
        <f t="shared" ca="1" si="149"/>
        <v>-1275301640680.376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-1275301640680.376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-5313756836.1682329</v>
      </c>
      <c r="L3504" s="444">
        <f t="shared" ca="1" si="149"/>
        <v>-1280615397516.5442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-1280615397516.5442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-5335897489.6522675</v>
      </c>
      <c r="L3505" s="444">
        <f t="shared" ca="1" si="149"/>
        <v>-1285951295006.1965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-1285951295006.1965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-5358130395.8591518</v>
      </c>
      <c r="L3506" s="444">
        <f t="shared" ca="1" si="149"/>
        <v>-1291309425402.0557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-1291309425402.0557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-5380455939.1752319</v>
      </c>
      <c r="L3507" s="444">
        <f t="shared" ca="1" si="149"/>
        <v>-1296689881341.231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-1296689881341.231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-5402874505.5884619</v>
      </c>
      <c r="L3508" s="444">
        <f t="shared" ca="1" si="149"/>
        <v>-1302092755846.8193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-1302092755846.8193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-5425386482.6950808</v>
      </c>
      <c r="L3509" s="444">
        <f t="shared" ca="1" si="149"/>
        <v>-1307518142329.5144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-1307518142329.5144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-5447992259.7063103</v>
      </c>
      <c r="L3510" s="444">
        <f t="shared" ca="1" si="149"/>
        <v>-1312966134589.2207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-1312966134589.2207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-5470692227.4550858</v>
      </c>
      <c r="L3511" s="444">
        <f t="shared" ca="1" si="149"/>
        <v>-1318436826816.6758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-1318436826816.6758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-5493486778.4028158</v>
      </c>
      <c r="L3512" s="444">
        <f t="shared" ca="1" si="149"/>
        <v>-1323930313595.0786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-1323930313595.0786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-5516376306.6461611</v>
      </c>
      <c r="L3513" s="444">
        <f t="shared" ca="1" si="149"/>
        <v>-1329446689901.7249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-1329446689901.7249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-5539361207.9238539</v>
      </c>
      <c r="L3514" s="444">
        <f t="shared" ca="1" si="149"/>
        <v>-1334986051109.6487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-1334986051109.6487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-5562441879.6235361</v>
      </c>
      <c r="L3515" s="444">
        <f t="shared" ca="1" si="149"/>
        <v>-1340548492989.2722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-1340548492989.2722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-5585618720.7886343</v>
      </c>
      <c r="L3516" s="444">
        <f t="shared" ca="1" si="149"/>
        <v>-1346134111710.0608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-1346134111710.0608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-5608892132.1252537</v>
      </c>
      <c r="L3517" s="444">
        <f t="shared" ca="1" si="149"/>
        <v>-1351743003842.186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-1351743003842.186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-5632262516.0091085</v>
      </c>
      <c r="L3518" s="444">
        <f t="shared" ca="1" si="149"/>
        <v>-1357375266358.1951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-1357375266358.1951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-5655730276.4924793</v>
      </c>
      <c r="L3519" s="444">
        <f t="shared" ca="1" si="149"/>
        <v>-1363030996634.6875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-1363030996634.6875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-5679295819.3111982</v>
      </c>
      <c r="L3520" s="444">
        <f t="shared" ca="1" si="149"/>
        <v>-1368710292453.9988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-1368710292453.9988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-5702959551.8916616</v>
      </c>
      <c r="L3521" s="444">
        <f t="shared" ca="1" si="149"/>
        <v>-1374413252005.8904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-1374413252005.8904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-5726721883.3578768</v>
      </c>
      <c r="L3522" s="444">
        <f t="shared" ca="1" si="149"/>
        <v>-1380139973889.2483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-1380139973889.2483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-5750583224.5385342</v>
      </c>
      <c r="L3523" s="444">
        <f t="shared" ca="1" si="149"/>
        <v>-1385890557113.7869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-1385890557113.7869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-5774543987.9741116</v>
      </c>
      <c r="L3524" s="444">
        <f t="shared" ca="1" si="149"/>
        <v>-1391665101101.761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-1391665101101.761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-5798604587.9240036</v>
      </c>
      <c r="L3525" s="444">
        <f t="shared" ca="1" si="149"/>
        <v>-1397463705689.6851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-1397463705689.6851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-5822765440.3736877</v>
      </c>
      <c r="L3526" s="444">
        <f t="shared" ca="1" si="149"/>
        <v>-1403286471130.0588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-1403286471130.0588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-5847026963.0419121</v>
      </c>
      <c r="L3527" s="444">
        <f t="shared" ca="1" si="149"/>
        <v>-1409133498093.1008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-1409133498093.1008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-5871389575.3879204</v>
      </c>
      <c r="L3528" s="444">
        <f t="shared" ca="1" si="149"/>
        <v>-1415004887668.4888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-1415004887668.4888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-5895853698.6187029</v>
      </c>
      <c r="L3529" s="444">
        <f t="shared" ca="1" si="149"/>
        <v>-1420900741367.1074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-1420900741367.1074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-5920419755.6962805</v>
      </c>
      <c r="L3530" s="444">
        <f t="shared" ca="1" si="149"/>
        <v>-1426821161122.8037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-1426821161122.8037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-5945088171.3450155</v>
      </c>
      <c r="L3531" s="444">
        <f t="shared" ca="1" si="149"/>
        <v>-1432766249294.1487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-1432766249294.1487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-5969859372.0589523</v>
      </c>
      <c r="L3532" s="444">
        <f t="shared" ca="1" si="149"/>
        <v>-1438736108666.2075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-1438736108666.2075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-5994733786.1091976</v>
      </c>
      <c r="L3533" s="444">
        <f t="shared" ca="1" si="149"/>
        <v>-1444730842452.3167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-1444730842452.3167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-6019711843.5513191</v>
      </c>
      <c r="L3534" s="444">
        <f t="shared" ca="1" si="149"/>
        <v>-1450750554295.8679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-1450750554295.8679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-6044793976.2327833</v>
      </c>
      <c r="L3535" s="444">
        <f t="shared" ca="1" si="149"/>
        <v>-1456795348272.1006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-1456795348272.1006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-6069980617.8004189</v>
      </c>
      <c r="L3536" s="444">
        <f t="shared" ca="1" si="149"/>
        <v>-1462865328889.9011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-1462865328889.9011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-6095272203.707921</v>
      </c>
      <c r="L3537" s="444">
        <f t="shared" ca="1" si="149"/>
        <v>-1468960601093.6091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-1468960601093.6091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-6120669171.2233715</v>
      </c>
      <c r="L3538" s="444">
        <f t="shared" ca="1" si="149"/>
        <v>-1475081270264.8325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-1475081270264.8325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-6146171959.4368019</v>
      </c>
      <c r="L3539" s="444">
        <f t="shared" ca="1" si="149"/>
        <v>-1481227442224.2693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-1481227442224.2693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-6171781009.2677889</v>
      </c>
      <c r="L3540" s="444">
        <f t="shared" ca="1" si="149"/>
        <v>-1487399223233.5371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-1487399223233.5371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-6197496763.4730711</v>
      </c>
      <c r="L3541" s="444">
        <f t="shared" ca="1" si="149"/>
        <v>-1493596719997.0103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-1493596719997.0103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-6223319666.6542091</v>
      </c>
      <c r="L3542" s="444">
        <f t="shared" ca="1" si="149"/>
        <v>-1499820039663.6646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-1499820039663.6646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-6249250165.2652693</v>
      </c>
      <c r="L3543" s="444">
        <f t="shared" ca="1" si="149"/>
        <v>-1506069289828.9299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-1506069289828.9299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-6275288707.6205416</v>
      </c>
      <c r="L3544" s="444">
        <f t="shared" ca="1" si="149"/>
        <v>-1512344578536.5505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-1512344578536.5505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-6301435743.9022942</v>
      </c>
      <c r="L3545" s="444">
        <f t="shared" ca="1" si="149"/>
        <v>-1518646014280.4529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-1518646014280.4529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-6327691726.1685534</v>
      </c>
      <c r="L3546" s="444">
        <f t="shared" ca="1" si="149"/>
        <v>-1524973706006.6213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-1524973706006.6213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-6354057108.3609219</v>
      </c>
      <c r="L3547" s="444">
        <f t="shared" ca="1" si="149"/>
        <v>-1531327763114.9822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-1531327763114.9822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-6380532346.3124256</v>
      </c>
      <c r="L3548" s="444">
        <f t="shared" ca="1" si="149"/>
        <v>-1537708295461.2947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-1537708295461.2947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-6407117897.755394</v>
      </c>
      <c r="L3549" s="444">
        <f t="shared" ca="1" si="149"/>
        <v>-1544115413359.05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-1544115413359.05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-6433814222.3293753</v>
      </c>
      <c r="L3550" s="444">
        <f t="shared" ca="1" si="149"/>
        <v>-1550549227581.3794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-1550549227581.3794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-6460621781.5890808</v>
      </c>
      <c r="L3551" s="444">
        <f t="shared" ca="1" si="149"/>
        <v>-1557009849362.9685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-1557009849362.9685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-6487541039.0123692</v>
      </c>
      <c r="L3552" s="444">
        <f t="shared" ca="1" si="149"/>
        <v>-1563497390401.981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-1563497390401.981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-6514572460.0082541</v>
      </c>
      <c r="L3553" s="444">
        <f t="shared" ca="1" si="149"/>
        <v>-1570011962861.9893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-1570011962861.9893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-6541716511.9249554</v>
      </c>
      <c r="L3554" s="444">
        <f t="shared" ca="1" si="149"/>
        <v>-1576553679373.9143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-1576553679373.9143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-6568973664.0579758</v>
      </c>
      <c r="L3555" s="444">
        <f t="shared" ca="1" si="149"/>
        <v>-1583122653037.9722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-1583122653037.9722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-6596344387.6582174</v>
      </c>
      <c r="L3556" s="444">
        <f t="shared" ca="1" si="149"/>
        <v>-1589718997425.6304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-1589718997425.6304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-6623829155.9401264</v>
      </c>
      <c r="L3557" s="444">
        <f t="shared" ca="1" si="149"/>
        <v>-1596342826581.5706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-1596342826581.5706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-6651428444.0898771</v>
      </c>
      <c r="L3558" s="444">
        <f t="shared" ca="1" si="149"/>
        <v>-1602994255025.6604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-1602994255025.6604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-6679142729.2735853</v>
      </c>
      <c r="L3559" s="444">
        <f t="shared" ca="1" si="149"/>
        <v>-1609673397754.9341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-1609673397754.9341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-6706972490.6455584</v>
      </c>
      <c r="L3560" s="444">
        <f t="shared" ca="1" si="149"/>
        <v>-1616380370245.5796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-1616380370245.5796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-6734918209.3565817</v>
      </c>
      <c r="L3561" s="444">
        <f t="shared" ca="1" si="149"/>
        <v>-1623115288454.9363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-1623115288454.9363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-6762980368.5622349</v>
      </c>
      <c r="L3562" s="444">
        <f t="shared" ca="1" si="149"/>
        <v>-1629878268823.4985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-1629878268823.4985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-6791159453.4312439</v>
      </c>
      <c r="L3563" s="444">
        <f t="shared" ca="1" si="149"/>
        <v>-1636669428276.9297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-1636669428276.9297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-6819455951.1538734</v>
      </c>
      <c r="L3564" s="444">
        <f t="shared" ca="1" si="149"/>
        <v>-1643488884228.0835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-1643488884228.0835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-6847870350.9503479</v>
      </c>
      <c r="L3565" s="444">
        <f t="shared" ca="1" si="149"/>
        <v>-1650336754579.0339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-1650336754579.0339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-6876403144.0793076</v>
      </c>
      <c r="L3566" s="444">
        <f t="shared" ca="1" si="149"/>
        <v>-1657213157723.1133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-1657213157723.1133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-6905054823.8463049</v>
      </c>
      <c r="L3567" s="444">
        <f t="shared" ca="1" si="149"/>
        <v>-1664118212546.9595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-1664118212546.9595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-6933825885.6123314</v>
      </c>
      <c r="L3568" s="444">
        <f t="shared" ca="1" si="149"/>
        <v>-1671052038432.5718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-1671052038432.5718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-6962716826.8023825</v>
      </c>
      <c r="L3569" s="444">
        <f t="shared" ca="1" si="149"/>
        <v>-1678014755259.3743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-1678014755259.3743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-6991728146.9140596</v>
      </c>
      <c r="L3570" s="444">
        <f t="shared" ca="1" si="149"/>
        <v>-1685006483406.2883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-1685006483406.2883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-7020860347.5262012</v>
      </c>
      <c r="L3571" s="444">
        <f t="shared" ca="1" si="149"/>
        <v>-1692027343753.8145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-1692027343753.8145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-7050113932.30756</v>
      </c>
      <c r="L3572" s="444">
        <f t="shared" ca="1" si="149"/>
        <v>-1699077457686.1221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-1699077457686.1221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-7079489407.0255089</v>
      </c>
      <c r="L3573" s="444">
        <f t="shared" ca="1" si="149"/>
        <v>-1706156947093.1475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-1706156947093.1475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-7108987279.554781</v>
      </c>
      <c r="L3574" s="444">
        <f t="shared" ca="1" si="149"/>
        <v>-1713265934372.7021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-1713265934372.7021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-7138608059.8862581</v>
      </c>
      <c r="L3575" s="444">
        <f t="shared" ca="1" si="149"/>
        <v>-1720404542432.5884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-1720404542432.5884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-7168352260.1357861</v>
      </c>
      <c r="L3576" s="444">
        <f t="shared" ca="1" si="149"/>
        <v>-1727572894692.7241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-1727572894692.7241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-7198220394.5530176</v>
      </c>
      <c r="L3577" s="444">
        <f t="shared" ca="1" si="149"/>
        <v>-1734771115087.2771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-1734771115087.2771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-7228212979.5303221</v>
      </c>
      <c r="L3578" s="444">
        <f t="shared" ref="L3578:L3832" ca="1" si="154">I3578-J3578+K3578</f>
        <v>-1741999328066.8074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-1741999328066.8074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-7258330533.6116982</v>
      </c>
      <c r="L3579" s="444">
        <f t="shared" ca="1" si="154"/>
        <v>-1749257658600.4192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-1749257658600.4192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-7288573577.5017462</v>
      </c>
      <c r="L3580" s="444">
        <f t="shared" ca="1" si="154"/>
        <v>-1756546232177.9209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-1756546232177.9209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-7318942634.0746698</v>
      </c>
      <c r="L3581" s="444">
        <f t="shared" ca="1" si="154"/>
        <v>-1763865174811.9956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-1763865174811.9956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-7349438228.3833151</v>
      </c>
      <c r="L3582" s="444">
        <f t="shared" ca="1" si="154"/>
        <v>-1771214613040.3789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-1771214613040.3789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-7380060887.6682453</v>
      </c>
      <c r="L3583" s="444">
        <f t="shared" ca="1" si="154"/>
        <v>-1778594673928.0471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-1778594673928.0471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-7410811141.3668633</v>
      </c>
      <c r="L3584" s="444">
        <f t="shared" ca="1" si="154"/>
        <v>-1786005485069.4141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-1786005485069.4141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-7441689521.1225586</v>
      </c>
      <c r="L3585" s="444">
        <f t="shared" ca="1" si="154"/>
        <v>-1793447174590.5366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-1793447174590.5366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-7472696560.7939034</v>
      </c>
      <c r="L3586" s="444">
        <f t="shared" ca="1" si="154"/>
        <v>-1800919871151.3306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-1800919871151.3306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-7503832796.4638777</v>
      </c>
      <c r="L3587" s="444">
        <f t="shared" ca="1" si="154"/>
        <v>-1808423703947.7944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-1808423703947.7944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-7535098766.4491444</v>
      </c>
      <c r="L3588" s="444">
        <f t="shared" ca="1" si="154"/>
        <v>-1815958802714.2437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-1815958802714.2437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-7566495011.3093481</v>
      </c>
      <c r="L3589" s="444">
        <f t="shared" ca="1" si="154"/>
        <v>-1823525297725.553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-1823525297725.553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-7598022073.8564711</v>
      </c>
      <c r="L3590" s="444">
        <f t="shared" ca="1" si="154"/>
        <v>-1831123319799.4094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-1831123319799.4094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-7629680499.1642065</v>
      </c>
      <c r="L3591" s="444">
        <f t="shared" ca="1" si="154"/>
        <v>-1838753000298.5737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-1838753000298.5737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-7661470834.5773907</v>
      </c>
      <c r="L3592" s="444">
        <f t="shared" ca="1" si="154"/>
        <v>-1846414471133.1511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-1846414471133.1511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-7693393629.7214632</v>
      </c>
      <c r="L3593" s="444">
        <f t="shared" ca="1" si="154"/>
        <v>-1854107864762.8726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-1854107864762.8726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-7725449436.5119677</v>
      </c>
      <c r="L3594" s="444">
        <f t="shared" ca="1" si="154"/>
        <v>-1861833314199.3845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-1861833314199.3845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-7757638809.1641035</v>
      </c>
      <c r="L3595" s="444">
        <f t="shared" ca="1" si="154"/>
        <v>-1869590953008.5486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-1869590953008.5486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-7789962304.2022867</v>
      </c>
      <c r="L3596" s="444">
        <f t="shared" ca="1" si="154"/>
        <v>-1877380915312.751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-1877380915312.751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-7822420480.4697952</v>
      </c>
      <c r="L3597" s="444">
        <f t="shared" ca="1" si="154"/>
        <v>-1885203335793.2207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-1885203335793.2207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-7855013899.1384192</v>
      </c>
      <c r="L3598" s="444">
        <f t="shared" ca="1" si="154"/>
        <v>-1893058349692.3591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-1893058349692.3591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-7887743123.7181625</v>
      </c>
      <c r="L3599" s="444">
        <f t="shared" ca="1" si="154"/>
        <v>-1900946092816.0774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-1900946092816.0774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-7920608720.0669889</v>
      </c>
      <c r="L3600" s="444">
        <f t="shared" ca="1" si="154"/>
        <v>-1908866701536.1443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-1908866701536.1443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-7953611256.4006014</v>
      </c>
      <c r="L3601" s="444">
        <f t="shared" ca="1" si="154"/>
        <v>-1916820312792.5449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-1916820312792.5449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-7986751303.3022699</v>
      </c>
      <c r="L3602" s="444">
        <f t="shared" ca="1" si="154"/>
        <v>-1924807064095.8472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-1924807064095.8472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-8020029433.7326965</v>
      </c>
      <c r="L3603" s="444">
        <f t="shared" ca="1" si="154"/>
        <v>-1932827093529.5798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-1932827093529.5798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-8053446223.039916</v>
      </c>
      <c r="L3604" s="444">
        <f t="shared" ca="1" si="154"/>
        <v>-1940880539752.6196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-1940880539752.6196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-8087002248.9692488</v>
      </c>
      <c r="L3605" s="444">
        <f t="shared" ca="1" si="154"/>
        <v>-1948967542001.5889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-1948967542001.5889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-8120698091.6732855</v>
      </c>
      <c r="L3606" s="444">
        <f t="shared" ca="1" si="154"/>
        <v>-1957088240093.2622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-1957088240093.2622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-8154534333.7219257</v>
      </c>
      <c r="L3607" s="444">
        <f t="shared" ca="1" si="154"/>
        <v>-1965242774426.9841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-1965242774426.9841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-8188511560.1124344</v>
      </c>
      <c r="L3608" s="444">
        <f t="shared" ca="1" si="154"/>
        <v>-1973431285987.0967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-1973431285987.0967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-8222630358.2795696</v>
      </c>
      <c r="L3609" s="444">
        <f t="shared" ca="1" si="154"/>
        <v>-1981653916345.3762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-1981653916345.3762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-8256891318.1057329</v>
      </c>
      <c r="L3610" s="444">
        <f t="shared" ca="1" si="154"/>
        <v>-1989910807663.4819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-1989910807663.4819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-8291295031.9311743</v>
      </c>
      <c r="L3611" s="444">
        <f t="shared" ca="1" si="154"/>
        <v>-1998202102695.4131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-1998202102695.4131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-8325842094.5642223</v>
      </c>
      <c r="L3612" s="444">
        <f t="shared" ca="1" si="154"/>
        <v>-2006527944789.9773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-2006527944789.9773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-8360533103.2915716</v>
      </c>
      <c r="L3613" s="444">
        <f t="shared" ca="1" si="154"/>
        <v>-2014888477893.2688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-2014888477893.2688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-8395368657.8886194</v>
      </c>
      <c r="L3614" s="444">
        <f t="shared" ca="1" si="154"/>
        <v>-2023283846551.1575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-2023283846551.1575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-8430349360.6298227</v>
      </c>
      <c r="L3615" s="444">
        <f t="shared" ca="1" si="154"/>
        <v>-2031714195911.7874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-2031714195911.7874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-8465475816.2991142</v>
      </c>
      <c r="L3616" s="444">
        <f t="shared" ca="1" si="154"/>
        <v>-2040179671728.0864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-2040179671728.0864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-8500748632.2003613</v>
      </c>
      <c r="L3617" s="444">
        <f t="shared" ca="1" si="154"/>
        <v>-2048680420360.2869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-2048680420360.2869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-8536168418.1678629</v>
      </c>
      <c r="L3618" s="444">
        <f t="shared" ca="1" si="154"/>
        <v>-2057216588778.4548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-2057216588778.4548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-8571735786.5768948</v>
      </c>
      <c r="L3619" s="444">
        <f t="shared" ca="1" si="154"/>
        <v>-2065788324565.0317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-2065788324565.0317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-8607451352.3542995</v>
      </c>
      <c r="L3620" s="444">
        <f t="shared" ca="1" si="154"/>
        <v>-2074395775917.386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-2074395775917.386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-8643315732.989109</v>
      </c>
      <c r="L3621" s="444">
        <f t="shared" ca="1" si="154"/>
        <v>-2083039091650.375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-2083039091650.375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-8679329548.5432281</v>
      </c>
      <c r="L3622" s="444">
        <f t="shared" ca="1" si="154"/>
        <v>-2091718421198.9182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-2091718421198.9182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-8715493421.662159</v>
      </c>
      <c r="L3623" s="444">
        <f t="shared" ca="1" si="154"/>
        <v>-2100433914620.5803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-2100433914620.5803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-8751807977.5857506</v>
      </c>
      <c r="L3624" s="444">
        <f t="shared" ca="1" si="154"/>
        <v>-2109185722598.166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-2109185722598.166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-8788273844.1590252</v>
      </c>
      <c r="L3625" s="444">
        <f t="shared" ca="1" si="154"/>
        <v>-2117973996442.325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-2117973996442.325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-8824891651.8430214</v>
      </c>
      <c r="L3626" s="444">
        <f t="shared" ca="1" si="154"/>
        <v>-2126798888094.168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-2126798888094.168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-8861662033.7256985</v>
      </c>
      <c r="L3627" s="444">
        <f t="shared" ca="1" si="154"/>
        <v>-2135660550127.8936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-2135660550127.8936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-8898585625.5328903</v>
      </c>
      <c r="L3628" s="444">
        <f t="shared" ca="1" si="154"/>
        <v>-2144559135753.4265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-2144559135753.4265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-8935663065.6392784</v>
      </c>
      <c r="L3629" s="444">
        <f t="shared" ca="1" si="154"/>
        <v>-2153494798819.0657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-2153494798819.0657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-8972894995.0794411</v>
      </c>
      <c r="L3630" s="444">
        <f t="shared" ca="1" si="154"/>
        <v>-2162467693814.145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-2162467693814.145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-9010282057.5589371</v>
      </c>
      <c r="L3631" s="444">
        <f t="shared" ca="1" si="154"/>
        <v>-2171477975871.7039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-2171477975871.7039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-9047824899.4654331</v>
      </c>
      <c r="L3632" s="444">
        <f t="shared" ca="1" si="154"/>
        <v>-2180525800771.1692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-2180525800771.1692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-9085524169.8798733</v>
      </c>
      <c r="L3633" s="444">
        <f t="shared" ca="1" si="154"/>
        <v>-2189611324941.0491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-2189611324941.0491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-9123380520.5877037</v>
      </c>
      <c r="L3634" s="444">
        <f t="shared" ca="1" si="154"/>
        <v>-2198734705461.6367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-2198734705461.6367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-9161394606.0901527</v>
      </c>
      <c r="L3635" s="444">
        <f t="shared" ca="1" si="154"/>
        <v>-2207896100067.7271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-2207896100067.7271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-9199567083.61553</v>
      </c>
      <c r="L3636" s="444">
        <f t="shared" ca="1" si="154"/>
        <v>-2217095667151.3428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-2217095667151.3428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-9237898613.1305943</v>
      </c>
      <c r="L3637" s="444">
        <f t="shared" ca="1" si="154"/>
        <v>-2226333565764.4731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-2226333565764.4731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-9276389857.3519707</v>
      </c>
      <c r="L3638" s="444">
        <f t="shared" ca="1" si="154"/>
        <v>-2235609955621.8252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-2235609955621.8252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-9315041481.7576046</v>
      </c>
      <c r="L3639" s="444">
        <f t="shared" ca="1" si="154"/>
        <v>-2244924997103.583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-2244924997103.583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-9353854154.5982628</v>
      </c>
      <c r="L3640" s="444">
        <f t="shared" ca="1" si="154"/>
        <v>-2254278851258.1812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-2254278851258.1812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-9392828546.9090881</v>
      </c>
      <c r="L3641" s="444">
        <f t="shared" ca="1" si="154"/>
        <v>-2263671679805.0903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-2263671679805.0903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-9431965332.5212097</v>
      </c>
      <c r="L3642" s="444">
        <f t="shared" ca="1" si="154"/>
        <v>-2273103645137.6113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-2273103645137.6113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-9471265188.0733795</v>
      </c>
      <c r="L3643" s="444">
        <f t="shared" ca="1" si="154"/>
        <v>-2282574910325.6846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-2282574910325.6846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-9510728793.0236855</v>
      </c>
      <c r="L3644" s="444">
        <f t="shared" ca="1" si="154"/>
        <v>-2292085639118.7085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-2292085639118.7085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-9550356829.6612854</v>
      </c>
      <c r="L3645" s="444">
        <f t="shared" ca="1" si="154"/>
        <v>-2301635995948.3696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-2301635995948.3696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-9590149983.118206</v>
      </c>
      <c r="L3646" s="444">
        <f t="shared" ca="1" si="154"/>
        <v>-2311226145931.4878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-2311226145931.4878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-9630108941.3811989</v>
      </c>
      <c r="L3647" s="444">
        <f t="shared" ca="1" si="154"/>
        <v>-2320856254872.8691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-2320856254872.8691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-9670234395.3036213</v>
      </c>
      <c r="L3648" s="444">
        <f t="shared" ca="1" si="154"/>
        <v>-2330526489268.1729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-2330526489268.1729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-9710527038.6173859</v>
      </c>
      <c r="L3649" s="444">
        <f t="shared" ca="1" si="154"/>
        <v>-2340237016306.79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-2340237016306.79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-9750987567.9449577</v>
      </c>
      <c r="L3650" s="444">
        <f t="shared" ca="1" si="154"/>
        <v>-2349988003874.7349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-2349988003874.7349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-9791616682.8113956</v>
      </c>
      <c r="L3651" s="444">
        <f t="shared" ca="1" si="154"/>
        <v>-2359779620557.5464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-2359779620557.5464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-9832415085.6564426</v>
      </c>
      <c r="L3652" s="444">
        <f t="shared" ca="1" si="154"/>
        <v>-2369612035643.2026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-2369612035643.2026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-9873383481.8466778</v>
      </c>
      <c r="L3653" s="444">
        <f t="shared" ca="1" si="154"/>
        <v>-2379485419125.0493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-2379485419125.0493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-9914522579.687706</v>
      </c>
      <c r="L3654" s="444">
        <f t="shared" ca="1" si="154"/>
        <v>-2389399941704.7368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-2389399941704.7368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-9955833090.4364033</v>
      </c>
      <c r="L3655" s="444">
        <f t="shared" ca="1" si="154"/>
        <v>-2399355774795.1733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-2399355774795.1733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-9997315728.3132229</v>
      </c>
      <c r="L3656" s="444">
        <f t="shared" ca="1" si="154"/>
        <v>-2409353090523.4863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-2409353090523.4863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-10038971210.514526</v>
      </c>
      <c r="L3657" s="444">
        <f t="shared" ca="1" si="154"/>
        <v>-2419392061734.001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-2419392061734.001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-10080800257.225004</v>
      </c>
      <c r="L3658" s="444">
        <f t="shared" ca="1" si="154"/>
        <v>-2429472861991.2261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-2429472861991.2261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-10122803591.630108</v>
      </c>
      <c r="L3659" s="444">
        <f t="shared" ca="1" si="154"/>
        <v>-2439595665582.856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-2439595665582.856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-10164981939.928566</v>
      </c>
      <c r="L3660" s="444">
        <f t="shared" ca="1" si="154"/>
        <v>-2449760647522.7847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-2449760647522.7847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-10207336031.344936</v>
      </c>
      <c r="L3661" s="444">
        <f t="shared" ca="1" si="154"/>
        <v>-2459967983554.1294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-2459967983554.1294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-10249866598.142206</v>
      </c>
      <c r="L3662" s="444">
        <f t="shared" ca="1" si="154"/>
        <v>-2470217850152.2715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-2470217850152.2715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-10292574375.634464</v>
      </c>
      <c r="L3663" s="444">
        <f t="shared" ca="1" si="154"/>
        <v>-2480510424527.9058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-2480510424527.9058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-10335460102.199608</v>
      </c>
      <c r="L3664" s="444">
        <f t="shared" ca="1" si="154"/>
        <v>-2490845884630.1055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-2490845884630.1055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-10378524519.292107</v>
      </c>
      <c r="L3665" s="444">
        <f t="shared" ca="1" si="154"/>
        <v>-2501224409149.3975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-2501224409149.3975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-10421768371.455822</v>
      </c>
      <c r="L3666" s="444">
        <f t="shared" ca="1" si="154"/>
        <v>-2511646177520.8535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-2511646177520.8535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-10465192406.336889</v>
      </c>
      <c r="L3667" s="444">
        <f t="shared" ca="1" si="154"/>
        <v>-2522111369927.1904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-2522111369927.1904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-10508797374.696627</v>
      </c>
      <c r="L3668" s="444">
        <f t="shared" ca="1" si="154"/>
        <v>-2532620167301.8872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-2532620167301.8872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-10552584030.42453</v>
      </c>
      <c r="L3669" s="444">
        <f t="shared" ca="1" si="154"/>
        <v>-2543172751332.3115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-2543172751332.3115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-10596553130.551298</v>
      </c>
      <c r="L3670" s="444">
        <f t="shared" ca="1" si="154"/>
        <v>-2553769304462.8628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-2553769304462.8628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-10640705435.261929</v>
      </c>
      <c r="L3671" s="444">
        <f t="shared" ca="1" si="154"/>
        <v>-2564410009898.1245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-2564410009898.1245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-10685041707.908852</v>
      </c>
      <c r="L3672" s="444">
        <f t="shared" ca="1" si="154"/>
        <v>-2575095051606.0332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-2575095051606.0332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-10729562715.025139</v>
      </c>
      <c r="L3673" s="444">
        <f t="shared" ca="1" si="154"/>
        <v>-2585824614321.0581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-2585824614321.0581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-10774269226.337742</v>
      </c>
      <c r="L3674" s="444">
        <f t="shared" ca="1" si="154"/>
        <v>-2596598883547.396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-2596598883547.396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-10819162014.780817</v>
      </c>
      <c r="L3675" s="444">
        <f t="shared" ca="1" si="154"/>
        <v>-2607418045562.1768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-2607418045562.1768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-10864241856.509069</v>
      </c>
      <c r="L3676" s="444">
        <f t="shared" ca="1" si="154"/>
        <v>-2618282287418.686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-2618282287418.686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-10909509530.911192</v>
      </c>
      <c r="L3677" s="444">
        <f t="shared" ca="1" si="154"/>
        <v>-2629191796949.5972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-2629191796949.5972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-10954965820.623322</v>
      </c>
      <c r="L3678" s="444">
        <f t="shared" ca="1" si="154"/>
        <v>-2640146762770.2207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-2640146762770.2207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-11000611511.542585</v>
      </c>
      <c r="L3679" s="444">
        <f t="shared" ca="1" si="154"/>
        <v>-2651147374281.7632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-2651147374281.7632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-11046447392.840679</v>
      </c>
      <c r="L3680" s="444">
        <f t="shared" ca="1" si="154"/>
        <v>-2662193821674.604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-2662193821674.604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-11092474256.977516</v>
      </c>
      <c r="L3681" s="444">
        <f t="shared" ca="1" si="154"/>
        <v>-2673286295931.5815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-2673286295931.5815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-11138692899.714924</v>
      </c>
      <c r="L3682" s="444">
        <f t="shared" ca="1" si="154"/>
        <v>-2684424988831.2964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-2684424988831.2964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-11185104120.130402</v>
      </c>
      <c r="L3683" s="444">
        <f t="shared" ca="1" si="154"/>
        <v>-2695610092951.4268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-2695610092951.4268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-11231708720.630945</v>
      </c>
      <c r="L3684" s="444">
        <f t="shared" ca="1" si="154"/>
        <v>-2706841801672.0576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-2706841801672.0576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-11278507506.966908</v>
      </c>
      <c r="L3685" s="444">
        <f t="shared" ca="1" si="154"/>
        <v>-2718120309179.0244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-2718120309179.0244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-11325501288.245935</v>
      </c>
      <c r="L3686" s="444">
        <f t="shared" ca="1" si="154"/>
        <v>-2729445810467.2705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-2729445810467.2705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-11372690876.94696</v>
      </c>
      <c r="L3687" s="444">
        <f t="shared" ca="1" si="154"/>
        <v>-2740818501344.2173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-2740818501344.2173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-11420077088.934238</v>
      </c>
      <c r="L3688" s="444">
        <f t="shared" ca="1" si="154"/>
        <v>-2752238578433.1514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-2752238578433.1514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-11467660743.471464</v>
      </c>
      <c r="L3689" s="444">
        <f t="shared" ca="1" si="154"/>
        <v>-2763706239176.623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-2763706239176.623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-11515442663.235929</v>
      </c>
      <c r="L3690" s="444">
        <f t="shared" ca="1" si="154"/>
        <v>-2775221681839.8589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-2775221681839.8589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-11563423674.332745</v>
      </c>
      <c r="L3691" s="444">
        <f t="shared" ca="1" si="154"/>
        <v>-2786785105514.1914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-2786785105514.1914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-11611604606.309132</v>
      </c>
      <c r="L3692" s="444">
        <f t="shared" ca="1" si="154"/>
        <v>-2798396710120.5005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-2798396710120.5005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-11659986292.168753</v>
      </c>
      <c r="L3693" s="444">
        <f t="shared" ca="1" si="154"/>
        <v>-2810056696412.6694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-2810056696412.6694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-11708569568.386122</v>
      </c>
      <c r="L3694" s="444">
        <f t="shared" ca="1" si="154"/>
        <v>-2821765265981.0557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-2821765265981.0557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-11757355274.921064</v>
      </c>
      <c r="L3695" s="444">
        <f t="shared" ca="1" si="154"/>
        <v>-2833522621255.9766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-2833522621255.9766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-11806344255.233236</v>
      </c>
      <c r="L3696" s="444">
        <f t="shared" ca="1" si="154"/>
        <v>-2845328965511.21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-2845328965511.21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-11855537356.296707</v>
      </c>
      <c r="L3697" s="444">
        <f t="shared" ca="1" si="154"/>
        <v>-2857184502867.5068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-2857184502867.5068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-11904935428.614613</v>
      </c>
      <c r="L3698" s="444">
        <f t="shared" ca="1" si="154"/>
        <v>-2869089438296.1216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-2869089438296.1216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-11954539326.233839</v>
      </c>
      <c r="L3699" s="444">
        <f t="shared" ca="1" si="154"/>
        <v>-2881043977622.3555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-2881043977622.3555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-12004349906.759815</v>
      </c>
      <c r="L3700" s="444">
        <f t="shared" ca="1" si="154"/>
        <v>-2893048327529.1152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-2893048327529.1152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-12054368031.371313</v>
      </c>
      <c r="L3701" s="444">
        <f t="shared" ca="1" si="154"/>
        <v>-2905102695560.4863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-2905102695560.4863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-12104594564.83536</v>
      </c>
      <c r="L3702" s="444">
        <f t="shared" ca="1" si="154"/>
        <v>-2917207290125.3218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-2917207290125.3218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-12155030375.522175</v>
      </c>
      <c r="L3703" s="444">
        <f t="shared" ca="1" si="154"/>
        <v>-2929362320500.8438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-2929362320500.8438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-12205676335.420181</v>
      </c>
      <c r="L3704" s="444">
        <f t="shared" ca="1" si="154"/>
        <v>-2941567996836.2642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-2941567996836.2642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-12256533320.1511</v>
      </c>
      <c r="L3705" s="444">
        <f t="shared" ca="1" si="154"/>
        <v>-2953824530156.415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-2953824530156.415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-12307602208.985062</v>
      </c>
      <c r="L3706" s="444">
        <f t="shared" ca="1" si="154"/>
        <v>-2966132132365.3999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-2966132132365.3999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-12358883884.855833</v>
      </c>
      <c r="L3707" s="444">
        <f t="shared" ca="1" si="154"/>
        <v>-2978491016250.2559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-2978491016250.2559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-12410379234.376066</v>
      </c>
      <c r="L3708" s="444">
        <f t="shared" ca="1" si="154"/>
        <v>-2990901395484.6318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-2990901395484.6318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-12462089147.852633</v>
      </c>
      <c r="L3709" s="444">
        <f t="shared" ca="1" si="154"/>
        <v>-3003363484632.4844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-3003363484632.4844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-12514014519.302017</v>
      </c>
      <c r="L3710" s="444">
        <f t="shared" ca="1" si="154"/>
        <v>-3015877499151.7866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-3015877499151.7866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-12566156246.465778</v>
      </c>
      <c r="L3711" s="444">
        <f t="shared" ca="1" si="154"/>
        <v>-3028443655398.2524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-3028443655398.2524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-12618515230.826052</v>
      </c>
      <c r="L3712" s="444">
        <f t="shared" ca="1" si="154"/>
        <v>-3041062170629.0786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-3041062170629.0786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-12671092377.621161</v>
      </c>
      <c r="L3713" s="444">
        <f t="shared" ca="1" si="154"/>
        <v>-3053733263006.6997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-3053733263006.6997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-12723888595.861248</v>
      </c>
      <c r="L3714" s="444">
        <f t="shared" ca="1" si="154"/>
        <v>-3066457151602.561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-3066457151602.561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-12776904798.344004</v>
      </c>
      <c r="L3715" s="444">
        <f t="shared" ca="1" si="154"/>
        <v>-3079234056400.9053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-3079234056400.9053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-12830141901.670439</v>
      </c>
      <c r="L3716" s="444">
        <f t="shared" ca="1" si="154"/>
        <v>-3092064198302.5757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-3092064198302.5757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-12883600826.260733</v>
      </c>
      <c r="L3717" s="444">
        <f t="shared" ca="1" si="154"/>
        <v>-3104947799128.8364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-3104947799128.8364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-12937282496.370152</v>
      </c>
      <c r="L3718" s="444">
        <f t="shared" ca="1" si="154"/>
        <v>-3117885081625.2065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-3117885081625.2065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-12991187840.105026</v>
      </c>
      <c r="L3719" s="444">
        <f t="shared" ca="1" si="154"/>
        <v>-3130876269465.3115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-3130876269465.3115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-13045317789.438797</v>
      </c>
      <c r="L3720" s="444">
        <f t="shared" ca="1" si="154"/>
        <v>-3143921587254.7505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-3143921587254.7505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-13099673280.228127</v>
      </c>
      <c r="L3721" s="444">
        <f t="shared" ca="1" si="154"/>
        <v>-3157021260534.9785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-3157021260534.9785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-13154255252.229076</v>
      </c>
      <c r="L3722" s="444">
        <f t="shared" ca="1" si="154"/>
        <v>-3170175515787.2075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-3170175515787.2075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-13209064649.113365</v>
      </c>
      <c r="L3723" s="444">
        <f t="shared" ca="1" si="154"/>
        <v>-3183384580436.3208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-3183384580436.3208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-13264102418.484671</v>
      </c>
      <c r="L3724" s="444">
        <f t="shared" ca="1" si="154"/>
        <v>-3196648682854.8057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-3196648682854.8057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-13319369511.895023</v>
      </c>
      <c r="L3725" s="444">
        <f t="shared" ca="1" si="154"/>
        <v>-3209968052366.7007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-3209968052366.7007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-13374866884.861252</v>
      </c>
      <c r="L3726" s="444">
        <f t="shared" ca="1" si="154"/>
        <v>-3223342919251.562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-3223342919251.562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-13430595496.881508</v>
      </c>
      <c r="L3727" s="444">
        <f t="shared" ca="1" si="154"/>
        <v>-3236773514748.4434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-3236773514748.4434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-13486556311.451847</v>
      </c>
      <c r="L3728" s="444">
        <f t="shared" ca="1" si="154"/>
        <v>-3250260071059.895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-3250260071059.895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-13542750296.082895</v>
      </c>
      <c r="L3729" s="444">
        <f t="shared" ca="1" si="154"/>
        <v>-3263802821355.978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-3263802821355.978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-13599178422.316574</v>
      </c>
      <c r="L3730" s="444">
        <f t="shared" ca="1" si="154"/>
        <v>-3277401999778.2944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-3277401999778.2944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-13655841665.742893</v>
      </c>
      <c r="L3731" s="444">
        <f t="shared" ca="1" si="154"/>
        <v>-3291057841444.0371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-3291057841444.0371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-13712741006.016821</v>
      </c>
      <c r="L3732" s="444">
        <f t="shared" ca="1" si="154"/>
        <v>-3304770582450.0537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-3304770582450.0537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-13769877426.875223</v>
      </c>
      <c r="L3733" s="444">
        <f t="shared" ca="1" si="154"/>
        <v>-3318540459876.9287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-3318540459876.9287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-13827251916.15387</v>
      </c>
      <c r="L3734" s="444">
        <f t="shared" ca="1" si="154"/>
        <v>-3332367711793.0825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-3332367711793.0825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-13884865465.80451</v>
      </c>
      <c r="L3735" s="444">
        <f t="shared" ca="1" si="154"/>
        <v>-3346252577258.8872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-3346252577258.8872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-13942719071.912029</v>
      </c>
      <c r="L3736" s="444">
        <f t="shared" ca="1" si="154"/>
        <v>-3360195296330.7993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-3360195296330.7993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-14000813734.711664</v>
      </c>
      <c r="L3737" s="444">
        <f t="shared" ca="1" si="154"/>
        <v>-3374196110065.5107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-3374196110065.5107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-14059150458.606295</v>
      </c>
      <c r="L3738" s="444">
        <f t="shared" ca="1" si="154"/>
        <v>-3388255260524.1172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-3388255260524.1172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-14117730252.183821</v>
      </c>
      <c r="L3739" s="444">
        <f t="shared" ca="1" si="154"/>
        <v>-3402372990776.3008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-3402372990776.3008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-14176554128.234587</v>
      </c>
      <c r="L3740" s="444">
        <f t="shared" ca="1" si="154"/>
        <v>-3416549544904.5352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-3416549544904.5352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-14235623103.768896</v>
      </c>
      <c r="L3741" s="444">
        <f t="shared" ca="1" si="154"/>
        <v>-3430785168008.3042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-3430785168008.3042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-14294938200.034601</v>
      </c>
      <c r="L3742" s="444">
        <f t="shared" ca="1" si="154"/>
        <v>-3445080106208.3389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-3445080106208.3389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-14354500442.534744</v>
      </c>
      <c r="L3743" s="444">
        <f t="shared" ca="1" si="154"/>
        <v>-3459434606650.8735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-3459434606650.8735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-14414310861.045305</v>
      </c>
      <c r="L3744" s="444">
        <f t="shared" ca="1" si="154"/>
        <v>-3473848917511.9189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-3473848917511.9189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-14474370489.632994</v>
      </c>
      <c r="L3745" s="444">
        <f t="shared" ca="1" si="154"/>
        <v>-3488323288001.5518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-3488323288001.5518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-14534680366.673134</v>
      </c>
      <c r="L3746" s="444">
        <f t="shared" ca="1" si="154"/>
        <v>-3502857968368.2251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-3502857968368.2251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-14595241534.867605</v>
      </c>
      <c r="L3747" s="444">
        <f t="shared" ca="1" si="154"/>
        <v>-3517453209903.0928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-3517453209903.0928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-14656055041.262886</v>
      </c>
      <c r="L3748" s="444">
        <f t="shared" ca="1" si="154"/>
        <v>-3532109264944.3555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-3532109264944.3555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-14717121937.268148</v>
      </c>
      <c r="L3749" s="444">
        <f t="shared" ca="1" si="154"/>
        <v>-3546826386881.6235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-3546826386881.6235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-14778443278.673431</v>
      </c>
      <c r="L3750" s="444">
        <f t="shared" ca="1" si="154"/>
        <v>-3561604830160.2969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-3561604830160.2969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-14840020125.667904</v>
      </c>
      <c r="L3751" s="444">
        <f t="shared" ca="1" si="154"/>
        <v>-3576444850285.9648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-3576444850285.9648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-14901853542.858185</v>
      </c>
      <c r="L3752" s="444">
        <f t="shared" ca="1" si="154"/>
        <v>-3591346703828.8232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-3591346703828.8232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-14963944599.286766</v>
      </c>
      <c r="L3753" s="444">
        <f t="shared" ca="1" si="154"/>
        <v>-3606310648428.1099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-3606310648428.1099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-15026294368.450457</v>
      </c>
      <c r="L3754" s="444">
        <f t="shared" ca="1" si="154"/>
        <v>-3621336942796.5605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-3621336942796.5605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-15088903928.319</v>
      </c>
      <c r="L3755" s="444">
        <f t="shared" ca="1" si="154"/>
        <v>-3636425846724.8794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-3636425846724.8794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-15151774361.353664</v>
      </c>
      <c r="L3756" s="444">
        <f t="shared" ca="1" si="154"/>
        <v>-3651577621086.2329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-3651577621086.2329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-15214906754.52597</v>
      </c>
      <c r="L3757" s="444">
        <f t="shared" ca="1" si="154"/>
        <v>-3666792527840.7588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-3666792527840.7588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-15278302199.336494</v>
      </c>
      <c r="L3758" s="444">
        <f t="shared" ca="1" si="154"/>
        <v>-3682070830040.0952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-3682070830040.0952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-15341961791.833731</v>
      </c>
      <c r="L3759" s="444">
        <f t="shared" ca="1" si="154"/>
        <v>-3697412791831.9287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-3697412791831.9287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-15405886632.633038</v>
      </c>
      <c r="L3760" s="444">
        <f t="shared" ca="1" si="154"/>
        <v>-3712818678464.5615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-3712818678464.5615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-15470077826.935673</v>
      </c>
      <c r="L3761" s="444">
        <f t="shared" ca="1" si="154"/>
        <v>-3728288756291.4971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-3728288756291.4971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-15534536484.547905</v>
      </c>
      <c r="L3762" s="444">
        <f t="shared" ca="1" si="154"/>
        <v>-3743823292776.0449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-3743823292776.0449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-15599263719.900187</v>
      </c>
      <c r="L3763" s="444">
        <f t="shared" ca="1" si="154"/>
        <v>-3759422556495.9453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-3759422556495.9453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-15664260652.066439</v>
      </c>
      <c r="L3764" s="444">
        <f t="shared" ca="1" si="154"/>
        <v>-3775086817148.0117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-3775086817148.0117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-15729528404.783381</v>
      </c>
      <c r="L3765" s="444">
        <f t="shared" ca="1" si="154"/>
        <v>-3790816345552.7949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-3790816345552.7949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-15795068106.46998</v>
      </c>
      <c r="L3766" s="444">
        <f t="shared" ca="1" si="154"/>
        <v>-3806611413659.2651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-3806611413659.2651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-15860880890.246939</v>
      </c>
      <c r="L3767" s="444">
        <f t="shared" ca="1" si="154"/>
        <v>-3822472294549.5122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-3822472294549.5122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-15926967893.956301</v>
      </c>
      <c r="L3768" s="444">
        <f t="shared" ca="1" si="154"/>
        <v>-3838399262443.4688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-3838399262443.4688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-15993330260.18112</v>
      </c>
      <c r="L3769" s="444">
        <f t="shared" ca="1" si="154"/>
        <v>-3854392592703.6499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-3854392592703.6499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-16059969136.265209</v>
      </c>
      <c r="L3770" s="444">
        <f t="shared" ca="1" si="154"/>
        <v>-3870452561839.915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-3870452561839.915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-16126885674.332979</v>
      </c>
      <c r="L3771" s="444">
        <f t="shared" ca="1" si="154"/>
        <v>-3886579447514.248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-3886579447514.248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-16194081031.309366</v>
      </c>
      <c r="L3772" s="444">
        <f t="shared" ca="1" si="154"/>
        <v>-3902773528545.5576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-3902773528545.5576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-16261556368.939821</v>
      </c>
      <c r="L3773" s="444">
        <f t="shared" ca="1" si="154"/>
        <v>-3919035084914.4976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-3919035084914.4976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-16329312853.810406</v>
      </c>
      <c r="L3774" s="444">
        <f t="shared" ca="1" si="154"/>
        <v>-3935364397768.3081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-3935364397768.3081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-16397351657.36795</v>
      </c>
      <c r="L3775" s="444">
        <f t="shared" ca="1" si="154"/>
        <v>-3951761749425.6763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-3951761749425.6763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-16465673955.940317</v>
      </c>
      <c r="L3776" s="444">
        <f t="shared" ca="1" si="154"/>
        <v>-3968227423381.6167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-3968227423381.6167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-16534280930.756735</v>
      </c>
      <c r="L3777" s="444">
        <f t="shared" ca="1" si="154"/>
        <v>-3984761704312.3735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-3984761704312.3735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-16603173767.968222</v>
      </c>
      <c r="L3778" s="444">
        <f t="shared" ca="1" si="154"/>
        <v>-4001364878080.3418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-4001364878080.3418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-16672353658.668091</v>
      </c>
      <c r="L3779" s="444">
        <f t="shared" ca="1" si="154"/>
        <v>-4018037231739.0098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-4018037231739.0098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-16741821798.91254</v>
      </c>
      <c r="L3780" s="444">
        <f t="shared" ca="1" si="154"/>
        <v>-4034779053537.9224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-4034779053537.9224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-16811579389.741343</v>
      </c>
      <c r="L3781" s="444">
        <f t="shared" ca="1" si="154"/>
        <v>-4051590632927.6636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-4051590632927.6636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-16881627637.198599</v>
      </c>
      <c r="L3782" s="444">
        <f t="shared" ca="1" si="154"/>
        <v>-4068472260564.8623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-4068472260564.8623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-16951967752.353594</v>
      </c>
      <c r="L3783" s="444">
        <f t="shared" ca="1" si="154"/>
        <v>-4085424228317.2158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-4085424228317.2158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-17022600951.321733</v>
      </c>
      <c r="L3784" s="444">
        <f t="shared" ca="1" si="154"/>
        <v>-4102446829268.5376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-4102446829268.5376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-17093528455.285574</v>
      </c>
      <c r="L3785" s="444">
        <f t="shared" ca="1" si="154"/>
        <v>-4119540357723.8232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-4119540357723.8232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-17164751490.515932</v>
      </c>
      <c r="L3786" s="444">
        <f t="shared" ca="1" si="154"/>
        <v>-4136705109214.3394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-4136705109214.3394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-17236271288.393078</v>
      </c>
      <c r="L3787" s="444">
        <f t="shared" ca="1" si="154"/>
        <v>-4153941380502.7324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-4153941380502.7324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-17308089085.428051</v>
      </c>
      <c r="L3788" s="444">
        <f t="shared" ca="1" si="154"/>
        <v>-4171249469588.1606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-4171249469588.1606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-17380206123.284</v>
      </c>
      <c r="L3789" s="444">
        <f t="shared" ca="1" si="154"/>
        <v>-4188629675711.4448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-4188629675711.4448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-17452623648.797688</v>
      </c>
      <c r="L3790" s="444">
        <f t="shared" ca="1" si="154"/>
        <v>-4206082299360.2427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-4206082299360.2427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-17525342914.001011</v>
      </c>
      <c r="L3791" s="444">
        <f t="shared" ca="1" si="154"/>
        <v>-4223607642274.2437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-4223607642274.2437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-17598365176.142681</v>
      </c>
      <c r="L3792" s="444">
        <f t="shared" ca="1" si="154"/>
        <v>-4241206007450.3862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-4241206007450.3862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-17671691697.709946</v>
      </c>
      <c r="L3793" s="444">
        <f t="shared" ca="1" si="154"/>
        <v>-4258877699148.0962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-4258877699148.0962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-17745323746.450401</v>
      </c>
      <c r="L3794" s="444">
        <f t="shared" ca="1" si="154"/>
        <v>-4276623022894.5464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-4276623022894.5464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-17819262595.393944</v>
      </c>
      <c r="L3795" s="444">
        <f t="shared" ca="1" si="154"/>
        <v>-4294442285489.9404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-4294442285489.9404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-17893509522.874752</v>
      </c>
      <c r="L3796" s="444">
        <f t="shared" ca="1" si="154"/>
        <v>-4312335795012.8149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-4312335795012.8149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-17968065812.553394</v>
      </c>
      <c r="L3797" s="444">
        <f t="shared" ca="1" si="154"/>
        <v>-4330303860825.3682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-4330303860825.3682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-18042932753.439034</v>
      </c>
      <c r="L3798" s="444">
        <f t="shared" ca="1" si="154"/>
        <v>-4348346793578.8071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-4348346793578.8071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-18118111639.911697</v>
      </c>
      <c r="L3799" s="444">
        <f t="shared" ca="1" si="154"/>
        <v>-4366464905218.7188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-4366464905218.7188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-18193603771.744659</v>
      </c>
      <c r="L3800" s="444">
        <f t="shared" ca="1" si="154"/>
        <v>-4384658508990.4634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-4384658508990.4634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-18269410454.12693</v>
      </c>
      <c r="L3801" s="444">
        <f t="shared" ca="1" si="154"/>
        <v>-4402927919444.5898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-4402927919444.5898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-18345532997.685791</v>
      </c>
      <c r="L3802" s="444">
        <f t="shared" ca="1" si="154"/>
        <v>-4421273452442.2754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-4421273452442.2754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-18421972718.50948</v>
      </c>
      <c r="L3803" s="444">
        <f t="shared" ca="1" si="154"/>
        <v>-4439695425160.7852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-4439695425160.7852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-18498730938.169937</v>
      </c>
      <c r="L3804" s="444">
        <f t="shared" ca="1" si="154"/>
        <v>-4458194156098.9551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-4458194156098.9551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-18575808983.745647</v>
      </c>
      <c r="L3805" s="444">
        <f t="shared" ca="1" si="154"/>
        <v>-4476769965082.7012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-4476769965082.7012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-18653208187.844589</v>
      </c>
      <c r="L3806" s="444">
        <f t="shared" ca="1" si="154"/>
        <v>-4495423173270.5459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-4495423173270.5459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-18730929888.627274</v>
      </c>
      <c r="L3807" s="444">
        <f t="shared" ca="1" si="154"/>
        <v>-4514154103159.1729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-4514154103159.1729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-18808975429.829887</v>
      </c>
      <c r="L3808" s="444">
        <f t="shared" ca="1" si="154"/>
        <v>-4532963078589.0029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-4532963078589.0029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-18887346160.787514</v>
      </c>
      <c r="L3809" s="444">
        <f t="shared" ca="1" si="154"/>
        <v>-4551850424749.79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-4551850424749.79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-18966043436.457458</v>
      </c>
      <c r="L3810" s="444">
        <f t="shared" ca="1" si="154"/>
        <v>-4570816468186.2471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-4570816468186.2471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-19045068617.442696</v>
      </c>
      <c r="L3811" s="444">
        <f t="shared" ca="1" si="154"/>
        <v>-4589861536803.6895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-4589861536803.6895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-19124423070.015373</v>
      </c>
      <c r="L3812" s="444">
        <f t="shared" ca="1" si="154"/>
        <v>-4608985959873.7051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-4608985959873.7051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-19204108166.140438</v>
      </c>
      <c r="L3813" s="444">
        <f t="shared" ca="1" si="154"/>
        <v>-4628190068039.8457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-4628190068039.8457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-19284125283.499355</v>
      </c>
      <c r="L3814" s="444">
        <f t="shared" ca="1" si="154"/>
        <v>-4647474193323.3447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-4647474193323.3447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-19364475805.513935</v>
      </c>
      <c r="L3815" s="444">
        <f t="shared" ca="1" si="154"/>
        <v>-4666838669128.8584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-4666838669128.8584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-19445161121.370243</v>
      </c>
      <c r="L3816" s="444">
        <f t="shared" ca="1" si="154"/>
        <v>-4686283830250.2285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-4686283830250.2285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-19526182626.042618</v>
      </c>
      <c r="L3817" s="444">
        <f t="shared" ca="1" si="154"/>
        <v>-4705810012876.2715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-4705810012876.2715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-19607541720.317799</v>
      </c>
      <c r="L3818" s="444">
        <f t="shared" ca="1" si="154"/>
        <v>-4725417554596.5889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-4725417554596.5889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-19689239810.819118</v>
      </c>
      <c r="L3819" s="444">
        <f t="shared" ca="1" si="154"/>
        <v>-4745106794407.4082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-4745106794407.4082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-19771278310.030869</v>
      </c>
      <c r="L3820" s="444">
        <f t="shared" ca="1" si="154"/>
        <v>-4764878072717.4395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-4764878072717.4395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-19853658636.322662</v>
      </c>
      <c r="L3821" s="444">
        <f t="shared" ca="1" si="154"/>
        <v>-4784731731353.7617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-4784731731353.7617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-19936382213.974007</v>
      </c>
      <c r="L3822" s="444">
        <f t="shared" ca="1" si="154"/>
        <v>-4804668113567.7354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-4804668113567.7354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-20019450473.198898</v>
      </c>
      <c r="L3823" s="444">
        <f t="shared" ca="1" si="154"/>
        <v>-4824687564040.9346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-4824687564040.9346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-20102864850.170559</v>
      </c>
      <c r="L3824" s="444">
        <f t="shared" ca="1" si="154"/>
        <v>-4844790428891.1055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-4844790428891.1055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-20186626787.046272</v>
      </c>
      <c r="L3825" s="444">
        <f t="shared" ca="1" si="154"/>
        <v>-4864977055678.1514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-4864977055678.1514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-20270737731.992298</v>
      </c>
      <c r="L3826" s="444">
        <f t="shared" ca="1" si="154"/>
        <v>-4885247793410.1436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-4885247793410.1436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-20355199139.208931</v>
      </c>
      <c r="L3827" s="444">
        <f t="shared" ca="1" si="154"/>
        <v>-4905602992549.3525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-4905602992549.3525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-20440012468.955635</v>
      </c>
      <c r="L3828" s="444">
        <f t="shared" ca="1" si="154"/>
        <v>-4926043005018.3086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-4926043005018.3086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-20525179187.576286</v>
      </c>
      <c r="L3829" s="444">
        <f t="shared" ca="1" si="154"/>
        <v>-4946568184205.8848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-4946568184205.8848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-20610700767.524521</v>
      </c>
      <c r="L3830" s="444">
        <f t="shared" ca="1" si="154"/>
        <v>-4967178884973.4092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-4967178884973.4092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-20696578687.389206</v>
      </c>
      <c r="L3831" s="444">
        <f t="shared" ca="1" si="154"/>
        <v>-4987875463660.7988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-4987875463660.7988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-20782814431.919994</v>
      </c>
      <c r="L3832" s="444">
        <f t="shared" ca="1" si="154"/>
        <v>-5008658278092.7188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-5008658278092.7188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-20869409492.052994</v>
      </c>
      <c r="L3833" s="444">
        <f t="shared" ref="L3833:L4087" ca="1" si="159">I3833-J3833+K3833</f>
        <v>-5029527687584.7715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-5029527687584.7715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-20956365364.936546</v>
      </c>
      <c r="L3834" s="444">
        <f t="shared" ca="1" si="159"/>
        <v>-5050484052949.708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-5050484052949.708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-21043683553.957115</v>
      </c>
      <c r="L3835" s="444">
        <f t="shared" ca="1" si="159"/>
        <v>-5071527736503.665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-5071527736503.665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-21131365568.76527</v>
      </c>
      <c r="L3836" s="444">
        <f t="shared" ca="1" si="159"/>
        <v>-5092659102072.4307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-5092659102072.4307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-21219412925.301796</v>
      </c>
      <c r="L3837" s="444">
        <f t="shared" ca="1" si="159"/>
        <v>-5113878514997.7324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-5113878514997.7324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-21307827145.823883</v>
      </c>
      <c r="L3838" s="444">
        <f t="shared" ca="1" si="159"/>
        <v>-5135186342143.5566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-5135186342143.5566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-21396609758.931484</v>
      </c>
      <c r="L3839" s="444">
        <f t="shared" ca="1" si="159"/>
        <v>-5156582951902.4883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-5156582951902.4883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-21485762299.5937</v>
      </c>
      <c r="L3840" s="444">
        <f t="shared" ca="1" si="159"/>
        <v>-5178068714202.082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-5178068714202.082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-21575286309.175343</v>
      </c>
      <c r="L3841" s="444">
        <f t="shared" ca="1" si="159"/>
        <v>-5199644000511.2578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-5199644000511.2578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-21665183335.463573</v>
      </c>
      <c r="L3842" s="444">
        <f t="shared" ca="1" si="159"/>
        <v>-5221309183846.7217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-5221309183846.7217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-21755454932.694672</v>
      </c>
      <c r="L3843" s="444">
        <f t="shared" ca="1" si="159"/>
        <v>-5243064638779.416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-5243064638779.416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-21846102661.580898</v>
      </c>
      <c r="L3844" s="444">
        <f t="shared" ca="1" si="159"/>
        <v>-5264910741440.9971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-5264910741440.9971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-21937128089.337486</v>
      </c>
      <c r="L3845" s="444">
        <f t="shared" ca="1" si="159"/>
        <v>-5286847869530.335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-5286847869530.335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-22028532789.709728</v>
      </c>
      <c r="L3846" s="444">
        <f t="shared" ca="1" si="159"/>
        <v>-5308876402320.0449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-5308876402320.0449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-22120318343.000187</v>
      </c>
      <c r="L3847" s="444">
        <f t="shared" ca="1" si="159"/>
        <v>-5330996720663.0449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-5330996720663.0449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-22212486336.09602</v>
      </c>
      <c r="L3848" s="444">
        <f t="shared" ca="1" si="159"/>
        <v>-5353209206999.1406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-5353209206999.1406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-22305038362.496418</v>
      </c>
      <c r="L3849" s="444">
        <f t="shared" ca="1" si="159"/>
        <v>-5375514245361.6367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-5375514245361.6367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-22397976022.340153</v>
      </c>
      <c r="L3850" s="444">
        <f t="shared" ca="1" si="159"/>
        <v>-5397912221383.9766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-5397912221383.9766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-22491300922.433235</v>
      </c>
      <c r="L3851" s="444">
        <f t="shared" ca="1" si="159"/>
        <v>-5420403522306.4102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-5420403522306.4102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-22585014676.276711</v>
      </c>
      <c r="L3852" s="444">
        <f t="shared" ca="1" si="159"/>
        <v>-5442988536982.6865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-5442988536982.6865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-22679118904.094528</v>
      </c>
      <c r="L3853" s="444">
        <f t="shared" ca="1" si="159"/>
        <v>-5465667655886.7813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-5465667655886.7813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-22773615232.861588</v>
      </c>
      <c r="L3854" s="444">
        <f t="shared" ca="1" si="159"/>
        <v>-5488441271119.6426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-5488441271119.6426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-22868505296.331844</v>
      </c>
      <c r="L3855" s="444">
        <f t="shared" ca="1" si="159"/>
        <v>-5511309776415.9746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-5511309776415.9746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-22963790735.066559</v>
      </c>
      <c r="L3856" s="444">
        <f t="shared" ca="1" si="159"/>
        <v>-5534273567151.041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-5534273567151.041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-23059473196.462669</v>
      </c>
      <c r="L3857" s="444">
        <f t="shared" ca="1" si="159"/>
        <v>-5557333040347.5039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-5557333040347.5039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-23155554334.781265</v>
      </c>
      <c r="L3858" s="444">
        <f t="shared" ca="1" si="159"/>
        <v>-5580488594682.2852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-5580488594682.2852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-23252035811.176189</v>
      </c>
      <c r="L3859" s="444">
        <f t="shared" ca="1" si="159"/>
        <v>-5603740630493.4609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-5603740630493.4609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-23348919293.722755</v>
      </c>
      <c r="L3860" s="444">
        <f t="shared" ca="1" si="159"/>
        <v>-5627089549787.1836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-5627089549787.1836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-23446206457.446598</v>
      </c>
      <c r="L3861" s="444">
        <f t="shared" ca="1" si="159"/>
        <v>-5650535756244.6299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-5650535756244.6299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-23543898984.352623</v>
      </c>
      <c r="L3862" s="444">
        <f t="shared" ca="1" si="159"/>
        <v>-5674079655228.9824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-5674079655228.9824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-23641998563.454094</v>
      </c>
      <c r="L3863" s="444">
        <f t="shared" ca="1" si="159"/>
        <v>-5697721653792.4365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-5697721653792.4365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-23740506890.801819</v>
      </c>
      <c r="L3864" s="444">
        <f t="shared" ca="1" si="159"/>
        <v>-5721462160683.2383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-5721462160683.2383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-23839425669.513493</v>
      </c>
      <c r="L3865" s="444">
        <f t="shared" ca="1" si="159"/>
        <v>-5745301586352.752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-5745301586352.752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-23938756609.803131</v>
      </c>
      <c r="L3866" s="444">
        <f t="shared" ca="1" si="159"/>
        <v>-5769240342962.5547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-5769240342962.5547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-24038501429.010643</v>
      </c>
      <c r="L3867" s="444">
        <f t="shared" ca="1" si="159"/>
        <v>-5793278844391.5654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-5793278844391.5654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-24138661851.631523</v>
      </c>
      <c r="L3868" s="444">
        <f t="shared" ca="1" si="159"/>
        <v>-5817417506243.1973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-5817417506243.1973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-24239239609.346657</v>
      </c>
      <c r="L3869" s="444">
        <f t="shared" ca="1" si="159"/>
        <v>-5841656745852.5439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-5841656745852.5439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-24340236441.052265</v>
      </c>
      <c r="L3870" s="444">
        <f t="shared" ca="1" si="159"/>
        <v>-5865996982293.5967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-5865996982293.5967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-24441654092.889984</v>
      </c>
      <c r="L3871" s="444">
        <f t="shared" ca="1" si="159"/>
        <v>-5890438636386.4863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-5890438636386.4863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-24543494318.277027</v>
      </c>
      <c r="L3872" s="444">
        <f t="shared" ca="1" si="159"/>
        <v>-5914982130704.7637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-5914982130704.7637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-24645758877.936516</v>
      </c>
      <c r="L3873" s="444">
        <f t="shared" ca="1" si="159"/>
        <v>-5939627889582.7002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-5939627889582.7002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-24748449539.927917</v>
      </c>
      <c r="L3874" s="444">
        <f t="shared" ca="1" si="159"/>
        <v>-5964376339122.6279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-5964376339122.6279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-24851568079.677616</v>
      </c>
      <c r="L3875" s="444">
        <f t="shared" ca="1" si="159"/>
        <v>-5989227907202.3057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-5989227907202.3057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-24955116280.009605</v>
      </c>
      <c r="L3876" s="444">
        <f t="shared" ca="1" si="159"/>
        <v>-6014183023482.3154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-6014183023482.3154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-25059095931.176315</v>
      </c>
      <c r="L3877" s="444">
        <f t="shared" ca="1" si="159"/>
        <v>-6039242119413.4922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-6039242119413.4922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-25163508830.889549</v>
      </c>
      <c r="L3878" s="444">
        <f t="shared" ca="1" si="159"/>
        <v>-6064405628244.3818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-6064405628244.3818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-25268356784.351589</v>
      </c>
      <c r="L3879" s="444">
        <f t="shared" ca="1" si="159"/>
        <v>-6089673985028.7334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-6089673985028.7334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-25373641604.286388</v>
      </c>
      <c r="L3880" s="444">
        <f t="shared" ca="1" si="159"/>
        <v>-6115047626633.0195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-6115047626633.0195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-25479365110.970913</v>
      </c>
      <c r="L3881" s="444">
        <f t="shared" ca="1" si="159"/>
        <v>-6140526991743.9902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-6140526991743.9902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-25585529132.266624</v>
      </c>
      <c r="L3882" s="444">
        <f t="shared" ca="1" si="159"/>
        <v>-6166112520876.2568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-6166112520876.2568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-25692135503.65107</v>
      </c>
      <c r="L3883" s="444">
        <f t="shared" ca="1" si="159"/>
        <v>-6191804656379.9082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-6191804656379.9082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-25799186068.249619</v>
      </c>
      <c r="L3884" s="444">
        <f t="shared" ca="1" si="159"/>
        <v>-6217603842448.1582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-6217603842448.1582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-25906682676.867325</v>
      </c>
      <c r="L3885" s="444">
        <f t="shared" ca="1" si="159"/>
        <v>-6243510525125.0254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-6243510525125.0254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-26014627188.020939</v>
      </c>
      <c r="L3886" s="444">
        <f t="shared" ca="1" si="159"/>
        <v>-6269525152313.0459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-6269525152313.0459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-26123021467.971024</v>
      </c>
      <c r="L3887" s="444">
        <f t="shared" ca="1" si="159"/>
        <v>-6295648173781.0166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-6295648173781.0166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-26231867390.754234</v>
      </c>
      <c r="L3888" s="444">
        <f t="shared" ca="1" si="159"/>
        <v>-6321880041171.7705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-6321880041171.7705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-26341166838.21571</v>
      </c>
      <c r="L3889" s="444">
        <f t="shared" ca="1" si="159"/>
        <v>-6348221208009.9863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-6348221208009.9863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-26450921700.041611</v>
      </c>
      <c r="L3890" s="444">
        <f t="shared" ca="1" si="159"/>
        <v>-6374672129710.0283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-6374672129710.0283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-26561133873.791786</v>
      </c>
      <c r="L3891" s="444">
        <f t="shared" ca="1" si="159"/>
        <v>-6401233263583.8203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-6401233263583.8203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-26671805264.932583</v>
      </c>
      <c r="L3892" s="444">
        <f t="shared" ca="1" si="159"/>
        <v>-6427905068848.7529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-6427905068848.7529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-26782937786.869804</v>
      </c>
      <c r="L3893" s="444">
        <f t="shared" ca="1" si="159"/>
        <v>-6454688006635.623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-6454688006635.623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-26894533360.981762</v>
      </c>
      <c r="L3894" s="444">
        <f t="shared" ca="1" si="159"/>
        <v>-6481582539996.6045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-6481582539996.6045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-27006593916.652519</v>
      </c>
      <c r="L3895" s="444">
        <f t="shared" ca="1" si="159"/>
        <v>-6508589133913.2568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-6508589133913.2568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-27119121391.305237</v>
      </c>
      <c r="L3896" s="444">
        <f t="shared" ca="1" si="159"/>
        <v>-6535708255304.5625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-6535708255304.5625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-27232117730.435677</v>
      </c>
      <c r="L3897" s="444">
        <f t="shared" ca="1" si="159"/>
        <v>-6562940373034.998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-6562940373034.998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-27345584887.645824</v>
      </c>
      <c r="L3898" s="444">
        <f t="shared" ca="1" si="159"/>
        <v>-6590285957922.6436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-6590285957922.6436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-27459524824.677681</v>
      </c>
      <c r="L3899" s="444">
        <f t="shared" ca="1" si="159"/>
        <v>-6617745482747.3213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-6617745482747.3213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-27573939511.44717</v>
      </c>
      <c r="L3900" s="444">
        <f t="shared" ca="1" si="159"/>
        <v>-6645319422258.7686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-6645319422258.7686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-27688830926.078201</v>
      </c>
      <c r="L3901" s="444">
        <f t="shared" ca="1" si="159"/>
        <v>-6673008253184.8467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-6673008253184.8467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-27804201054.936859</v>
      </c>
      <c r="L3902" s="444">
        <f t="shared" ca="1" si="159"/>
        <v>-6700812454239.7832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-6700812454239.7832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-27920051892.665764</v>
      </c>
      <c r="L3903" s="444">
        <f t="shared" ca="1" si="159"/>
        <v>-6728732506132.4492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-6728732506132.4492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-28036385442.218536</v>
      </c>
      <c r="L3904" s="444">
        <f t="shared" ca="1" si="159"/>
        <v>-6756768891574.668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-6756768891574.668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-28153203714.894451</v>
      </c>
      <c r="L3905" s="444">
        <f t="shared" ca="1" si="159"/>
        <v>-6784922095289.5625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-6784922095289.5625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-28270508730.373177</v>
      </c>
      <c r="L3906" s="444">
        <f t="shared" ca="1" si="159"/>
        <v>-6813192604019.9355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-6813192604019.9355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-28388302516.749729</v>
      </c>
      <c r="L3907" s="444">
        <f t="shared" ca="1" si="159"/>
        <v>-6841580906536.6855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-6841580906536.6855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-28506587110.569523</v>
      </c>
      <c r="L3908" s="444">
        <f t="shared" ca="1" si="159"/>
        <v>-6870087493647.2549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-6870087493647.2549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-28625364556.863567</v>
      </c>
      <c r="L3909" s="444">
        <f t="shared" ca="1" si="159"/>
        <v>-6898712858204.1182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-6898712858204.1182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-28744636909.183826</v>
      </c>
      <c r="L3910" s="444">
        <f t="shared" ca="1" si="159"/>
        <v>-6927457495113.3018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-6927457495113.3018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-28864406229.638756</v>
      </c>
      <c r="L3911" s="444">
        <f t="shared" ca="1" si="159"/>
        <v>-6956321901342.9404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-6956321901342.9404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-28984674588.928921</v>
      </c>
      <c r="L3912" s="444">
        <f t="shared" ca="1" si="159"/>
        <v>-6985306575931.8691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-6985306575931.8691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-29105444066.382786</v>
      </c>
      <c r="L3913" s="444">
        <f t="shared" ca="1" si="159"/>
        <v>-7014412019998.252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-7014412019998.252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-29226716749.992722</v>
      </c>
      <c r="L3914" s="444">
        <f t="shared" ca="1" si="159"/>
        <v>-7043638736748.2451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-7043638736748.2451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-29348494736.451023</v>
      </c>
      <c r="L3915" s="444">
        <f t="shared" ca="1" si="159"/>
        <v>-7072987231484.6963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-7072987231484.6963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-29470780131.186234</v>
      </c>
      <c r="L3916" s="444">
        <f t="shared" ca="1" si="159"/>
        <v>-7102458011615.8828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-7102458011615.8828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-29593575048.399509</v>
      </c>
      <c r="L3917" s="444">
        <f t="shared" ca="1" si="159"/>
        <v>-7132051586664.2822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-7132051586664.2822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-29716881611.10117</v>
      </c>
      <c r="L3918" s="444">
        <f t="shared" ca="1" si="159"/>
        <v>-7161768468275.3838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-7161768468275.3838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-29840701951.147427</v>
      </c>
      <c r="L3919" s="444">
        <f t="shared" ca="1" si="159"/>
        <v>-7191609170226.5313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-7191609170226.5313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-29965038209.277214</v>
      </c>
      <c r="L3920" s="444">
        <f t="shared" ca="1" si="159"/>
        <v>-7221574208435.8086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-7221574208435.8086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-30089892535.1492</v>
      </c>
      <c r="L3921" s="444">
        <f t="shared" ca="1" si="159"/>
        <v>-7251664100970.958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-7251664100970.958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-30215267087.378986</v>
      </c>
      <c r="L3922" s="444">
        <f t="shared" ca="1" si="159"/>
        <v>-7281879368058.3369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-7281879368058.3369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-30341164033.576405</v>
      </c>
      <c r="L3923" s="444">
        <f t="shared" ca="1" si="159"/>
        <v>-7312220532091.9131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-7312220532091.9131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-30467585550.382977</v>
      </c>
      <c r="L3924" s="444">
        <f t="shared" ca="1" si="159"/>
        <v>-7342688117642.2959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-7342688117642.2959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-30594533823.509563</v>
      </c>
      <c r="L3925" s="444">
        <f t="shared" ca="1" si="159"/>
        <v>-7373282651465.8057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-7373282651465.8057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-30722011047.774189</v>
      </c>
      <c r="L3926" s="444">
        <f t="shared" ca="1" si="159"/>
        <v>-7404004662513.5801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-7404004662513.5801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-30850019427.139915</v>
      </c>
      <c r="L3927" s="444">
        <f t="shared" ca="1" si="159"/>
        <v>-7434854681940.7197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-7434854681940.7197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-30978561174.752998</v>
      </c>
      <c r="L3928" s="444">
        <f t="shared" ca="1" si="159"/>
        <v>-7465833243115.4727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-7465833243115.4727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-31107638512.98114</v>
      </c>
      <c r="L3929" s="444">
        <f t="shared" ca="1" si="159"/>
        <v>-7496940881628.4541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-7496940881628.4541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-31237253673.451889</v>
      </c>
      <c r="L3930" s="444">
        <f t="shared" ca="1" si="159"/>
        <v>-7528178135301.9063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-7528178135301.9063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-31367408897.091274</v>
      </c>
      <c r="L3931" s="444">
        <f t="shared" ca="1" si="159"/>
        <v>-7559545544198.9971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-7559545544198.9971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-31498106434.162487</v>
      </c>
      <c r="L3932" s="444">
        <f t="shared" ca="1" si="159"/>
        <v>-7591043650633.1592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-7591043650633.1592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-31629348544.304829</v>
      </c>
      <c r="L3933" s="444">
        <f t="shared" ca="1" si="159"/>
        <v>-7622672999177.4639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-7622672999177.4639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-31761137496.572765</v>
      </c>
      <c r="L3934" s="444">
        <f t="shared" ca="1" si="159"/>
        <v>-7654434136674.0371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-7654434136674.0371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-31893475569.475155</v>
      </c>
      <c r="L3935" s="444">
        <f t="shared" ca="1" si="159"/>
        <v>-7686327612243.5127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-7686327612243.5127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-32026365051.014637</v>
      </c>
      <c r="L3936" s="444">
        <f t="shared" ca="1" si="159"/>
        <v>-7718353977294.5273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-7718353977294.5273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-32159808238.727196</v>
      </c>
      <c r="L3937" s="444">
        <f t="shared" ca="1" si="159"/>
        <v>-7750513785533.2549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-7750513785533.2549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-32293807439.721893</v>
      </c>
      <c r="L3938" s="444">
        <f t="shared" ca="1" si="159"/>
        <v>-7782807592972.9766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-7782807592972.9766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-32428364970.72073</v>
      </c>
      <c r="L3939" s="444">
        <f t="shared" ca="1" si="159"/>
        <v>-7815235957943.6973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-7815235957943.6973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-32563483158.09874</v>
      </c>
      <c r="L3940" s="444">
        <f t="shared" ca="1" si="159"/>
        <v>-7847799441101.7959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-7847799441101.7959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-32699164337.924145</v>
      </c>
      <c r="L3941" s="444">
        <f t="shared" ca="1" si="159"/>
        <v>-7880498605439.7197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-7880498605439.7197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-32835410855.998829</v>
      </c>
      <c r="L3942" s="444">
        <f t="shared" ca="1" si="159"/>
        <v>-7913334016295.7188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-7913334016295.7188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-32972225067.898827</v>
      </c>
      <c r="L3943" s="444">
        <f t="shared" ca="1" si="159"/>
        <v>-7946306241363.6172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-7946306241363.6172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-33109609339.015068</v>
      </c>
      <c r="L3944" s="444">
        <f t="shared" ca="1" si="159"/>
        <v>-7979415850702.6318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-7979415850702.6318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-33247566044.594299</v>
      </c>
      <c r="L3945" s="444">
        <f t="shared" ca="1" si="159"/>
        <v>-8012663416747.2266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-8012663416747.2266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-33386097569.780106</v>
      </c>
      <c r="L3946" s="444">
        <f t="shared" ca="1" si="159"/>
        <v>-8046049514317.0068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-8046049514317.0068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-33525206309.654194</v>
      </c>
      <c r="L3947" s="444">
        <f t="shared" ca="1" si="159"/>
        <v>-8079574720626.6611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-8079574720626.6611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-33664894669.277756</v>
      </c>
      <c r="L3948" s="444">
        <f t="shared" ca="1" si="159"/>
        <v>-8113239615295.9385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-8113239615295.9385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-33805165063.733074</v>
      </c>
      <c r="L3949" s="444">
        <f t="shared" ca="1" si="159"/>
        <v>-8147044780359.6719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-8147044780359.6719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-33946019918.165298</v>
      </c>
      <c r="L3950" s="444">
        <f t="shared" ca="1" si="159"/>
        <v>-8180990800277.8369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-8180990800277.8369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-34087461667.824322</v>
      </c>
      <c r="L3951" s="444">
        <f t="shared" ca="1" si="159"/>
        <v>-8215078261945.6611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-8215078261945.6611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-34229492758.106926</v>
      </c>
      <c r="L3952" s="444">
        <f t="shared" ca="1" si="159"/>
        <v>-8249307754703.7676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-8249307754703.7676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-34372115644.59903</v>
      </c>
      <c r="L3953" s="444">
        <f t="shared" ca="1" si="159"/>
        <v>-8283679870348.3662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-8283679870348.3662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-34515332793.118187</v>
      </c>
      <c r="L3954" s="444">
        <f t="shared" ca="1" si="159"/>
        <v>-8318195203141.4844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-8318195203141.4844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-34659146679.756187</v>
      </c>
      <c r="L3955" s="444">
        <f t="shared" ca="1" si="159"/>
        <v>-8352854349821.2402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-8352854349821.2402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-34803559790.921837</v>
      </c>
      <c r="L3956" s="444">
        <f t="shared" ca="1" si="159"/>
        <v>-8387657909612.1621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-8387657909612.1621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-34948574623.38401</v>
      </c>
      <c r="L3957" s="444">
        <f t="shared" ca="1" si="159"/>
        <v>-8422606484235.5459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-8422606484235.5459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-35094193684.314774</v>
      </c>
      <c r="L3958" s="444">
        <f t="shared" ca="1" si="159"/>
        <v>-8457700677919.8604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-8457700677919.8604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-35240419491.332756</v>
      </c>
      <c r="L3959" s="444">
        <f t="shared" ca="1" si="159"/>
        <v>-8492941097411.1934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-8492941097411.1934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-35387254572.546638</v>
      </c>
      <c r="L3960" s="444">
        <f t="shared" ca="1" si="159"/>
        <v>-8528328351983.7402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-8528328351983.7402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-35534701466.598915</v>
      </c>
      <c r="L3961" s="444">
        <f t="shared" ca="1" si="159"/>
        <v>-8563863053450.3389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-8563863053450.3389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-35682762722.709747</v>
      </c>
      <c r="L3962" s="444">
        <f t="shared" ca="1" si="159"/>
        <v>-8599545816173.0488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-8599545816173.0488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-35831440900.721031</v>
      </c>
      <c r="L3963" s="444">
        <f t="shared" ca="1" si="159"/>
        <v>-8635377257073.7695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-8635377257073.7695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-35980738571.140709</v>
      </c>
      <c r="L3964" s="444">
        <f t="shared" ca="1" si="159"/>
        <v>-8671357995644.9102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-8671357995644.9102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-36130658315.187126</v>
      </c>
      <c r="L3965" s="444">
        <f t="shared" ca="1" si="159"/>
        <v>-8707488653960.0977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-8707488653960.0977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-36281202724.83374</v>
      </c>
      <c r="L3966" s="444">
        <f t="shared" ca="1" si="159"/>
        <v>-8743769856684.9316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-8743769856684.9316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-36432374402.853882</v>
      </c>
      <c r="L3967" s="444">
        <f t="shared" ca="1" si="159"/>
        <v>-8780202231087.7852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-8780202231087.7852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-36584175962.865768</v>
      </c>
      <c r="L3968" s="444">
        <f t="shared" ca="1" si="159"/>
        <v>-8816786407050.6504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-8816786407050.6504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-36736610029.377708</v>
      </c>
      <c r="L3969" s="444">
        <f t="shared" ca="1" si="159"/>
        <v>-8853523017080.0273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-8853523017080.0273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-36889679237.83345</v>
      </c>
      <c r="L3970" s="444">
        <f t="shared" ca="1" si="159"/>
        <v>-8890412696317.8613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-8890412696317.8613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-37043386234.657753</v>
      </c>
      <c r="L3971" s="444">
        <f t="shared" ca="1" si="159"/>
        <v>-8927456082552.5195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-8927456082552.5195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-37197733677.302162</v>
      </c>
      <c r="L3972" s="444">
        <f t="shared" ca="1" si="159"/>
        <v>-8964653816229.8223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-8964653816229.8223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-37352724234.290924</v>
      </c>
      <c r="L3973" s="444">
        <f t="shared" ca="1" si="159"/>
        <v>-9002006540464.1133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-9002006540464.1133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-37508360585.267136</v>
      </c>
      <c r="L3974" s="444">
        <f t="shared" ca="1" si="159"/>
        <v>-9039514901049.3809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-9039514901049.3809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-37664645421.039085</v>
      </c>
      <c r="L3975" s="444">
        <f t="shared" ca="1" si="159"/>
        <v>-9077179546470.4199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-9077179546470.4199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-37821581443.626747</v>
      </c>
      <c r="L3976" s="444">
        <f t="shared" ca="1" si="159"/>
        <v>-9115001127914.0469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-9115001127914.0469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-37979171366.308525</v>
      </c>
      <c r="L3977" s="444">
        <f t="shared" ca="1" si="159"/>
        <v>-9152980299280.3555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-9152980299280.3555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-38137417913.668144</v>
      </c>
      <c r="L3978" s="444">
        <f t="shared" ca="1" si="159"/>
        <v>-9191117717194.0234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-9191117717194.0234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-38296323821.641762</v>
      </c>
      <c r="L3979" s="444">
        <f t="shared" ca="1" si="159"/>
        <v>-9229414041015.666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-9229414041015.666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-38455891837.565277</v>
      </c>
      <c r="L3980" s="444">
        <f t="shared" ca="1" si="159"/>
        <v>-9267869932853.2305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-9267869932853.2305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-38616124720.221794</v>
      </c>
      <c r="L3981" s="444">
        <f t="shared" ca="1" si="159"/>
        <v>-9306486057573.4531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-9306486057573.4531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-38777025239.889389</v>
      </c>
      <c r="L3982" s="444">
        <f t="shared" ca="1" si="159"/>
        <v>-9345263082813.3418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-9345263082813.3418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-38938596178.388924</v>
      </c>
      <c r="L3983" s="444">
        <f t="shared" ca="1" si="159"/>
        <v>-9384201678991.7305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-9384201678991.7305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-39100840329.13221</v>
      </c>
      <c r="L3984" s="444">
        <f t="shared" ca="1" si="159"/>
        <v>-9423302519320.8633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-9423302519320.8633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-39263760497.170265</v>
      </c>
      <c r="L3985" s="444">
        <f t="shared" ca="1" si="159"/>
        <v>-9462566279818.0332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-9462566279818.0332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-39427359499.241806</v>
      </c>
      <c r="L3986" s="444">
        <f t="shared" ca="1" si="159"/>
        <v>-9501993639317.2754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-9501993639317.2754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-39591640163.821983</v>
      </c>
      <c r="L3987" s="444">
        <f t="shared" ca="1" si="159"/>
        <v>-9541585279481.0977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-9541585279481.0977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-39756605331.171242</v>
      </c>
      <c r="L3988" s="444">
        <f t="shared" ca="1" si="159"/>
        <v>-9581341884812.2695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-9581341884812.2695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-39922257853.384453</v>
      </c>
      <c r="L3989" s="444">
        <f t="shared" ca="1" si="159"/>
        <v>-9621264142665.6543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-9621264142665.6543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-40088600594.440224</v>
      </c>
      <c r="L3990" s="444">
        <f t="shared" ca="1" si="159"/>
        <v>-9661352743260.0938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-9661352743260.0938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-40255636430.250389</v>
      </c>
      <c r="L3991" s="444">
        <f t="shared" ca="1" si="159"/>
        <v>-9701608379690.3438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-9701608379690.3438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-40423368248.709763</v>
      </c>
      <c r="L3992" s="444">
        <f t="shared" ca="1" si="159"/>
        <v>-9742031747939.0527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-9742031747939.0527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-40591798949.746056</v>
      </c>
      <c r="L3993" s="444">
        <f t="shared" ca="1" si="159"/>
        <v>-9782623546888.7988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-9782623546888.7988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-40760931445.369995</v>
      </c>
      <c r="L3994" s="444">
        <f t="shared" ca="1" si="159"/>
        <v>-9823384478334.168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-9823384478334.168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-40930768659.7257</v>
      </c>
      <c r="L3995" s="444">
        <f t="shared" ca="1" si="159"/>
        <v>-9864315246993.8945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-9864315246993.8945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-41101313529.141228</v>
      </c>
      <c r="L3996" s="444">
        <f t="shared" ca="1" si="159"/>
        <v>-9905416560523.0352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-9905416560523.0352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-41272569002.179314</v>
      </c>
      <c r="L3997" s="444">
        <f t="shared" ca="1" si="159"/>
        <v>-9946689129525.2148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-9946689129525.2148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-41444538039.688393</v>
      </c>
      <c r="L3998" s="444">
        <f t="shared" ca="1" si="159"/>
        <v>-9988133667564.9023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-9988133667564.9023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-41617223614.85376</v>
      </c>
      <c r="L3999" s="444">
        <f t="shared" ca="1" si="159"/>
        <v>-10029750891179.756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-10029750891179.756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-41790628713.248985</v>
      </c>
      <c r="L4000" s="444">
        <f t="shared" ca="1" si="159"/>
        <v>-10071541519893.004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-10071541519893.004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-41964756332.887512</v>
      </c>
      <c r="L4001" s="444">
        <f t="shared" ca="1" si="159"/>
        <v>-10113506276225.891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-10113506276225.891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-42139609484.274544</v>
      </c>
      <c r="L4002" s="444">
        <f t="shared" ca="1" si="159"/>
        <v>-10155645885710.166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-10155645885710.166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-42315191190.459023</v>
      </c>
      <c r="L4003" s="444">
        <f t="shared" ca="1" si="159"/>
        <v>-10197961076900.625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-10197961076900.625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-42491504487.085938</v>
      </c>
      <c r="L4004" s="444">
        <f t="shared" ca="1" si="159"/>
        <v>-10240452581387.711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-10240452581387.711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-42668552422.448792</v>
      </c>
      <c r="L4005" s="444">
        <f t="shared" ca="1" si="159"/>
        <v>-10283121133810.16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-10283121133810.16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-42846338057.542336</v>
      </c>
      <c r="L4006" s="444">
        <f t="shared" ca="1" si="159"/>
        <v>-10325967471867.703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-10325967471867.703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-43024864466.115433</v>
      </c>
      <c r="L4007" s="444">
        <f t="shared" ca="1" si="159"/>
        <v>-10368992336333.818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-10368992336333.818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-43204134734.724243</v>
      </c>
      <c r="L4008" s="444">
        <f t="shared" ca="1" si="159"/>
        <v>-10412196471068.543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-10412196471068.543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-43384151962.785599</v>
      </c>
      <c r="L4009" s="444">
        <f t="shared" ca="1" si="159"/>
        <v>-10455580623031.328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-10455580623031.328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-43564919262.630531</v>
      </c>
      <c r="L4010" s="444">
        <f t="shared" ca="1" si="159"/>
        <v>-10499145542293.959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-10499145542293.959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-43746439759.558159</v>
      </c>
      <c r="L4011" s="444">
        <f t="shared" ca="1" si="159"/>
        <v>-10542891982053.518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-10542891982053.518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-43928716591.889656</v>
      </c>
      <c r="L4012" s="444">
        <f t="shared" ca="1" si="159"/>
        <v>-10586820698645.408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-10586820698645.408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-44111752911.022537</v>
      </c>
      <c r="L4013" s="444">
        <f t="shared" ca="1" si="159"/>
        <v>-10630932451556.432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-10630932451556.432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-44295551881.48513</v>
      </c>
      <c r="L4014" s="444">
        <f t="shared" ca="1" si="159"/>
        <v>-10675228003437.916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-10675228003437.916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-44480116680.991318</v>
      </c>
      <c r="L4015" s="444">
        <f t="shared" ca="1" si="159"/>
        <v>-10719708120118.908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-10719708120118.908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-44665450500.495453</v>
      </c>
      <c r="L4016" s="444">
        <f t="shared" ca="1" si="159"/>
        <v>-10764373570619.404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-10764373570619.404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-44851556544.24752</v>
      </c>
      <c r="L4017" s="444">
        <f t="shared" ca="1" si="159"/>
        <v>-10809225127163.652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-10809225127163.652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-45038438029.848549</v>
      </c>
      <c r="L4018" s="444">
        <f t="shared" ca="1" si="159"/>
        <v>-10854263565193.5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-10854263565193.5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-45226098188.306252</v>
      </c>
      <c r="L4019" s="444">
        <f t="shared" ca="1" si="159"/>
        <v>-10899489663381.807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-10899489663381.807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-45414540264.090858</v>
      </c>
      <c r="L4020" s="444">
        <f t="shared" ca="1" si="159"/>
        <v>-10944904203645.898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-10944904203645.898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-45603767515.191246</v>
      </c>
      <c r="L4021" s="444">
        <f t="shared" ca="1" si="159"/>
        <v>-10990507971161.09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-10990507971161.09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-45793783213.171204</v>
      </c>
      <c r="L4022" s="444">
        <f t="shared" ca="1" si="159"/>
        <v>-11036301754374.262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-11036301754374.262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-45984590643.226089</v>
      </c>
      <c r="L4023" s="444">
        <f t="shared" ca="1" si="159"/>
        <v>-11082286345017.488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-11082286345017.488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-46176193104.239532</v>
      </c>
      <c r="L4024" s="444">
        <f t="shared" ca="1" si="159"/>
        <v>-11128462538121.729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-11128462538121.729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-46368593908.840538</v>
      </c>
      <c r="L4025" s="444">
        <f t="shared" ca="1" si="159"/>
        <v>-11174831132030.568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-11174831132030.568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-46561796383.460701</v>
      </c>
      <c r="L4026" s="444">
        <f t="shared" ca="1" si="159"/>
        <v>-11221392928414.029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-11221392928414.029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-46755803868.391785</v>
      </c>
      <c r="L4027" s="444">
        <f t="shared" ca="1" si="159"/>
        <v>-11268148732282.422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-11268148732282.422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-46950619717.843422</v>
      </c>
      <c r="L4028" s="444">
        <f t="shared" ca="1" si="159"/>
        <v>-11315099352000.266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-11315099352000.266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-47146247300.001106</v>
      </c>
      <c r="L4029" s="444">
        <f t="shared" ca="1" si="159"/>
        <v>-11362245599300.268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-11362245599300.268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-47342689997.08445</v>
      </c>
      <c r="L4030" s="444">
        <f t="shared" ca="1" si="159"/>
        <v>-11409588289297.352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-11409588289297.352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-47539951205.405632</v>
      </c>
      <c r="L4031" s="444">
        <f t="shared" ca="1" si="159"/>
        <v>-11457128240502.758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-11457128240502.758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-47738034335.428154</v>
      </c>
      <c r="L4032" s="444">
        <f t="shared" ca="1" si="159"/>
        <v>-11504866274838.186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-11504866274838.186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-47936942811.825775</v>
      </c>
      <c r="L4033" s="444">
        <f t="shared" ca="1" si="159"/>
        <v>-11552803217650.012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-11552803217650.012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-48136680073.541718</v>
      </c>
      <c r="L4034" s="444">
        <f t="shared" ca="1" si="159"/>
        <v>-11600939897723.553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-11600939897723.553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-48337249573.848137</v>
      </c>
      <c r="L4035" s="444">
        <f t="shared" ca="1" si="159"/>
        <v>-11649277147297.4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-11649277147297.4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-48538654780.405838</v>
      </c>
      <c r="L4036" s="444">
        <f t="shared" ca="1" si="159"/>
        <v>-11697815802077.807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-11697815802077.807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-48740899175.324196</v>
      </c>
      <c r="L4037" s="444">
        <f t="shared" ca="1" si="159"/>
        <v>-11746556701253.131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-11746556701253.131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-48943986255.221375</v>
      </c>
      <c r="L4038" s="444">
        <f t="shared" ca="1" si="159"/>
        <v>-11795500687508.352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-11795500687508.352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-49147919531.284798</v>
      </c>
      <c r="L4039" s="444">
        <f t="shared" ca="1" si="159"/>
        <v>-11844648607039.637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-11844648607039.637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-49352702529.331818</v>
      </c>
      <c r="L4040" s="444">
        <f t="shared" ca="1" si="159"/>
        <v>-11894001309568.969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-11894001309568.969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-49558338789.870705</v>
      </c>
      <c r="L4041" s="444">
        <f t="shared" ca="1" si="159"/>
        <v>-11943559648358.84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-11943559648358.84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-49764831868.161835</v>
      </c>
      <c r="L4042" s="444">
        <f t="shared" ca="1" si="159"/>
        <v>-11993324480227.002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-11993324480227.002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-49972185334.279175</v>
      </c>
      <c r="L4043" s="444">
        <f t="shared" ca="1" si="159"/>
        <v>-12043296665561.281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-12043296665561.281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-50180402773.172005</v>
      </c>
      <c r="L4044" s="444">
        <f t="shared" ca="1" si="159"/>
        <v>-12093477068334.453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-12093477068334.453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-50389487784.726891</v>
      </c>
      <c r="L4045" s="444">
        <f t="shared" ca="1" si="159"/>
        <v>-12143866556119.18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-12143866556119.18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-50599443983.829918</v>
      </c>
      <c r="L4046" s="444">
        <f t="shared" ca="1" si="159"/>
        <v>-12194466000103.01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-12194466000103.01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-50810275000.429207</v>
      </c>
      <c r="L4047" s="444">
        <f t="shared" ca="1" si="159"/>
        <v>-12245276275103.439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-12245276275103.439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-51021984479.597664</v>
      </c>
      <c r="L4048" s="444">
        <f t="shared" ca="1" si="159"/>
        <v>-12296298259583.037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-12296298259583.037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-51234576081.595985</v>
      </c>
      <c r="L4049" s="444">
        <f t="shared" ca="1" si="159"/>
        <v>-12347532835664.633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-12347532835664.633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-51448053481.935966</v>
      </c>
      <c r="L4050" s="444">
        <f t="shared" ca="1" si="159"/>
        <v>-12398980889146.568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-12398980889146.568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-51662420371.444031</v>
      </c>
      <c r="L4051" s="444">
        <f t="shared" ca="1" si="159"/>
        <v>-12450643309518.012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-12450643309518.012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-51877680456.32505</v>
      </c>
      <c r="L4052" s="444">
        <f t="shared" ca="1" si="159"/>
        <v>-12502520989974.336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-12502520989974.336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-52093837458.226402</v>
      </c>
      <c r="L4053" s="444">
        <f t="shared" ca="1" si="159"/>
        <v>-12554614827432.563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-12554614827432.563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-52310895114.302345</v>
      </c>
      <c r="L4054" s="444">
        <f t="shared" ca="1" si="159"/>
        <v>-12606925722546.865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-12606925722546.865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-52528857177.278603</v>
      </c>
      <c r="L4055" s="444">
        <f t="shared" ca="1" si="159"/>
        <v>-12659454579724.145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-12659454579724.145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-52747727415.517265</v>
      </c>
      <c r="L4056" s="444">
        <f t="shared" ca="1" si="159"/>
        <v>-12712202307139.662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-12712202307139.662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-52967509613.081924</v>
      </c>
      <c r="L4057" s="444">
        <f t="shared" ca="1" si="159"/>
        <v>-12765169816752.744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-12765169816752.744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-53188207569.803101</v>
      </c>
      <c r="L4058" s="444">
        <f t="shared" ca="1" si="159"/>
        <v>-12818358024322.547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-12818358024322.547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-53409825101.343948</v>
      </c>
      <c r="L4059" s="444">
        <f t="shared" ca="1" si="159"/>
        <v>-12871767849423.891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-12871767849423.891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-53632366039.266212</v>
      </c>
      <c r="L4060" s="444">
        <f t="shared" ca="1" si="159"/>
        <v>-12925400215463.156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-12925400215463.156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-53855834231.096481</v>
      </c>
      <c r="L4061" s="444">
        <f t="shared" ca="1" si="159"/>
        <v>-12979256049694.252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-12979256049694.252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-54080233540.392715</v>
      </c>
      <c r="L4062" s="444">
        <f t="shared" ca="1" si="159"/>
        <v>-13033336283234.645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-13033336283234.645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-54305567846.81102</v>
      </c>
      <c r="L4063" s="444">
        <f t="shared" ca="1" si="159"/>
        <v>-13087641851081.455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-13087641851081.455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-54531841046.172729</v>
      </c>
      <c r="L4064" s="444">
        <f t="shared" ca="1" si="159"/>
        <v>-13142173692127.627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-13142173692127.627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-54759057050.531776</v>
      </c>
      <c r="L4065" s="444">
        <f t="shared" ca="1" si="159"/>
        <v>-13196932749178.158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-13196932749178.158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-54987219788.242325</v>
      </c>
      <c r="L4066" s="444">
        <f t="shared" ca="1" si="159"/>
        <v>-13251919968966.4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-13251919968966.4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-55216333204.026665</v>
      </c>
      <c r="L4067" s="444">
        <f t="shared" ca="1" si="159"/>
        <v>-13307136302170.428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-13307136302170.428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-55446401259.043449</v>
      </c>
      <c r="L4068" s="444">
        <f t="shared" ca="1" si="159"/>
        <v>-13362582703429.471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-13362582703429.471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-55677427930.956123</v>
      </c>
      <c r="L4069" s="444">
        <f t="shared" ca="1" si="159"/>
        <v>-13418260131360.428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-13418260131360.428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-55909417214.001778</v>
      </c>
      <c r="L4070" s="444">
        <f t="shared" ca="1" si="159"/>
        <v>-13474169548574.43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-13474169548574.43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-56142373119.06012</v>
      </c>
      <c r="L4071" s="444">
        <f t="shared" ca="1" si="159"/>
        <v>-13530311921693.49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-13530311921693.49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-56376299673.722878</v>
      </c>
      <c r="L4072" s="444">
        <f t="shared" ca="1" si="159"/>
        <v>-13586688221367.213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-13586688221367.213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-56611200922.363388</v>
      </c>
      <c r="L4073" s="444">
        <f t="shared" ca="1" si="159"/>
        <v>-13643299422289.576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-13643299422289.576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-56847080926.206566</v>
      </c>
      <c r="L4074" s="444">
        <f t="shared" ca="1" si="159"/>
        <v>-13700146503215.783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-13700146503215.783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-57083943763.399094</v>
      </c>
      <c r="L4075" s="444">
        <f t="shared" ca="1" si="159"/>
        <v>-13757230446979.182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-13757230446979.182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-57321793529.079933</v>
      </c>
      <c r="L4076" s="444">
        <f t="shared" ca="1" si="159"/>
        <v>-13814552240508.262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-13814552240508.262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-57560634335.451088</v>
      </c>
      <c r="L4077" s="444">
        <f t="shared" ca="1" si="159"/>
        <v>-13872112874843.713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-13872112874843.713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-57800470311.848801</v>
      </c>
      <c r="L4078" s="444">
        <f t="shared" ca="1" si="159"/>
        <v>-13929913345155.563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-13929913345155.563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-58041305604.814835</v>
      </c>
      <c r="L4079" s="444">
        <f t="shared" ca="1" si="159"/>
        <v>-13987954650760.377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-13987954650760.377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-58283144378.168243</v>
      </c>
      <c r="L4080" s="444">
        <f t="shared" ca="1" si="159"/>
        <v>-14046237795138.545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-14046237795138.545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-58525990813.077263</v>
      </c>
      <c r="L4081" s="444">
        <f t="shared" ca="1" si="159"/>
        <v>-14104763785951.623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-14104763785951.623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-58769849108.131767</v>
      </c>
      <c r="L4082" s="444">
        <f t="shared" ca="1" si="159"/>
        <v>-14163533635059.754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-14163533635059.754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-59014723479.415642</v>
      </c>
      <c r="L4083" s="444">
        <f t="shared" ca="1" si="159"/>
        <v>-14222548358539.17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-14222548358539.17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-59260618160.57988</v>
      </c>
      <c r="L4084" s="444">
        <f t="shared" ca="1" si="159"/>
        <v>-14281808976699.75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-14281808976699.75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-59507537402.915619</v>
      </c>
      <c r="L4085" s="444">
        <f t="shared" ca="1" si="159"/>
        <v>-14341316514102.666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-14341316514102.666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-59755485475.42778</v>
      </c>
      <c r="L4086" s="444">
        <f t="shared" ca="1" si="159"/>
        <v>-14401071999578.094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-14401071999578.094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-60004466664.90873</v>
      </c>
      <c r="L4087" s="444">
        <f t="shared" ca="1" si="159"/>
        <v>-14461076466243.002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-14461076466243.002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-60254485276.012505</v>
      </c>
      <c r="L4088" s="444">
        <f t="shared" ref="L4088:L4342" ca="1" si="164">I4088-J4088+K4088</f>
        <v>-14521330951519.014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-14521330951519.014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-60505545631.329224</v>
      </c>
      <c r="L4089" s="444">
        <f t="shared" ca="1" si="164"/>
        <v>-14581836497150.344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-14581836497150.344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-60757652071.459763</v>
      </c>
      <c r="L4090" s="444">
        <f t="shared" ca="1" si="164"/>
        <v>-14642594149221.803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-14642594149221.803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-61010808955.090843</v>
      </c>
      <c r="L4091" s="444">
        <f t="shared" ca="1" si="164"/>
        <v>-14703604958176.895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-14703604958176.895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-61265020659.070396</v>
      </c>
      <c r="L4092" s="444">
        <f t="shared" ca="1" si="164"/>
        <v>-14764869978835.965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-14764869978835.965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-61520291578.483185</v>
      </c>
      <c r="L4093" s="444">
        <f t="shared" ca="1" si="164"/>
        <v>-14826390270414.447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-14826390270414.447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-61776626126.726852</v>
      </c>
      <c r="L4094" s="444">
        <f t="shared" ca="1" si="164"/>
        <v>-14888166896541.174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-14888166896541.174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-62034028735.588234</v>
      </c>
      <c r="L4095" s="444">
        <f t="shared" ca="1" si="164"/>
        <v>-14950200925276.762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-14950200925276.762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-62292503855.319832</v>
      </c>
      <c r="L4096" s="444">
        <f t="shared" ca="1" si="164"/>
        <v>-15012493429132.082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-15012493429132.082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-62552055954.717003</v>
      </c>
      <c r="L4097" s="444">
        <f t="shared" ca="1" si="164"/>
        <v>-15075045485086.799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-15075045485086.799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-62812689521.194992</v>
      </c>
      <c r="L4098" s="444">
        <f t="shared" ca="1" si="164"/>
        <v>-15137858174607.994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-15137858174607.994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-63074409060.866638</v>
      </c>
      <c r="L4099" s="444">
        <f t="shared" ca="1" si="164"/>
        <v>-15200932583668.861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-15200932583668.861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-63337219098.620255</v>
      </c>
      <c r="L4100" s="444">
        <f t="shared" ca="1" si="164"/>
        <v>-15264269802767.482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-15264269802767.482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-63601124178.197838</v>
      </c>
      <c r="L4101" s="444">
        <f t="shared" ca="1" si="164"/>
        <v>-15327870926945.68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-15327870926945.68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-63866128862.273666</v>
      </c>
      <c r="L4102" s="444">
        <f t="shared" ca="1" si="164"/>
        <v>-15391737055807.953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-15391737055807.953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-64132237732.533127</v>
      </c>
      <c r="L4103" s="444">
        <f t="shared" ca="1" si="164"/>
        <v>-15455869293540.486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-15455869293540.486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-64399455389.752022</v>
      </c>
      <c r="L4104" s="444">
        <f t="shared" ca="1" si="164"/>
        <v>-15520268748930.238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-15520268748930.238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-64667786453.875992</v>
      </c>
      <c r="L4105" s="444">
        <f t="shared" ca="1" si="164"/>
        <v>-15584936535384.115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-15584936535384.115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-64937235564.100479</v>
      </c>
      <c r="L4106" s="444">
        <f t="shared" ca="1" si="164"/>
        <v>-15649873770948.215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-15649873770948.215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-65207807378.95089</v>
      </c>
      <c r="L4107" s="444">
        <f t="shared" ca="1" si="164"/>
        <v>-15715081578327.166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-15715081578327.166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-65479506576.363197</v>
      </c>
      <c r="L4108" s="444">
        <f t="shared" ca="1" si="164"/>
        <v>-15780561084903.529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-15780561084903.529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-65752337853.764694</v>
      </c>
      <c r="L4109" s="444">
        <f t="shared" ca="1" si="164"/>
        <v>-15846313422757.295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-15846313422757.295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-66026305928.155388</v>
      </c>
      <c r="L4110" s="444">
        <f t="shared" ca="1" si="164"/>
        <v>-15912339728685.451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-15912339728685.451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-66301415536.189377</v>
      </c>
      <c r="L4111" s="444">
        <f t="shared" ca="1" si="164"/>
        <v>-15978641144221.641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-15978641144221.641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-66577671434.256836</v>
      </c>
      <c r="L4112" s="444">
        <f t="shared" ca="1" si="164"/>
        <v>-16045218815655.898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-16045218815655.898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-66855078398.566254</v>
      </c>
      <c r="L4113" s="444">
        <f t="shared" ca="1" si="164"/>
        <v>-16112073894054.465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-16112073894054.465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-67133641225.226929</v>
      </c>
      <c r="L4114" s="444">
        <f t="shared" ca="1" si="164"/>
        <v>-16179207535279.691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-16179207535279.691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-67413364730.332054</v>
      </c>
      <c r="L4115" s="444">
        <f t="shared" ca="1" si="164"/>
        <v>-16246620900010.023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-16246620900010.023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-67694253750.041763</v>
      </c>
      <c r="L4116" s="444">
        <f t="shared" ca="1" si="164"/>
        <v>-16314315153760.064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-16314315153760.064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-67976313140.666939</v>
      </c>
      <c r="L4117" s="444">
        <f t="shared" ca="1" si="164"/>
        <v>-16382291466900.73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-16382291466900.73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-68259547778.753052</v>
      </c>
      <c r="L4118" s="444">
        <f t="shared" ca="1" si="164"/>
        <v>-16450551014679.484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-16450551014679.484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-68543962561.16452</v>
      </c>
      <c r="L4119" s="444">
        <f t="shared" ca="1" si="164"/>
        <v>-16519094977240.648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-16519094977240.648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-68829562405.169373</v>
      </c>
      <c r="L4120" s="444">
        <f t="shared" ca="1" si="164"/>
        <v>-16587924539645.818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-16587924539645.818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-69116352248.524246</v>
      </c>
      <c r="L4121" s="444">
        <f t="shared" ca="1" si="164"/>
        <v>-16657040891894.342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-16657040891894.342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-69404337049.559753</v>
      </c>
      <c r="L4122" s="444">
        <f t="shared" ca="1" si="164"/>
        <v>-16726445228943.902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-16726445228943.902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-69693521787.266266</v>
      </c>
      <c r="L4123" s="444">
        <f t="shared" ca="1" si="164"/>
        <v>-16796138750731.168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-16796138750731.168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-69983911461.379852</v>
      </c>
      <c r="L4124" s="444">
        <f t="shared" ca="1" si="164"/>
        <v>-16866122662192.547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-16866122662192.547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-70275511092.468948</v>
      </c>
      <c r="L4125" s="444">
        <f t="shared" ca="1" si="164"/>
        <v>-16936398173285.016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-16936398173285.016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-70568325722.020905</v>
      </c>
      <c r="L4126" s="444">
        <f t="shared" ca="1" si="164"/>
        <v>-17006966499007.037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-17006966499007.037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-70862360412.529327</v>
      </c>
      <c r="L4127" s="444">
        <f t="shared" ca="1" si="164"/>
        <v>-17077828859419.566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-17077828859419.566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-71157620247.581528</v>
      </c>
      <c r="L4128" s="444">
        <f t="shared" ca="1" si="164"/>
        <v>-17148986479667.148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-17148986479667.148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-71454110331.946457</v>
      </c>
      <c r="L4129" s="444">
        <f t="shared" ca="1" si="164"/>
        <v>-17220440589999.096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-17220440589999.096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-71751835791.662903</v>
      </c>
      <c r="L4130" s="444">
        <f t="shared" ca="1" si="164"/>
        <v>-17292192425790.758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-17292192425790.758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-72050801774.128159</v>
      </c>
      <c r="L4131" s="444">
        <f t="shared" ca="1" si="164"/>
        <v>-17364243227564.887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-17364243227564.887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-72351013448.187027</v>
      </c>
      <c r="L4132" s="444">
        <f t="shared" ca="1" si="164"/>
        <v>-17436594241013.074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-17436594241013.074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-72652476004.221146</v>
      </c>
      <c r="L4133" s="444">
        <f t="shared" ca="1" si="164"/>
        <v>-17509246717017.295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-17509246717017.295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-72955194654.238724</v>
      </c>
      <c r="L4134" s="444">
        <f t="shared" ca="1" si="164"/>
        <v>-17582201911671.533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-17582201911671.533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-73259174631.964722</v>
      </c>
      <c r="L4135" s="444">
        <f t="shared" ca="1" si="164"/>
        <v>-17655461086303.496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-17655461086303.496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-73564421192.931229</v>
      </c>
      <c r="L4136" s="444">
        <f t="shared" ca="1" si="164"/>
        <v>-17729025507496.426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-17729025507496.426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-73870939614.568436</v>
      </c>
      <c r="L4137" s="444">
        <f t="shared" ca="1" si="164"/>
        <v>-17802896447110.996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-17802896447110.996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-74178735196.295822</v>
      </c>
      <c r="L4138" s="444">
        <f t="shared" ca="1" si="164"/>
        <v>-17877075182307.293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-17877075182307.293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-74487813259.613724</v>
      </c>
      <c r="L4139" s="444">
        <f t="shared" ca="1" si="164"/>
        <v>-17951562995566.906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-17951562995566.906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-74798179148.195435</v>
      </c>
      <c r="L4140" s="444">
        <f t="shared" ca="1" si="164"/>
        <v>-18026361174715.102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-18026361174715.102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-75109838227.979584</v>
      </c>
      <c r="L4141" s="444">
        <f t="shared" ca="1" si="164"/>
        <v>-18101471012943.082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-18101471012943.082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-75422795887.262848</v>
      </c>
      <c r="L4142" s="444">
        <f t="shared" ca="1" si="164"/>
        <v>-18176893808830.344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-18176893808830.344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-75737057536.793091</v>
      </c>
      <c r="L4143" s="444">
        <f t="shared" ca="1" si="164"/>
        <v>-18252630866367.137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-18252630866367.137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-76052628609.863068</v>
      </c>
      <c r="L4144" s="444">
        <f t="shared" ca="1" si="164"/>
        <v>-18328683494977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-18328683494977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-76369514562.40416</v>
      </c>
      <c r="L4145" s="444">
        <f t="shared" ca="1" si="164"/>
        <v>-18405053009539.402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-18405053009539.402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-76687720873.080841</v>
      </c>
      <c r="L4146" s="444">
        <f t="shared" ca="1" si="164"/>
        <v>-18481740730412.484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-18481740730412.484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-77007253043.385345</v>
      </c>
      <c r="L4147" s="444">
        <f t="shared" ca="1" si="164"/>
        <v>-18558747983455.871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-18558747983455.871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-77328116597.732788</v>
      </c>
      <c r="L4148" s="444">
        <f t="shared" ca="1" si="164"/>
        <v>-18636076100053.605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-18636076100053.605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-77650317083.556686</v>
      </c>
      <c r="L4149" s="444">
        <f t="shared" ca="1" si="164"/>
        <v>-18713726417137.164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-18713726417137.164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-77973860071.404846</v>
      </c>
      <c r="L4150" s="444">
        <f t="shared" ca="1" si="164"/>
        <v>-18791700277208.57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-18791700277208.57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-78298751155.035706</v>
      </c>
      <c r="L4151" s="444">
        <f t="shared" ca="1" si="164"/>
        <v>-18869999028363.605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-18869999028363.605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-78624995951.515015</v>
      </c>
      <c r="L4152" s="444">
        <f t="shared" ca="1" si="164"/>
        <v>-18948624024315.121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-18948624024315.121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-78952600101.313004</v>
      </c>
      <c r="L4153" s="444">
        <f t="shared" ca="1" si="164"/>
        <v>-19027576624416.434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-19027576624416.434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-79281569268.40181</v>
      </c>
      <c r="L4154" s="444">
        <f t="shared" ca="1" si="164"/>
        <v>-19106858193684.836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-19106858193684.836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-79611909140.353485</v>
      </c>
      <c r="L4155" s="444">
        <f t="shared" ca="1" si="164"/>
        <v>-19186470102825.188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-19186470102825.188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-79943625428.438278</v>
      </c>
      <c r="L4156" s="444">
        <f t="shared" ca="1" si="164"/>
        <v>-19266413728253.625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-19266413728253.625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-80276723867.723434</v>
      </c>
      <c r="L4157" s="444">
        <f t="shared" ca="1" si="164"/>
        <v>-19346690452121.348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-19346690452121.348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-80611210217.172287</v>
      </c>
      <c r="L4158" s="444">
        <f t="shared" ca="1" si="164"/>
        <v>-19427301662338.52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-19427301662338.52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-80947090259.743835</v>
      </c>
      <c r="L4159" s="444">
        <f t="shared" ca="1" si="164"/>
        <v>-19508248752598.262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-19508248752598.262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-81284369802.492752</v>
      </c>
      <c r="L4160" s="444">
        <f t="shared" ca="1" si="164"/>
        <v>-19589533122400.754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-19589533122400.754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-81623054676.6698</v>
      </c>
      <c r="L4161" s="444">
        <f t="shared" ca="1" si="164"/>
        <v>-19671156177077.422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-19671156177077.422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-81963150737.822586</v>
      </c>
      <c r="L4162" s="444">
        <f t="shared" ca="1" si="164"/>
        <v>-19753119327815.246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-19753119327815.246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-82304663865.896851</v>
      </c>
      <c r="L4163" s="444">
        <f t="shared" ca="1" si="164"/>
        <v>-19835423991681.145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-19835423991681.145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-82647599965.338104</v>
      </c>
      <c r="L4164" s="444">
        <f t="shared" ca="1" si="164"/>
        <v>-19918071591646.484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-19918071591646.484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-82991964965.19368</v>
      </c>
      <c r="L4165" s="444">
        <f t="shared" ca="1" si="164"/>
        <v>-20001063556611.68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-20001063556611.68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-83337764819.215332</v>
      </c>
      <c r="L4166" s="444">
        <f t="shared" ca="1" si="164"/>
        <v>-20084401321430.895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-20084401321430.895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-83685005505.962067</v>
      </c>
      <c r="L4167" s="444">
        <f t="shared" ca="1" si="164"/>
        <v>-20168086326936.855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-20168086326936.855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-84033693028.903564</v>
      </c>
      <c r="L4168" s="444">
        <f t="shared" ca="1" si="164"/>
        <v>-20252120019965.758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-20252120019965.758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-84383833416.523987</v>
      </c>
      <c r="L4169" s="444">
        <f t="shared" ca="1" si="164"/>
        <v>-20336503853382.281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-20336503853382.281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-84735432722.426178</v>
      </c>
      <c r="L4170" s="444">
        <f t="shared" ca="1" si="164"/>
        <v>-20421239286104.707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-20421239286104.707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-85088497025.436279</v>
      </c>
      <c r="L4171" s="444">
        <f t="shared" ca="1" si="164"/>
        <v>-20506327783130.145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-20506327783130.145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-85443032429.708939</v>
      </c>
      <c r="L4172" s="444">
        <f t="shared" ca="1" si="164"/>
        <v>-20591770815559.852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-20591770815559.852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-85799045064.832718</v>
      </c>
      <c r="L4173" s="444">
        <f t="shared" ca="1" si="164"/>
        <v>-20677569860624.684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-20677569860624.684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-86156541085.936188</v>
      </c>
      <c r="L4174" s="444">
        <f t="shared" ca="1" si="164"/>
        <v>-20763726401710.621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-20763726401710.621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-86515526673.79425</v>
      </c>
      <c r="L4175" s="444">
        <f t="shared" ca="1" si="164"/>
        <v>-20850241928384.414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-20850241928384.414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-86876008034.935059</v>
      </c>
      <c r="L4176" s="444">
        <f t="shared" ca="1" si="164"/>
        <v>-20937117936419.348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-20937117936419.348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-87237991401.747284</v>
      </c>
      <c r="L4177" s="444">
        <f t="shared" ca="1" si="164"/>
        <v>-21024355927821.094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-21024355927821.094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-87601483032.587891</v>
      </c>
      <c r="L4178" s="444">
        <f t="shared" ca="1" si="164"/>
        <v>-21111957410853.68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-21111957410853.68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-87966489211.890335</v>
      </c>
      <c r="L4179" s="444">
        <f t="shared" ca="1" si="164"/>
        <v>-21199923900065.57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-21199923900065.57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-88333016250.273209</v>
      </c>
      <c r="L4180" s="444">
        <f t="shared" ca="1" si="164"/>
        <v>-21288256916315.844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-21288256916315.844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-88701070484.649353</v>
      </c>
      <c r="L4181" s="444">
        <f t="shared" ca="1" si="164"/>
        <v>-21376957986800.492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-21376957986800.492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-89070658278.335388</v>
      </c>
      <c r="L4182" s="444">
        <f t="shared" ca="1" si="164"/>
        <v>-21466028645078.828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-21466028645078.828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-89441786021.161789</v>
      </c>
      <c r="L4183" s="444">
        <f t="shared" ca="1" si="164"/>
        <v>-21555470431099.988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-21555470431099.988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-89814460129.583282</v>
      </c>
      <c r="L4184" s="444">
        <f t="shared" ca="1" si="164"/>
        <v>-21645284891229.57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-21645284891229.57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-90188687046.789871</v>
      </c>
      <c r="L4185" s="444">
        <f t="shared" ca="1" si="164"/>
        <v>-21735473578276.359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-21735473578276.359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-90564473242.818161</v>
      </c>
      <c r="L4186" s="444">
        <f t="shared" ca="1" si="164"/>
        <v>-21826038051519.176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-21826038051519.176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-90941825214.663239</v>
      </c>
      <c r="L4187" s="444">
        <f t="shared" ca="1" si="164"/>
        <v>-21916979876733.84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-21916979876733.84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-91320749486.390991</v>
      </c>
      <c r="L4188" s="444">
        <f t="shared" ca="1" si="164"/>
        <v>-22008300626220.23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-22008300626220.23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-91701252609.250961</v>
      </c>
      <c r="L4189" s="444">
        <f t="shared" ca="1" si="164"/>
        <v>-22100001878829.48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-22100001878829.48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-92083341161.789505</v>
      </c>
      <c r="L4190" s="444">
        <f t="shared" ca="1" si="164"/>
        <v>-22192085219991.27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-22192085219991.27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-92467021749.963623</v>
      </c>
      <c r="L4191" s="444">
        <f t="shared" ca="1" si="164"/>
        <v>-22284552241741.234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-22284552241741.234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-92852301007.255142</v>
      </c>
      <c r="L4192" s="444">
        <f t="shared" ca="1" si="164"/>
        <v>-22377404542748.488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-22377404542748.488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-93239185594.78537</v>
      </c>
      <c r="L4193" s="444">
        <f t="shared" ca="1" si="164"/>
        <v>-22470643728343.273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-22470643728343.273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-93627682201.430298</v>
      </c>
      <c r="L4194" s="444">
        <f t="shared" ca="1" si="164"/>
        <v>-22564271410544.703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-22564271410544.703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-94017797543.936264</v>
      </c>
      <c r="L4195" s="444">
        <f t="shared" ca="1" si="164"/>
        <v>-22658289208088.641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-22658289208088.641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-94409538367.035995</v>
      </c>
      <c r="L4196" s="444">
        <f t="shared" ca="1" si="164"/>
        <v>-22752698746455.676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-22752698746455.676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-94802911443.565308</v>
      </c>
      <c r="L4197" s="444">
        <f t="shared" ca="1" si="164"/>
        <v>-22847501657899.242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-22847501657899.242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-95197923574.58017</v>
      </c>
      <c r="L4198" s="444">
        <f t="shared" ca="1" si="164"/>
        <v>-22942699581473.824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-22942699581473.824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-95594581589.474274</v>
      </c>
      <c r="L4199" s="444">
        <f t="shared" ca="1" si="164"/>
        <v>-23038294163063.297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-23038294163063.297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-95992892346.097076</v>
      </c>
      <c r="L4200" s="444">
        <f t="shared" ca="1" si="164"/>
        <v>-23134287055409.395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-23134287055409.395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-96392862730.872482</v>
      </c>
      <c r="L4201" s="444">
        <f t="shared" ca="1" si="164"/>
        <v>-23230679918140.266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-23230679918140.266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-96794499658.91777</v>
      </c>
      <c r="L4202" s="444">
        <f t="shared" ca="1" si="164"/>
        <v>-23327474417799.184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-23327474417799.184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-97197810074.163269</v>
      </c>
      <c r="L4203" s="444">
        <f t="shared" ca="1" si="164"/>
        <v>-23424672227873.348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-23424672227873.348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-97602800949.472275</v>
      </c>
      <c r="L4204" s="444">
        <f t="shared" ca="1" si="164"/>
        <v>-23522275028822.82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-23522275028822.82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-98009479286.761749</v>
      </c>
      <c r="L4205" s="444">
        <f t="shared" ca="1" si="164"/>
        <v>-23620284508109.582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-23620284508109.582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-98417852117.12326</v>
      </c>
      <c r="L4206" s="444">
        <f t="shared" ca="1" si="164"/>
        <v>-23718702360226.707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-23718702360226.707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-98827926500.944611</v>
      </c>
      <c r="L4207" s="444">
        <f t="shared" ca="1" si="164"/>
        <v>-23817530286727.652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-23817530286727.652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-99239709528.031891</v>
      </c>
      <c r="L4208" s="444">
        <f t="shared" ca="1" si="164"/>
        <v>-23916769996255.684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-23916769996255.684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-99653208317.73201</v>
      </c>
      <c r="L4209" s="444">
        <f t="shared" ca="1" si="164"/>
        <v>-24016423204573.414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-24016423204573.414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-100068430019.05589</v>
      </c>
      <c r="L4210" s="444">
        <f t="shared" ca="1" si="164"/>
        <v>-24116491634592.469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-24116491634592.469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-100485381810.80196</v>
      </c>
      <c r="L4211" s="444">
        <f t="shared" ca="1" si="164"/>
        <v>-24216977016403.27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-24216977016403.27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-100904070901.68028</v>
      </c>
      <c r="L4212" s="444">
        <f t="shared" ca="1" si="164"/>
        <v>-24317881087304.949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-24317881087304.949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-101324504530.43729</v>
      </c>
      <c r="L4213" s="444">
        <f t="shared" ca="1" si="164"/>
        <v>-24419205591835.387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-24419205591835.387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-101746689965.98077</v>
      </c>
      <c r="L4214" s="444">
        <f t="shared" ca="1" si="164"/>
        <v>-24520952281801.367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-24520952281801.367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-102170634507.50569</v>
      </c>
      <c r="L4215" s="444">
        <f t="shared" ca="1" si="164"/>
        <v>-24623122916308.871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-24623122916308.871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-102596345484.6203</v>
      </c>
      <c r="L4216" s="444">
        <f t="shared" ca="1" si="164"/>
        <v>-24725719261793.492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-24725719261793.492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-103023830257.47289</v>
      </c>
      <c r="L4217" s="444">
        <f t="shared" ca="1" si="164"/>
        <v>-24828743092050.965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-24828743092050.965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-103453096216.87901</v>
      </c>
      <c r="L4218" s="444">
        <f t="shared" ca="1" si="164"/>
        <v>-24932196188267.844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-24932196188267.844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-103884150784.44934</v>
      </c>
      <c r="L4219" s="444">
        <f t="shared" ca="1" si="164"/>
        <v>-25036080339052.293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-25036080339052.293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-104317001412.71788</v>
      </c>
      <c r="L4220" s="444">
        <f t="shared" ca="1" si="164"/>
        <v>-25140397340465.012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-25140397340465.012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-104751655585.27087</v>
      </c>
      <c r="L4221" s="444">
        <f t="shared" ca="1" si="164"/>
        <v>-25245148996050.281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-25245148996050.281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-105188120816.87617</v>
      </c>
      <c r="L4222" s="444">
        <f t="shared" ca="1" si="164"/>
        <v>-25350337116867.156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-25350337116867.156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-105626404653.61314</v>
      </c>
      <c r="L4223" s="444">
        <f t="shared" ca="1" si="164"/>
        <v>-25455963521520.77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-25455963521520.77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-106066514673.0032</v>
      </c>
      <c r="L4224" s="444">
        <f t="shared" ca="1" si="164"/>
        <v>-25562030036193.773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-25562030036193.773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-106508458484.14072</v>
      </c>
      <c r="L4225" s="444">
        <f t="shared" ca="1" si="164"/>
        <v>-25668538494677.914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-25668538494677.914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-106952243727.82465</v>
      </c>
      <c r="L4226" s="444">
        <f t="shared" ca="1" si="164"/>
        <v>-25775490738405.738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-25775490738405.738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-107397878076.69058</v>
      </c>
      <c r="L4227" s="444">
        <f t="shared" ca="1" si="164"/>
        <v>-25882888616482.43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-25882888616482.43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-107845369235.34346</v>
      </c>
      <c r="L4228" s="444">
        <f t="shared" ca="1" si="164"/>
        <v>-25990733985717.773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-25990733985717.773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-108294724940.49072</v>
      </c>
      <c r="L4229" s="444">
        <f t="shared" ca="1" si="164"/>
        <v>-26099028710658.266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-26099028710658.266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-108745952961.07611</v>
      </c>
      <c r="L4230" s="444">
        <f t="shared" ca="1" si="164"/>
        <v>-26207774663619.34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-26207774663619.34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-109199061098.41391</v>
      </c>
      <c r="L4231" s="444">
        <f t="shared" ca="1" si="164"/>
        <v>-26316973724717.754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-26316973724717.754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-109654057186.32397</v>
      </c>
      <c r="L4232" s="444">
        <f t="shared" ca="1" si="164"/>
        <v>-26426627781904.078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-26426627781904.078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-110110949091.267</v>
      </c>
      <c r="L4233" s="444">
        <f t="shared" ca="1" si="164"/>
        <v>-26536738730995.344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-26536738730995.344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-110569744712.48059</v>
      </c>
      <c r="L4234" s="444">
        <f t="shared" ca="1" si="164"/>
        <v>-26647308475707.824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-26647308475707.824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-111030451982.11594</v>
      </c>
      <c r="L4235" s="444">
        <f t="shared" ca="1" si="164"/>
        <v>-26758338927689.941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-26758338927689.941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-111493078865.37476</v>
      </c>
      <c r="L4236" s="444">
        <f t="shared" ca="1" si="164"/>
        <v>-26869832006555.316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-26869832006555.316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-111957633360.64716</v>
      </c>
      <c r="L4237" s="444">
        <f t="shared" ca="1" si="164"/>
        <v>-26981789639915.965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-26981789639915.965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-112424123499.64986</v>
      </c>
      <c r="L4238" s="444">
        <f t="shared" ca="1" si="164"/>
        <v>-27094213763415.613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-27094213763415.613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-112892557347.56505</v>
      </c>
      <c r="L4239" s="444">
        <f t="shared" ca="1" si="164"/>
        <v>-27207106320763.18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-27207106320763.18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-113362943003.17992</v>
      </c>
      <c r="L4240" s="444">
        <f t="shared" ca="1" si="164"/>
        <v>-27320469263766.359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-27320469263766.359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-113835288599.02649</v>
      </c>
      <c r="L4241" s="444">
        <f t="shared" ca="1" si="164"/>
        <v>-27434304552365.387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-27434304552365.387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-114309602301.52245</v>
      </c>
      <c r="L4242" s="444">
        <f t="shared" ca="1" si="164"/>
        <v>-27548614154666.91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-27548614154666.91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-114785892311.11212</v>
      </c>
      <c r="L4243" s="444">
        <f t="shared" ca="1" si="164"/>
        <v>-27663400046978.023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-27663400046978.023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-115264166862.40845</v>
      </c>
      <c r="L4244" s="444">
        <f t="shared" ca="1" si="164"/>
        <v>-27778664213840.434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-27778664213840.434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-115744434224.33514</v>
      </c>
      <c r="L4245" s="444">
        <f t="shared" ca="1" si="164"/>
        <v>-27894408648064.77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-27894408648064.77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-116226702700.26985</v>
      </c>
      <c r="L4246" s="444">
        <f t="shared" ca="1" si="164"/>
        <v>-28010635350765.039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-28010635350765.039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-116710980628.18764</v>
      </c>
      <c r="L4247" s="444">
        <f t="shared" ca="1" si="164"/>
        <v>-28127346331393.227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-28127346331393.227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-117197276380.8051</v>
      </c>
      <c r="L4248" s="444">
        <f t="shared" ca="1" si="164"/>
        <v>-28244543607774.031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-28244543607774.031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-117685598365.72514</v>
      </c>
      <c r="L4249" s="444">
        <f t="shared" ca="1" si="164"/>
        <v>-28362229206139.758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-28362229206139.758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-118175955025.58234</v>
      </c>
      <c r="L4250" s="444">
        <f t="shared" ca="1" si="164"/>
        <v>-28480405161165.34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-28480405161165.34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-118668354838.18892</v>
      </c>
      <c r="L4251" s="444">
        <f t="shared" ca="1" si="164"/>
        <v>-28599073516003.527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-28599073516003.527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-119162806316.68137</v>
      </c>
      <c r="L4252" s="444">
        <f t="shared" ca="1" si="164"/>
        <v>-28718236322320.207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-28718236322320.207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-119659318009.66753</v>
      </c>
      <c r="L4253" s="444">
        <f t="shared" ca="1" si="164"/>
        <v>-28837895640329.875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-28837895640329.875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-120157898501.37447</v>
      </c>
      <c r="L4254" s="444">
        <f t="shared" ca="1" si="164"/>
        <v>-28958053538831.25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-28958053538831.25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-120658556411.79689</v>
      </c>
      <c r="L4255" s="444">
        <f t="shared" ca="1" si="164"/>
        <v>-29078712095243.047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-29078712095243.047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-121161300396.84602</v>
      </c>
      <c r="L4256" s="444">
        <f t="shared" ca="1" si="164"/>
        <v>-29199873395639.895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-29199873395639.895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-121666139148.49956</v>
      </c>
      <c r="L4257" s="444">
        <f t="shared" ca="1" si="164"/>
        <v>-29321539534788.395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-29321539534788.395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-122173081394.95166</v>
      </c>
      <c r="L4258" s="444">
        <f t="shared" ca="1" si="164"/>
        <v>-29443712616183.348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-29443712616183.348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-122682135900.76396</v>
      </c>
      <c r="L4259" s="444">
        <f t="shared" ca="1" si="164"/>
        <v>-29566394752084.113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-29566394752084.113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-123193311467.01714</v>
      </c>
      <c r="L4260" s="444">
        <f t="shared" ca="1" si="164"/>
        <v>-29689588063551.129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-29689588063551.129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-123706616931.46303</v>
      </c>
      <c r="L4261" s="444">
        <f t="shared" ca="1" si="164"/>
        <v>-29813294680482.594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-29813294680482.594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-124222061168.67747</v>
      </c>
      <c r="L4262" s="444">
        <f t="shared" ca="1" si="164"/>
        <v>-29937516741651.27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-29937516741651.27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-124739653090.21361</v>
      </c>
      <c r="L4263" s="444">
        <f t="shared" ca="1" si="164"/>
        <v>-30062256394741.484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-30062256394741.484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-125259401644.75616</v>
      </c>
      <c r="L4264" s="444">
        <f t="shared" ca="1" si="164"/>
        <v>-30187515796386.242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-30187515796386.242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-125781315818.276</v>
      </c>
      <c r="L4265" s="444">
        <f t="shared" ca="1" si="164"/>
        <v>-30313297112204.52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-30313297112204.52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-126305404634.1855</v>
      </c>
      <c r="L4266" s="444">
        <f t="shared" ca="1" si="164"/>
        <v>-30439602516838.703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-30439602516838.703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-126831677153.4946</v>
      </c>
      <c r="L4267" s="444">
        <f t="shared" ca="1" si="164"/>
        <v>-30566434193992.199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-30566434193992.199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-127360142474.9675</v>
      </c>
      <c r="L4268" s="444">
        <f t="shared" ca="1" si="164"/>
        <v>-30693794336467.168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-30693794336467.168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-127890809735.27986</v>
      </c>
      <c r="L4269" s="444">
        <f t="shared" ca="1" si="164"/>
        <v>-30821685146202.449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-30821685146202.449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-128423688109.17685</v>
      </c>
      <c r="L4270" s="444">
        <f t="shared" ca="1" si="164"/>
        <v>-30950108834311.625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-30950108834311.625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-128958786809.63176</v>
      </c>
      <c r="L4271" s="444">
        <f t="shared" ca="1" si="164"/>
        <v>-31079067621121.258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-31079067621121.258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-129496115088.00523</v>
      </c>
      <c r="L4272" s="444">
        <f t="shared" ca="1" si="164"/>
        <v>-31208563736209.262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-31208563736209.262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-130035682234.20526</v>
      </c>
      <c r="L4273" s="444">
        <f t="shared" ca="1" si="164"/>
        <v>-31338599418443.469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-31338599418443.469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-130577497576.84776</v>
      </c>
      <c r="L4274" s="444">
        <f t="shared" ca="1" si="164"/>
        <v>-31469176916020.316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-31469176916020.316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-131121570483.41798</v>
      </c>
      <c r="L4275" s="444">
        <f t="shared" ca="1" si="164"/>
        <v>-31600298486503.734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-31600298486503.734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-131667910360.43222</v>
      </c>
      <c r="L4276" s="444">
        <f t="shared" ca="1" si="164"/>
        <v>-31731966396864.168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-31731966396864.168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-132216526653.60068</v>
      </c>
      <c r="L4277" s="444">
        <f t="shared" ca="1" si="164"/>
        <v>-31864182923517.77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-31864182923517.77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-132767428847.99071</v>
      </c>
      <c r="L4278" s="444">
        <f t="shared" ca="1" si="164"/>
        <v>-31996950352365.762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-31996950352365.762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-133320626468.19069</v>
      </c>
      <c r="L4279" s="444">
        <f t="shared" ca="1" si="164"/>
        <v>-32130270978833.953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-32130270978833.953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-133876129078.47481</v>
      </c>
      <c r="L4280" s="444">
        <f t="shared" ca="1" si="164"/>
        <v>-32264147107912.43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-32264147107912.43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-134433946282.96844</v>
      </c>
      <c r="L4281" s="444">
        <f t="shared" ca="1" si="164"/>
        <v>-32398581054195.398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-32398581054195.398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-134994087725.81416</v>
      </c>
      <c r="L4282" s="444">
        <f t="shared" ca="1" si="164"/>
        <v>-32533575141921.211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-32533575141921.211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-135556563091.33838</v>
      </c>
      <c r="L4283" s="444">
        <f t="shared" ca="1" si="164"/>
        <v>-32669131705012.551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-32669131705012.551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-136121382104.21895</v>
      </c>
      <c r="L4284" s="444">
        <f t="shared" ca="1" si="164"/>
        <v>-32805253087116.77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-32805253087116.77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-136688554529.65321</v>
      </c>
      <c r="L4285" s="444">
        <f t="shared" ca="1" si="164"/>
        <v>-32941941641646.422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-32941941641646.422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-137258090173.52678</v>
      </c>
      <c r="L4286" s="444">
        <f t="shared" ca="1" si="164"/>
        <v>-33079199731819.949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-33079199731819.949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-137829998882.58313</v>
      </c>
      <c r="L4287" s="444">
        <f t="shared" ca="1" si="164"/>
        <v>-33217029730702.531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-33217029730702.531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-138404290544.59387</v>
      </c>
      <c r="L4288" s="444">
        <f t="shared" ca="1" si="164"/>
        <v>-33355434021247.125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-33355434021247.125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-138980975088.52969</v>
      </c>
      <c r="L4289" s="444">
        <f t="shared" ca="1" si="164"/>
        <v>-33494414996335.656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-33494414996335.656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-139560062484.7319</v>
      </c>
      <c r="L4290" s="444">
        <f t="shared" ca="1" si="164"/>
        <v>-33633975058820.387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-33633975058820.387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-140141562745.08493</v>
      </c>
      <c r="L4291" s="444">
        <f t="shared" ca="1" si="164"/>
        <v>-33774116621565.473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-33774116621565.473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-140725485923.18945</v>
      </c>
      <c r="L4292" s="444">
        <f t="shared" ca="1" si="164"/>
        <v>-33914842107488.664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-33914842107488.664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-141311842114.5361</v>
      </c>
      <c r="L4293" s="444">
        <f t="shared" ca="1" si="164"/>
        <v>-34056153949603.199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-34056153949603.199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-141900641456.67999</v>
      </c>
      <c r="L4294" s="444">
        <f t="shared" ca="1" si="164"/>
        <v>-34198054591059.879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-34198054591059.879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-142491894129.41617</v>
      </c>
      <c r="L4295" s="444">
        <f t="shared" ca="1" si="164"/>
        <v>-34340546485189.297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-34340546485189.297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-143085610354.95541</v>
      </c>
      <c r="L4296" s="444">
        <f t="shared" ca="1" si="164"/>
        <v>-34483632095544.254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-34483632095544.254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-143681800398.10104</v>
      </c>
      <c r="L4297" s="444">
        <f t="shared" ca="1" si="164"/>
        <v>-34627313895942.355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-34627313895942.355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-144280474566.42645</v>
      </c>
      <c r="L4298" s="444">
        <f t="shared" ca="1" si="164"/>
        <v>-34771594370508.781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-34771594370508.781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-144881643210.45328</v>
      </c>
      <c r="L4299" s="444">
        <f t="shared" ca="1" si="164"/>
        <v>-34916476013719.234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-34916476013719.234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-145485316723.83014</v>
      </c>
      <c r="L4300" s="444">
        <f t="shared" ca="1" si="164"/>
        <v>-35061961330443.066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-35061961330443.066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-146091505543.51279</v>
      </c>
      <c r="L4301" s="444">
        <f t="shared" ca="1" si="164"/>
        <v>-35208052835986.578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-35208052835986.578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-146700220149.94406</v>
      </c>
      <c r="L4302" s="444">
        <f t="shared" ca="1" si="164"/>
        <v>-35354753056136.523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-35354753056136.523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-147311471067.2355</v>
      </c>
      <c r="L4303" s="444">
        <f t="shared" ca="1" si="164"/>
        <v>-35502064527203.758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-35502064527203.758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-147925268863.349</v>
      </c>
      <c r="L4304" s="444">
        <f t="shared" ca="1" si="164"/>
        <v>-35649989796067.109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-35649989796067.109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-148541624150.27963</v>
      </c>
      <c r="L4305" s="444">
        <f t="shared" ca="1" si="164"/>
        <v>-35798531420217.391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-35798531420217.391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-149160547584.23914</v>
      </c>
      <c r="L4306" s="444">
        <f t="shared" ca="1" si="164"/>
        <v>-35947691967801.633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-35947691967801.633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-149782049865.84015</v>
      </c>
      <c r="L4307" s="444">
        <f t="shared" ca="1" si="164"/>
        <v>-36097474017667.477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-36097474017667.477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-150406141740.28116</v>
      </c>
      <c r="L4308" s="444">
        <f t="shared" ca="1" si="164"/>
        <v>-36247880159407.758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-36247880159407.758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-151032833997.53232</v>
      </c>
      <c r="L4309" s="444">
        <f t="shared" ca="1" si="164"/>
        <v>-36398912993405.289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-36398912993405.289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-151662137472.52203</v>
      </c>
      <c r="L4310" s="444">
        <f t="shared" ca="1" si="164"/>
        <v>-36550575130877.813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-36550575130877.813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-152294063045.32422</v>
      </c>
      <c r="L4311" s="444">
        <f t="shared" ca="1" si="164"/>
        <v>-36702869193923.141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-36702869193923.141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-152928621641.34641</v>
      </c>
      <c r="L4312" s="444">
        <f t="shared" ca="1" si="164"/>
        <v>-36855797815564.484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-36855797815564.484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-153565824231.51868</v>
      </c>
      <c r="L4313" s="444">
        <f t="shared" ca="1" si="164"/>
        <v>-37009363639796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-37009363639796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-154205681832.48334</v>
      </c>
      <c r="L4314" s="444">
        <f t="shared" ca="1" si="164"/>
        <v>-37163569321628.484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-37163569321628.484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-154848205506.78534</v>
      </c>
      <c r="L4315" s="444">
        <f t="shared" ca="1" si="164"/>
        <v>-37318417527135.273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-37318417527135.273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-155493406363.06363</v>
      </c>
      <c r="L4316" s="444">
        <f t="shared" ca="1" si="164"/>
        <v>-37473910933498.336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-37473910933498.336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-156141295556.24307</v>
      </c>
      <c r="L4317" s="444">
        <f t="shared" ca="1" si="164"/>
        <v>-37630052229054.578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-37630052229054.578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-156791884287.72742</v>
      </c>
      <c r="L4318" s="444">
        <f t="shared" ca="1" si="164"/>
        <v>-37786844113342.305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-37786844113342.305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-157445183805.59293</v>
      </c>
      <c r="L4319" s="444">
        <f t="shared" ca="1" si="164"/>
        <v>-37944289297147.898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-37944289297147.898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-158101205404.7829</v>
      </c>
      <c r="L4320" s="444">
        <f t="shared" ca="1" si="164"/>
        <v>-38102390502552.68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-38102390502552.68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-158759960427.30283</v>
      </c>
      <c r="L4321" s="444">
        <f t="shared" ca="1" si="164"/>
        <v>-38261150462979.984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-38261150462979.984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-159421460262.4166</v>
      </c>
      <c r="L4322" s="444">
        <f t="shared" ca="1" si="164"/>
        <v>-38420571923242.398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-38420571923242.398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-160085716346.84332</v>
      </c>
      <c r="L4323" s="444">
        <f t="shared" ca="1" si="164"/>
        <v>-38580657639589.242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-38580657639589.242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-160752740164.95517</v>
      </c>
      <c r="L4324" s="444">
        <f t="shared" ca="1" si="164"/>
        <v>-38741410379754.195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-38741410379754.195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-161422543248.9758</v>
      </c>
      <c r="L4325" s="444">
        <f t="shared" ca="1" si="164"/>
        <v>-38902832923003.172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-38902832923003.172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-162095137179.17987</v>
      </c>
      <c r="L4326" s="444">
        <f t="shared" ca="1" si="164"/>
        <v>-39064928060182.352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-39064928060182.352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-162770533584.09314</v>
      </c>
      <c r="L4327" s="444">
        <f t="shared" ca="1" si="164"/>
        <v>-39227698593766.445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-39227698593766.445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-163448744140.69351</v>
      </c>
      <c r="L4328" s="444">
        <f t="shared" ca="1" si="164"/>
        <v>-39391147337907.141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-39391147337907.141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-164129780574.6131</v>
      </c>
      <c r="L4329" s="444">
        <f t="shared" ca="1" si="164"/>
        <v>-39555277118481.75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-39555277118481.75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-164813654660.34064</v>
      </c>
      <c r="L4330" s="444">
        <f t="shared" ca="1" si="164"/>
        <v>-39720090773142.094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-39720090773142.094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-165500378221.42538</v>
      </c>
      <c r="L4331" s="444">
        <f t="shared" ca="1" si="164"/>
        <v>-39885591151363.516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-39885591151363.516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-166189963130.6813</v>
      </c>
      <c r="L4332" s="444">
        <f t="shared" ca="1" si="164"/>
        <v>-40051781114494.195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-40051781114494.195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-166882421310.39249</v>
      </c>
      <c r="L4333" s="444">
        <f t="shared" ca="1" si="164"/>
        <v>-40218663535804.586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-40218663535804.586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-167577764732.5191</v>
      </c>
      <c r="L4334" s="444">
        <f t="shared" ca="1" si="164"/>
        <v>-40386241300537.102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-40386241300537.102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-168276005418.9046</v>
      </c>
      <c r="L4335" s="444">
        <f t="shared" ca="1" si="164"/>
        <v>-40554517305956.008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-40554517305956.008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-168977155441.48337</v>
      </c>
      <c r="L4336" s="444">
        <f t="shared" ca="1" si="164"/>
        <v>-40723494461397.492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-40723494461397.492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-169681226922.48956</v>
      </c>
      <c r="L4337" s="444">
        <f t="shared" ca="1" si="164"/>
        <v>-40893175688319.984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-40893175688319.984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-170388232034.6666</v>
      </c>
      <c r="L4338" s="444">
        <f t="shared" ca="1" si="164"/>
        <v>-41063563920354.648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-41063563920354.648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-171098183001.47769</v>
      </c>
      <c r="L4339" s="444">
        <f t="shared" ca="1" si="164"/>
        <v>-41234662103356.125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-41234662103356.125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-171811092097.3172</v>
      </c>
      <c r="L4340" s="444">
        <f t="shared" ca="1" si="164"/>
        <v>-41406473195453.445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-41406473195453.445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-172526971647.72269</v>
      </c>
      <c r="L4341" s="444">
        <f t="shared" ca="1" si="164"/>
        <v>-41579000167101.172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-41579000167101.172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-173245834029.58823</v>
      </c>
      <c r="L4342" s="444">
        <f t="shared" ca="1" si="164"/>
        <v>-41752246001130.758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-41752246001130.758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-173967691671.37814</v>
      </c>
      <c r="L4343" s="444">
        <f t="shared" ref="L4343:L4597" ca="1" si="169">I4343-J4343+K4343</f>
        <v>-41926213692802.133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-41926213692802.133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-174692557053.34222</v>
      </c>
      <c r="L4344" s="444">
        <f t="shared" ca="1" si="169"/>
        <v>-42100906249855.477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-42100906249855.477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-175420442707.73114</v>
      </c>
      <c r="L4345" s="444">
        <f t="shared" ca="1" si="169"/>
        <v>-42276326692563.211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-42276326692563.211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-176151361219.01337</v>
      </c>
      <c r="L4346" s="444">
        <f t="shared" ca="1" si="169"/>
        <v>-42452478053782.227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-42452478053782.227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-176885325224.09262</v>
      </c>
      <c r="L4347" s="444">
        <f t="shared" ca="1" si="169"/>
        <v>-42629363379006.32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-42629363379006.32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-177622347412.52634</v>
      </c>
      <c r="L4348" s="444">
        <f t="shared" ca="1" si="169"/>
        <v>-42806985726418.844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-42806985726418.844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-178362440526.74518</v>
      </c>
      <c r="L4349" s="444">
        <f t="shared" ca="1" si="169"/>
        <v>-42985348166945.586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-42985348166945.586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-179105617362.27328</v>
      </c>
      <c r="L4350" s="444">
        <f t="shared" ca="1" si="169"/>
        <v>-43164453784307.859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-43164453784307.859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-179851890767.9494</v>
      </c>
      <c r="L4351" s="444">
        <f t="shared" ca="1" si="169"/>
        <v>-43344305675075.813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-43344305675075.813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-180601273646.14923</v>
      </c>
      <c r="L4352" s="444">
        <f t="shared" ca="1" si="169"/>
        <v>-43524906948721.961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-43524906948721.961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-181353778953.00818</v>
      </c>
      <c r="L4353" s="444">
        <f t="shared" ca="1" si="169"/>
        <v>-43706260727674.969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-43706260727674.969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-182109419698.64569</v>
      </c>
      <c r="L4354" s="444">
        <f t="shared" ca="1" si="169"/>
        <v>-43888370147373.617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-43888370147373.617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-182868208947.39008</v>
      </c>
      <c r="L4355" s="444">
        <f t="shared" ca="1" si="169"/>
        <v>-44071238356321.008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-44071238356321.008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-183630159818.00421</v>
      </c>
      <c r="L4356" s="444">
        <f t="shared" ca="1" si="169"/>
        <v>-44254868516139.016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-44254868516139.016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-184395285483.91257</v>
      </c>
      <c r="L4357" s="444">
        <f t="shared" ca="1" si="169"/>
        <v>-44439263801622.93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-44439263801622.93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-185163599173.42886</v>
      </c>
      <c r="L4358" s="444">
        <f t="shared" ca="1" si="169"/>
        <v>-44624427400796.359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-44624427400796.359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-185935114169.98483</v>
      </c>
      <c r="L4359" s="444">
        <f t="shared" ca="1" si="169"/>
        <v>-44810362514966.344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-44810362514966.344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-186709843812.35977</v>
      </c>
      <c r="L4360" s="444">
        <f t="shared" ca="1" si="169"/>
        <v>-44997072358778.703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-44997072358778.703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-187487801494.91125</v>
      </c>
      <c r="L4361" s="444">
        <f t="shared" ca="1" si="169"/>
        <v>-45184560160273.617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-45184560160273.617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-188269000667.80673</v>
      </c>
      <c r="L4362" s="444">
        <f t="shared" ca="1" si="169"/>
        <v>-45372829160941.422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-45372829160941.422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-189053454837.25592</v>
      </c>
      <c r="L4363" s="444">
        <f t="shared" ca="1" si="169"/>
        <v>-45561882615778.68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-45561882615778.68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-189841177565.74451</v>
      </c>
      <c r="L4364" s="444">
        <f t="shared" ca="1" si="169"/>
        <v>-45751723793344.422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-45751723793344.422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-190632182472.26843</v>
      </c>
      <c r="L4365" s="444">
        <f t="shared" ca="1" si="169"/>
        <v>-45942355975816.688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-45942355975816.688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-191426483232.56952</v>
      </c>
      <c r="L4366" s="444">
        <f t="shared" ca="1" si="169"/>
        <v>-46133782459049.258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-46133782459049.258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-192224093579.37192</v>
      </c>
      <c r="L4367" s="444">
        <f t="shared" ca="1" si="169"/>
        <v>-46326006552628.633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-46326006552628.633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-193025027302.61929</v>
      </c>
      <c r="L4368" s="444">
        <f t="shared" ca="1" si="169"/>
        <v>-46519031579931.25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-46519031579931.25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-193829298249.71353</v>
      </c>
      <c r="L4369" s="444">
        <f t="shared" ca="1" si="169"/>
        <v>-46712860878180.961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-46712860878180.961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-194636920325.754</v>
      </c>
      <c r="L4370" s="444">
        <f t="shared" ca="1" si="169"/>
        <v>-46907497798506.719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-46907497798506.719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-195447907493.77798</v>
      </c>
      <c r="L4371" s="444">
        <f t="shared" ca="1" si="169"/>
        <v>-47102945706000.5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-47102945706000.5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-196262273775.00208</v>
      </c>
      <c r="L4372" s="444">
        <f t="shared" ca="1" si="169"/>
        <v>-47299207979775.5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-47299207979775.5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-197080033249.06458</v>
      </c>
      <c r="L4373" s="444">
        <f t="shared" ca="1" si="169"/>
        <v>-47496288013024.563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-47496288013024.563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-197901200054.26901</v>
      </c>
      <c r="L4374" s="444">
        <f t="shared" ca="1" si="169"/>
        <v>-47694189213078.828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-47694189213078.828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-198725788387.82846</v>
      </c>
      <c r="L4375" s="444">
        <f t="shared" ca="1" si="169"/>
        <v>-47892915001466.656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-47892915001466.656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-199553812506.11105</v>
      </c>
      <c r="L4376" s="444">
        <f t="shared" ca="1" si="169"/>
        <v>-48092468813972.766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-48092468813972.766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-200385286724.88654</v>
      </c>
      <c r="L4377" s="444">
        <f t="shared" ca="1" si="169"/>
        <v>-48292854100697.648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-48292854100697.648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-201220225419.57355</v>
      </c>
      <c r="L4378" s="444">
        <f t="shared" ca="1" si="169"/>
        <v>-48494074326117.219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-48494074326117.219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-202058643025.4884</v>
      </c>
      <c r="L4379" s="444">
        <f t="shared" ca="1" si="169"/>
        <v>-48696132969142.711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-48696132969142.711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-202900554038.09464</v>
      </c>
      <c r="L4380" s="444">
        <f t="shared" ca="1" si="169"/>
        <v>-48899033523180.805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-48899033523180.805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-203745973013.25336</v>
      </c>
      <c r="L4381" s="444">
        <f t="shared" ca="1" si="169"/>
        <v>-49102779496194.055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-49102779496194.055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-204594914567.47522</v>
      </c>
      <c r="L4382" s="444">
        <f t="shared" ca="1" si="169"/>
        <v>-49307374410761.531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-49307374410761.531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-205447393378.17303</v>
      </c>
      <c r="L4383" s="444">
        <f t="shared" ca="1" si="169"/>
        <v>-49512821804139.703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-49512821804139.703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-206303424183.91544</v>
      </c>
      <c r="L4384" s="444">
        <f t="shared" ca="1" si="169"/>
        <v>-49719125228323.617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-49719125228323.617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-207163021784.68173</v>
      </c>
      <c r="L4385" s="444">
        <f t="shared" ca="1" si="169"/>
        <v>-49926288250108.297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-49926288250108.297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-208026201042.11789</v>
      </c>
      <c r="L4386" s="444">
        <f t="shared" ca="1" si="169"/>
        <v>-50134314451150.414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-50134314451150.414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-208892976879.7934</v>
      </c>
      <c r="L4387" s="444">
        <f t="shared" ca="1" si="169"/>
        <v>-50343207428030.211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-50343207428030.211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-209763364283.4592</v>
      </c>
      <c r="L4388" s="444">
        <f t="shared" ca="1" si="169"/>
        <v>-50552970792313.672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-50552970792313.672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-210637378301.30698</v>
      </c>
      <c r="L4389" s="444">
        <f t="shared" ca="1" si="169"/>
        <v>-50763608170614.977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-50763608170614.977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-211515034044.22906</v>
      </c>
      <c r="L4390" s="444">
        <f t="shared" ca="1" si="169"/>
        <v>-50975123204659.203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-50975123204659.203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-212396346686.08002</v>
      </c>
      <c r="L4391" s="444">
        <f t="shared" ca="1" si="169"/>
        <v>-51187519551345.281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-51187519551345.281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-213281331463.93866</v>
      </c>
      <c r="L4392" s="444">
        <f t="shared" ca="1" si="169"/>
        <v>-51400800882809.219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-51400800882809.219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-214170003678.37173</v>
      </c>
      <c r="L4393" s="444">
        <f t="shared" ca="1" si="169"/>
        <v>-51614970886487.594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-51614970886487.594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-215062378693.6983</v>
      </c>
      <c r="L4394" s="444">
        <f t="shared" ca="1" si="169"/>
        <v>-51830033265181.289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-51830033265181.289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-215958471938.25537</v>
      </c>
      <c r="L4395" s="444">
        <f t="shared" ca="1" si="169"/>
        <v>-52045991737119.547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-52045991737119.547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-216858298904.66476</v>
      </c>
      <c r="L4396" s="444">
        <f t="shared" ca="1" si="169"/>
        <v>-52262850036024.211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-52262850036024.211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-217761875150.10089</v>
      </c>
      <c r="L4397" s="444">
        <f t="shared" ca="1" si="169"/>
        <v>-52480611911174.313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-52480611911174.313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-218669216296.55963</v>
      </c>
      <c r="L4398" s="444">
        <f t="shared" ca="1" si="169"/>
        <v>-52699281127470.875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-52699281127470.875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-219580338031.12863</v>
      </c>
      <c r="L4399" s="444">
        <f t="shared" ca="1" si="169"/>
        <v>-52918861465502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-52918861465502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-220495256106.25833</v>
      </c>
      <c r="L4400" s="444">
        <f t="shared" ca="1" si="169"/>
        <v>-53139356721608.258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-53139356721608.258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-221413986340.03439</v>
      </c>
      <c r="L4401" s="444">
        <f t="shared" ca="1" si="169"/>
        <v>-53360770707948.289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-53360770707948.289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-222336544616.4512</v>
      </c>
      <c r="L4402" s="444">
        <f t="shared" ca="1" si="169"/>
        <v>-53583107252564.742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-53583107252564.742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-223262946885.68643</v>
      </c>
      <c r="L4403" s="444">
        <f t="shared" ca="1" si="169"/>
        <v>-53806370199450.43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-53806370199450.43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-224193209164.3768</v>
      </c>
      <c r="L4404" s="444">
        <f t="shared" ca="1" si="169"/>
        <v>-54030563408614.805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-54030563408614.805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-225127347535.89502</v>
      </c>
      <c r="L4405" s="444">
        <f t="shared" ca="1" si="169"/>
        <v>-54255690756150.703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-54255690756150.703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-226065378150.62793</v>
      </c>
      <c r="L4406" s="444">
        <f t="shared" ca="1" si="169"/>
        <v>-54481756134301.328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-54481756134301.328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-227007317226.25552</v>
      </c>
      <c r="L4407" s="444">
        <f t="shared" ca="1" si="169"/>
        <v>-54708763451527.586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-54708763451527.586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-227953181048.03162</v>
      </c>
      <c r="L4408" s="444">
        <f t="shared" ca="1" si="169"/>
        <v>-54936716632575.617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-54936716632575.617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-228902985969.06509</v>
      </c>
      <c r="L4409" s="444">
        <f t="shared" ca="1" si="169"/>
        <v>-55165619618544.68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-55165619618544.68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-229856748410.60281</v>
      </c>
      <c r="L4410" s="444">
        <f t="shared" ca="1" si="169"/>
        <v>-55395476366955.281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-55395476366955.281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-230814484862.31366</v>
      </c>
      <c r="L4411" s="444">
        <f t="shared" ca="1" si="169"/>
        <v>-55626290851817.594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-55626290851817.594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-231776211882.57327</v>
      </c>
      <c r="L4412" s="444">
        <f t="shared" ca="1" si="169"/>
        <v>-55858067063700.164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-55858067063700.164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-232741946098.75067</v>
      </c>
      <c r="L4413" s="444">
        <f t="shared" ca="1" si="169"/>
        <v>-56090809009798.914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-56090809009798.914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-233711704207.49551</v>
      </c>
      <c r="L4414" s="444">
        <f t="shared" ca="1" si="169"/>
        <v>-56324520714006.406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-56324520714006.406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-234685502975.0267</v>
      </c>
      <c r="L4415" s="444">
        <f t="shared" ca="1" si="169"/>
        <v>-56559206216981.43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-56559206216981.43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-235663359237.42261</v>
      </c>
      <c r="L4416" s="444">
        <f t="shared" ca="1" si="169"/>
        <v>-56794869576218.852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-56794869576218.852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-236645289900.91183</v>
      </c>
      <c r="L4417" s="444">
        <f t="shared" ca="1" si="169"/>
        <v>-57031514866119.766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-57031514866119.766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-237631311942.16571</v>
      </c>
      <c r="L4418" s="444">
        <f t="shared" ca="1" si="169"/>
        <v>-57269146178061.93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-57269146178061.93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-238621442408.5914</v>
      </c>
      <c r="L4419" s="444">
        <f t="shared" ca="1" si="169"/>
        <v>-57507767620470.523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-57507767620470.523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-239615698418.62717</v>
      </c>
      <c r="L4420" s="444">
        <f t="shared" ca="1" si="169"/>
        <v>-57747383318889.148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-57747383318889.148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-240614097162.03812</v>
      </c>
      <c r="L4421" s="444">
        <f t="shared" ca="1" si="169"/>
        <v>-57987997416051.188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-57987997416051.188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-241616655900.21329</v>
      </c>
      <c r="L4422" s="444">
        <f t="shared" ca="1" si="169"/>
        <v>-58229614071951.398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-58229614071951.398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-242623391966.46414</v>
      </c>
      <c r="L4423" s="444">
        <f t="shared" ca="1" si="169"/>
        <v>-58472237463917.859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-58472237463917.859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-243634322766.32443</v>
      </c>
      <c r="L4424" s="444">
        <f t="shared" ca="1" si="169"/>
        <v>-58715871786684.188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-58715871786684.188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-244649465777.85077</v>
      </c>
      <c r="L4425" s="444">
        <f t="shared" ca="1" si="169"/>
        <v>-58960521252462.039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-58960521252462.039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-245668838551.92517</v>
      </c>
      <c r="L4426" s="444">
        <f t="shared" ca="1" si="169"/>
        <v>-59206190091013.961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-59206190091013.961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-246692458712.5582</v>
      </c>
      <c r="L4427" s="444">
        <f t="shared" ca="1" si="169"/>
        <v>-59452882549726.516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-59452882549726.516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-247720343957.19379</v>
      </c>
      <c r="L4428" s="444">
        <f t="shared" ca="1" si="169"/>
        <v>-59700602893683.711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-59700602893683.711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-248752512057.01547</v>
      </c>
      <c r="L4429" s="444">
        <f t="shared" ca="1" si="169"/>
        <v>-59949355405740.727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-59949355405740.727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-249788980857.25302</v>
      </c>
      <c r="L4430" s="444">
        <f t="shared" ca="1" si="169"/>
        <v>-60199144386597.977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-60199144386597.977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-250829768277.49158</v>
      </c>
      <c r="L4431" s="444">
        <f t="shared" ca="1" si="169"/>
        <v>-60449974154875.469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-60449974154875.469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-251874892311.98111</v>
      </c>
      <c r="L4432" s="444">
        <f t="shared" ca="1" si="169"/>
        <v>-60701849047187.453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-60701849047187.453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-252924371029.94769</v>
      </c>
      <c r="L4433" s="444">
        <f t="shared" ca="1" si="169"/>
        <v>-60954773418217.398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-60954773418217.398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-253978222575.90582</v>
      </c>
      <c r="L4434" s="444">
        <f t="shared" ca="1" si="169"/>
        <v>-61208751640793.305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-61208751640793.305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-255036465169.97214</v>
      </c>
      <c r="L4435" s="444">
        <f t="shared" ca="1" si="169"/>
        <v>-61463788105963.273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-61463788105963.273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-256099117108.18027</v>
      </c>
      <c r="L4436" s="444">
        <f t="shared" ca="1" si="169"/>
        <v>-61719887223071.453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-61719887223071.453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-257166196762.79773</v>
      </c>
      <c r="L4437" s="444">
        <f t="shared" ca="1" si="169"/>
        <v>-61977053419834.25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-61977053419834.25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-258237722582.64267</v>
      </c>
      <c r="L4438" s="444">
        <f t="shared" ca="1" si="169"/>
        <v>-62235291142416.891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-62235291142416.891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-259313713093.40369</v>
      </c>
      <c r="L4439" s="444">
        <f t="shared" ca="1" si="169"/>
        <v>-62494604855510.297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-62494604855510.297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-260394186897.95956</v>
      </c>
      <c r="L4440" s="444">
        <f t="shared" ca="1" si="169"/>
        <v>-62754999042408.258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-62754999042408.258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-261479162676.70111</v>
      </c>
      <c r="L4441" s="444">
        <f t="shared" ca="1" si="169"/>
        <v>-63016478205084.961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-63016478205084.961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-262568659187.854</v>
      </c>
      <c r="L4442" s="444">
        <f t="shared" ca="1" si="169"/>
        <v>-63279046864272.813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-63279046864272.813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-263662695267.80338</v>
      </c>
      <c r="L4443" s="444">
        <f t="shared" ca="1" si="169"/>
        <v>-63542709559540.617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-63542709559540.617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-264761289831.41919</v>
      </c>
      <c r="L4444" s="444">
        <f t="shared" ca="1" si="169"/>
        <v>-63807470849372.039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-63807470849372.039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-265864461872.38351</v>
      </c>
      <c r="L4445" s="444">
        <f t="shared" ca="1" si="169"/>
        <v>-64073335311244.422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-64073335311244.422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-266972230463.51846</v>
      </c>
      <c r="L4446" s="444">
        <f t="shared" ca="1" si="169"/>
        <v>-64340307541707.938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-64340307541707.938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-268084614757.11639</v>
      </c>
      <c r="L4447" s="444">
        <f t="shared" ca="1" si="169"/>
        <v>-64608392156465.055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-64608392156465.055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-269201633985.27106</v>
      </c>
      <c r="L4448" s="444">
        <f t="shared" ca="1" si="169"/>
        <v>-64877593790450.328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-64877593790450.328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-270323307460.20969</v>
      </c>
      <c r="L4449" s="444">
        <f t="shared" ca="1" si="169"/>
        <v>-65147917097910.539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-65147917097910.539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-271449654574.62723</v>
      </c>
      <c r="L4450" s="444">
        <f t="shared" ca="1" si="169"/>
        <v>-65419366752485.164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-65419366752485.164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-272580694802.02155</v>
      </c>
      <c r="L4451" s="444">
        <f t="shared" ca="1" si="169"/>
        <v>-65691947447287.188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-65691947447287.188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-273716447697.02997</v>
      </c>
      <c r="L4452" s="444">
        <f t="shared" ca="1" si="169"/>
        <v>-65965663894984.219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-65965663894984.219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-274856932895.76758</v>
      </c>
      <c r="L4453" s="444">
        <f t="shared" ca="1" si="169"/>
        <v>-66240520827879.984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-66240520827879.984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-276002170116.16663</v>
      </c>
      <c r="L4454" s="444">
        <f t="shared" ca="1" si="169"/>
        <v>-66516522997996.148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-66516522997996.148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-277152179158.31726</v>
      </c>
      <c r="L4455" s="444">
        <f t="shared" ca="1" si="169"/>
        <v>-66793675177154.469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-66793675177154.469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-278306979904.8103</v>
      </c>
      <c r="L4456" s="444">
        <f t="shared" ca="1" si="169"/>
        <v>-67071982157059.281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-67071982157059.281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-279466592321.08032</v>
      </c>
      <c r="L4457" s="444">
        <f t="shared" ca="1" si="169"/>
        <v>-67351448749380.359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-67351448749380.359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-280631036455.75146</v>
      </c>
      <c r="L4458" s="444">
        <f t="shared" ca="1" si="169"/>
        <v>-67632079785836.109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-67632079785836.109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-281800332440.98376</v>
      </c>
      <c r="L4459" s="444">
        <f t="shared" ca="1" si="169"/>
        <v>-67913880118277.094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-67913880118277.094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-282974500492.82123</v>
      </c>
      <c r="L4460" s="444">
        <f t="shared" ca="1" si="169"/>
        <v>-68196854618769.914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-68196854618769.914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-284153560911.54126</v>
      </c>
      <c r="L4461" s="444">
        <f t="shared" ca="1" si="169"/>
        <v>-68481008179681.453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-68481008179681.453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-285337534082.0061</v>
      </c>
      <c r="L4462" s="444">
        <f t="shared" ca="1" si="169"/>
        <v>-68766345713763.461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-68766345713763.461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-286526440474.01447</v>
      </c>
      <c r="L4463" s="444">
        <f t="shared" ca="1" si="169"/>
        <v>-69052872154237.477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-69052872154237.477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-287720300642.65613</v>
      </c>
      <c r="L4464" s="444">
        <f t="shared" ca="1" si="169"/>
        <v>-69340592454880.133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-69340592454880.133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-288919135228.66718</v>
      </c>
      <c r="L4465" s="444">
        <f t="shared" ca="1" si="169"/>
        <v>-69629511590108.797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-69629511590108.797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-290122964958.78662</v>
      </c>
      <c r="L4466" s="444">
        <f t="shared" ca="1" si="169"/>
        <v>-69919634555067.586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-69919634555067.586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-291331810646.11493</v>
      </c>
      <c r="L4467" s="444">
        <f t="shared" ca="1" si="169"/>
        <v>-70210966365713.703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-70210966365713.703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-292545693190.47375</v>
      </c>
      <c r="L4468" s="444">
        <f t="shared" ca="1" si="169"/>
        <v>-70503512058904.172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-70503512058904.172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-293764633578.7674</v>
      </c>
      <c r="L4469" s="444">
        <f t="shared" ca="1" si="169"/>
        <v>-70797276692482.938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-70797276692482.938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-294988652885.34558</v>
      </c>
      <c r="L4470" s="444">
        <f t="shared" ca="1" si="169"/>
        <v>-71092265345368.281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-71092265345368.281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-296217772272.36786</v>
      </c>
      <c r="L4471" s="444">
        <f t="shared" ca="1" si="169"/>
        <v>-71388483117640.656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-71388483117640.656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-297452012990.16937</v>
      </c>
      <c r="L4472" s="444">
        <f t="shared" ca="1" si="169"/>
        <v>-71685935130630.828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-71685935130630.828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-298691396377.62842</v>
      </c>
      <c r="L4473" s="444">
        <f t="shared" ca="1" si="169"/>
        <v>-71984626527008.453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-71984626527008.453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-299935943862.53522</v>
      </c>
      <c r="L4474" s="444">
        <f t="shared" ca="1" si="169"/>
        <v>-72284562470870.984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-72284562470870.984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-301185676961.9624</v>
      </c>
      <c r="L4475" s="444">
        <f t="shared" ca="1" si="169"/>
        <v>-72585748147832.953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-72585748147832.953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-302440617282.63733</v>
      </c>
      <c r="L4476" s="444">
        <f t="shared" ca="1" si="169"/>
        <v>-72888188765115.594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-72888188765115.594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-303700786521.31494</v>
      </c>
      <c r="L4477" s="444">
        <f t="shared" ca="1" si="169"/>
        <v>-73191889551636.906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-73191889551636.906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-304966206465.15375</v>
      </c>
      <c r="L4478" s="444">
        <f t="shared" ca="1" si="169"/>
        <v>-73496855758102.063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-73496855758102.063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-306236898992.09192</v>
      </c>
      <c r="L4479" s="444">
        <f t="shared" ca="1" si="169"/>
        <v>-73803092657094.156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-73803092657094.156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-307512886071.22565</v>
      </c>
      <c r="L4480" s="444">
        <f t="shared" ca="1" si="169"/>
        <v>-74110605543165.375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-74110605543165.375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-308794189763.18909</v>
      </c>
      <c r="L4481" s="444">
        <f t="shared" ca="1" si="169"/>
        <v>-74419399732928.563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-74419399732928.563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-310080832220.53564</v>
      </c>
      <c r="L4482" s="444">
        <f t="shared" ca="1" si="169"/>
        <v>-74729480565149.094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-74729480565149.094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-311372835688.12122</v>
      </c>
      <c r="L4483" s="444">
        <f t="shared" ca="1" si="169"/>
        <v>-75040853400837.219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-75040853400837.219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-312670222503.4884</v>
      </c>
      <c r="L4484" s="444">
        <f t="shared" ca="1" si="169"/>
        <v>-75353523623340.703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-75353523623340.703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-313973015097.25293</v>
      </c>
      <c r="L4485" s="444">
        <f t="shared" ca="1" si="169"/>
        <v>-75667496638437.953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-75667496638437.953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-315281235993.49146</v>
      </c>
      <c r="L4486" s="444">
        <f t="shared" ca="1" si="169"/>
        <v>-75982777874431.438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-75982777874431.438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-316594907810.13098</v>
      </c>
      <c r="L4487" s="444">
        <f t="shared" ca="1" si="169"/>
        <v>-76299372782241.563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-76299372782241.563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-317914053259.33984</v>
      </c>
      <c r="L4488" s="444">
        <f t="shared" ca="1" si="169"/>
        <v>-76617286835500.906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-76617286835500.906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-319238695147.92041</v>
      </c>
      <c r="L4489" s="444">
        <f t="shared" ca="1" si="169"/>
        <v>-76936525530648.828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-76936525530648.828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-320568856377.70343</v>
      </c>
      <c r="L4490" s="444">
        <f t="shared" ca="1" si="169"/>
        <v>-77257094387026.531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-77257094387026.531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-321904559945.94385</v>
      </c>
      <c r="L4491" s="444">
        <f t="shared" ca="1" si="169"/>
        <v>-77578998946972.469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-77578998946972.469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-323245828945.71863</v>
      </c>
      <c r="L4492" s="444">
        <f t="shared" ca="1" si="169"/>
        <v>-77902244775918.188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-77902244775918.188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-324592686566.32581</v>
      </c>
      <c r="L4493" s="444">
        <f t="shared" ca="1" si="169"/>
        <v>-78226837462484.516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-78226837462484.516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-325945156093.68549</v>
      </c>
      <c r="L4494" s="444">
        <f t="shared" ca="1" si="169"/>
        <v>-78552782618578.203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-78552782618578.203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-327303260910.74249</v>
      </c>
      <c r="L4495" s="444">
        <f t="shared" ca="1" si="169"/>
        <v>-78880085879488.953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-78880085879488.953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-328667024497.87061</v>
      </c>
      <c r="L4496" s="444">
        <f t="shared" ca="1" si="169"/>
        <v>-79208752903986.828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-79208752903986.828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-330036470433.27844</v>
      </c>
      <c r="L4497" s="444">
        <f t="shared" ca="1" si="169"/>
        <v>-79538789374420.109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-79538789374420.109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-331411622393.41711</v>
      </c>
      <c r="L4498" s="444">
        <f t="shared" ca="1" si="169"/>
        <v>-79870200996813.531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-79870200996813.531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-332792504153.38971</v>
      </c>
      <c r="L4499" s="444">
        <f t="shared" ca="1" si="169"/>
        <v>-80202993500966.922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-80202993500966.922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-334179139587.36218</v>
      </c>
      <c r="L4500" s="444">
        <f t="shared" ca="1" si="169"/>
        <v>-80537172640554.281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-80537172640554.281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-335571552668.9762</v>
      </c>
      <c r="L4501" s="444">
        <f t="shared" ca="1" si="169"/>
        <v>-80872744193223.25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-80872744193223.25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-336969767471.76355</v>
      </c>
      <c r="L4502" s="444">
        <f t="shared" ca="1" si="169"/>
        <v>-81209713960695.016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-81209713960695.016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-338373808169.56256</v>
      </c>
      <c r="L4503" s="444">
        <f t="shared" ca="1" si="169"/>
        <v>-81548087768864.578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-81548087768864.578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-339783699036.93573</v>
      </c>
      <c r="L4504" s="444">
        <f t="shared" ca="1" si="169"/>
        <v>-81887871467901.516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-81887871467901.516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-341199464449.58966</v>
      </c>
      <c r="L4505" s="444">
        <f t="shared" ca="1" si="169"/>
        <v>-82229070932351.109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-82229070932351.109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-342621128884.79626</v>
      </c>
      <c r="L4506" s="444">
        <f t="shared" ca="1" si="169"/>
        <v>-82571692061235.906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-82571692061235.906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-344048716921.81628</v>
      </c>
      <c r="L4507" s="444">
        <f t="shared" ca="1" si="169"/>
        <v>-82915740778157.719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-82915740778157.719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-345482253242.32385</v>
      </c>
      <c r="L4508" s="444">
        <f t="shared" ca="1" si="169"/>
        <v>-83261223031400.047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-83261223031400.047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-346921762630.8335</v>
      </c>
      <c r="L4509" s="444">
        <f t="shared" ca="1" si="169"/>
        <v>-83608144794030.875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-83608144794030.875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-348367269975.12866</v>
      </c>
      <c r="L4510" s="444">
        <f t="shared" ca="1" si="169"/>
        <v>-83956512064006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-83956512064006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-349818800266.69165</v>
      </c>
      <c r="L4511" s="444">
        <f t="shared" ca="1" si="169"/>
        <v>-84306330864272.688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-84306330864272.688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-351276378601.13617</v>
      </c>
      <c r="L4512" s="444">
        <f t="shared" ca="1" si="169"/>
        <v>-84657607242873.828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-84657607242873.828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-352740030178.64093</v>
      </c>
      <c r="L4513" s="444">
        <f t="shared" ca="1" si="169"/>
        <v>-85010347273052.469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-85010347273052.469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-354209780304.38525</v>
      </c>
      <c r="L4514" s="444">
        <f t="shared" ca="1" si="169"/>
        <v>-85364557053356.859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-85364557053356.859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-355685654388.98694</v>
      </c>
      <c r="L4515" s="444">
        <f t="shared" ca="1" si="169"/>
        <v>-85720242707745.844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-85720242707745.844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-357167677948.94104</v>
      </c>
      <c r="L4516" s="444">
        <f t="shared" ca="1" si="169"/>
        <v>-86077410385694.781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-86077410385694.781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-358655876607.06158</v>
      </c>
      <c r="L4517" s="444">
        <f t="shared" ca="1" si="169"/>
        <v>-86436066262301.844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-86436066262301.844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-360150276092.92432</v>
      </c>
      <c r="L4518" s="444">
        <f t="shared" ca="1" si="169"/>
        <v>-86796216538394.766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-86796216538394.766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-361650902243.31152</v>
      </c>
      <c r="L4519" s="444">
        <f t="shared" ca="1" si="169"/>
        <v>-87157867440638.078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-87157867440638.078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-363157781002.65863</v>
      </c>
      <c r="L4520" s="444">
        <f t="shared" ca="1" si="169"/>
        <v>-87521025221640.734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-87521025221640.734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-364670938423.50305</v>
      </c>
      <c r="L4521" s="444">
        <f t="shared" ca="1" si="169"/>
        <v>-87885696160064.234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-87885696160064.234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-366190400666.93433</v>
      </c>
      <c r="L4522" s="444">
        <f t="shared" ca="1" si="169"/>
        <v>-88251886560731.172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-88251886560731.172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-367716194003.04657</v>
      </c>
      <c r="L4523" s="444">
        <f t="shared" ca="1" si="169"/>
        <v>-88619602754734.219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-88619602754734.219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-369248344811.39258</v>
      </c>
      <c r="L4524" s="444">
        <f t="shared" ca="1" si="169"/>
        <v>-88988851099545.609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-88988851099545.609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-370786879581.44006</v>
      </c>
      <c r="L4525" s="444">
        <f t="shared" ca="1" si="169"/>
        <v>-89359637979127.047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-89359637979127.047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-372331824913.02936</v>
      </c>
      <c r="L4526" s="444">
        <f t="shared" ca="1" si="169"/>
        <v>-89731969804040.078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-89731969804040.078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-373883207516.83368</v>
      </c>
      <c r="L4527" s="444">
        <f t="shared" ca="1" si="169"/>
        <v>-90105853011556.906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-90105853011556.906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-375441054214.82043</v>
      </c>
      <c r="L4528" s="444">
        <f t="shared" ca="1" si="169"/>
        <v>-90481294065771.734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-90481294065771.734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-377005391940.71558</v>
      </c>
      <c r="L4529" s="444">
        <f t="shared" ca="1" si="169"/>
        <v>-90858299457712.453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-90858299457712.453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-378576247740.46857</v>
      </c>
      <c r="L4530" s="444">
        <f t="shared" ca="1" si="169"/>
        <v>-91236875705452.922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-91236875705452.922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-380153648772.72052</v>
      </c>
      <c r="L4531" s="444">
        <f t="shared" ca="1" si="169"/>
        <v>-91617029354225.641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-91617029354225.641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-381737622309.2735</v>
      </c>
      <c r="L4532" s="444">
        <f t="shared" ca="1" si="169"/>
        <v>-91998766976534.922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-91998766976534.922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-383328195735.56219</v>
      </c>
      <c r="L4533" s="444">
        <f t="shared" ca="1" si="169"/>
        <v>-92382095172270.484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-92382095172270.484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-384925396551.12701</v>
      </c>
      <c r="L4534" s="444">
        <f t="shared" ca="1" si="169"/>
        <v>-92767020568821.609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-92767020568821.609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-386529252370.09003</v>
      </c>
      <c r="L4535" s="444">
        <f t="shared" ca="1" si="169"/>
        <v>-93153549821191.703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-93153549821191.703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-388139790921.63208</v>
      </c>
      <c r="L4536" s="444">
        <f t="shared" ca="1" si="169"/>
        <v>-93541689612113.328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-93541689612113.328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-389757040050.47217</v>
      </c>
      <c r="L4537" s="444">
        <f t="shared" ca="1" si="169"/>
        <v>-93931446652163.797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-93931446652163.797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-391381027717.34912</v>
      </c>
      <c r="L4538" s="444">
        <f t="shared" ca="1" si="169"/>
        <v>-94322827679881.141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-94322827679881.141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-393011781999.50476</v>
      </c>
      <c r="L4539" s="444">
        <f t="shared" ca="1" si="169"/>
        <v>-94715839461880.641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-94715839461880.641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-394649331091.16931</v>
      </c>
      <c r="L4540" s="444">
        <f t="shared" ca="1" si="169"/>
        <v>-95110488792971.813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-95110488792971.813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-396293703304.04919</v>
      </c>
      <c r="L4541" s="444">
        <f t="shared" ca="1" si="169"/>
        <v>-95506782496275.859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-95506782496275.859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-397944927067.8161</v>
      </c>
      <c r="L4542" s="444">
        <f t="shared" ca="1" si="169"/>
        <v>-95904727423343.672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-95904727423343.672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-399603030930.59863</v>
      </c>
      <c r="L4543" s="444">
        <f t="shared" ca="1" si="169"/>
        <v>-96304330454274.266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-96304330454274.266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-401268043559.47607</v>
      </c>
      <c r="L4544" s="444">
        <f t="shared" ca="1" si="169"/>
        <v>-96705598497833.734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-96705598497833.734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-402939993740.97388</v>
      </c>
      <c r="L4545" s="444">
        <f t="shared" ca="1" si="169"/>
        <v>-97108538491574.703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-97108538491574.703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-404618910381.56128</v>
      </c>
      <c r="L4546" s="444">
        <f t="shared" ca="1" si="169"/>
        <v>-97513157401956.266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-97513157401956.266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-406304822508.15112</v>
      </c>
      <c r="L4547" s="444">
        <f t="shared" ca="1" si="169"/>
        <v>-97919462224464.422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-97919462224464.422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-407997759268.60175</v>
      </c>
      <c r="L4548" s="444">
        <f t="shared" ca="1" si="169"/>
        <v>-98327459983733.031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-98327459983733.031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-409697749932.22095</v>
      </c>
      <c r="L4549" s="444">
        <f t="shared" ca="1" si="169"/>
        <v>-98737157733665.25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-98737157733665.25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-411404823890.27185</v>
      </c>
      <c r="L4550" s="444">
        <f t="shared" ca="1" si="169"/>
        <v>-99148562557555.516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-99148562557555.516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-413119010656.48132</v>
      </c>
      <c r="L4551" s="444">
        <f t="shared" ca="1" si="169"/>
        <v>-99561681568212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-99561681568212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-414840339867.54999</v>
      </c>
      <c r="L4552" s="444">
        <f t="shared" ca="1" si="169"/>
        <v>-99976521908079.547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-99976521908079.547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-416568841283.66479</v>
      </c>
      <c r="L4553" s="444">
        <f t="shared" ca="1" si="169"/>
        <v>-100393090749363.22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-100393090749363.22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-418304544789.01343</v>
      </c>
      <c r="L4554" s="444">
        <f t="shared" ca="1" si="169"/>
        <v>-100811395294152.23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-100811395294152.23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-420047480392.30096</v>
      </c>
      <c r="L4555" s="444">
        <f t="shared" ca="1" si="169"/>
        <v>-101231442774544.53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-101231442774544.53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-421797678227.26886</v>
      </c>
      <c r="L4556" s="444">
        <f t="shared" ca="1" si="169"/>
        <v>-101653240452771.8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-101653240452771.8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-423555168553.21582</v>
      </c>
      <c r="L4557" s="444">
        <f t="shared" ca="1" si="169"/>
        <v>-102076795621325.02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-102076795621325.02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-425319981755.52087</v>
      </c>
      <c r="L4558" s="444">
        <f t="shared" ca="1" si="169"/>
        <v>-102502115603080.53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-102502115603080.53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-427092148346.16888</v>
      </c>
      <c r="L4559" s="444">
        <f t="shared" ca="1" si="169"/>
        <v>-102929207751426.7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-102929207751426.7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-428871698964.27795</v>
      </c>
      <c r="L4560" s="444">
        <f t="shared" ca="1" si="169"/>
        <v>-103358079450390.98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-103358079450390.98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-430658664376.62909</v>
      </c>
      <c r="L4561" s="444">
        <f t="shared" ca="1" si="169"/>
        <v>-103788738114767.61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-103788738114767.61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-432453075478.19836</v>
      </c>
      <c r="L4562" s="444">
        <f t="shared" ca="1" si="169"/>
        <v>-104221191190245.81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-104221191190245.81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-434254963292.69086</v>
      </c>
      <c r="L4563" s="444">
        <f t="shared" ca="1" si="169"/>
        <v>-104655446153538.5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-104655446153538.5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-436064358973.07709</v>
      </c>
      <c r="L4564" s="444">
        <f t="shared" ca="1" si="169"/>
        <v>-105091510512511.58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-105091510512511.58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-437881293802.13159</v>
      </c>
      <c r="L4565" s="444">
        <f t="shared" ca="1" si="169"/>
        <v>-105529391806313.7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-105529391806313.7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-439705799192.97375</v>
      </c>
      <c r="L4566" s="444">
        <f t="shared" ca="1" si="169"/>
        <v>-105969097605506.67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-105969097605506.67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-441537906689.61115</v>
      </c>
      <c r="L4567" s="444">
        <f t="shared" ca="1" si="169"/>
        <v>-106410635512196.28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-106410635512196.28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-443377647967.4845</v>
      </c>
      <c r="L4568" s="444">
        <f t="shared" ca="1" si="169"/>
        <v>-106854013160163.77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-106854013160163.77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-445225054834.01569</v>
      </c>
      <c r="L4569" s="444">
        <f t="shared" ca="1" si="169"/>
        <v>-107299238214997.78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-107299238214997.78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-447080159229.15741</v>
      </c>
      <c r="L4570" s="444">
        <f t="shared" ca="1" si="169"/>
        <v>-107746318374226.94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-107746318374226.94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-448942993225.94556</v>
      </c>
      <c r="L4571" s="444">
        <f t="shared" ca="1" si="169"/>
        <v>-108195261367452.89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-108195261367452.89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-450813589031.05371</v>
      </c>
      <c r="L4572" s="444">
        <f t="shared" ca="1" si="169"/>
        <v>-108646074956483.94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-108646074956483.94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-452691978985.34973</v>
      </c>
      <c r="L4573" s="444">
        <f t="shared" ca="1" si="169"/>
        <v>-109098766935469.28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-109098766935469.28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-454578195564.45532</v>
      </c>
      <c r="L4574" s="444">
        <f t="shared" ca="1" si="169"/>
        <v>-109553345131033.73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-109553345131033.73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-456472271379.30719</v>
      </c>
      <c r="L4575" s="444">
        <f t="shared" ca="1" si="169"/>
        <v>-110009817402413.05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-110009817402413.05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-458374239176.72101</v>
      </c>
      <c r="L4576" s="444">
        <f t="shared" ca="1" si="169"/>
        <v>-110468191641589.77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-110468191641589.77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-460284131839.95728</v>
      </c>
      <c r="L4577" s="444">
        <f t="shared" ca="1" si="169"/>
        <v>-110928475773429.72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-110928475773429.72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-462201982389.29047</v>
      </c>
      <c r="L4578" s="444">
        <f t="shared" ca="1" si="169"/>
        <v>-111390677755819.02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-111390677755819.02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-464127823982.57922</v>
      </c>
      <c r="L4579" s="444">
        <f t="shared" ca="1" si="169"/>
        <v>-111854805579801.59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-111854805579801.59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-466061689915.83997</v>
      </c>
      <c r="L4580" s="444">
        <f t="shared" ca="1" si="169"/>
        <v>-112320867269717.44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-112320867269717.44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-468003613623.82263</v>
      </c>
      <c r="L4581" s="444">
        <f t="shared" ca="1" si="169"/>
        <v>-112788870883341.27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-112788870883341.27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-469953628680.58862</v>
      </c>
      <c r="L4582" s="444">
        <f t="shared" ca="1" si="169"/>
        <v>-113258824512021.86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-113258824512021.86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-471911768800.09106</v>
      </c>
      <c r="L4583" s="444">
        <f t="shared" ca="1" si="169"/>
        <v>-113730736280821.95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-113730736280821.95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-473878067836.75812</v>
      </c>
      <c r="L4584" s="444">
        <f t="shared" ca="1" si="169"/>
        <v>-114204614348658.72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-114204614348658.72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-475852559786.078</v>
      </c>
      <c r="L4585" s="444">
        <f t="shared" ca="1" si="169"/>
        <v>-114680466908444.8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-114680466908444.8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-477835278785.18665</v>
      </c>
      <c r="L4586" s="444">
        <f t="shared" ca="1" si="169"/>
        <v>-115158302187229.98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-115158302187229.98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-479826259113.45825</v>
      </c>
      <c r="L4587" s="444">
        <f t="shared" ca="1" si="169"/>
        <v>-115638128446343.44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-115638128446343.44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-481825535193.09766</v>
      </c>
      <c r="L4588" s="444">
        <f t="shared" ca="1" si="169"/>
        <v>-116119953981536.53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-116119953981536.53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-483833141589.73553</v>
      </c>
      <c r="L4589" s="444">
        <f t="shared" ca="1" si="169"/>
        <v>-116603787123126.27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-116603787123126.27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-485849113013.02612</v>
      </c>
      <c r="L4590" s="444">
        <f t="shared" ca="1" si="169"/>
        <v>-117089636236139.3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-117089636236139.3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-487873484317.24707</v>
      </c>
      <c r="L4591" s="444">
        <f t="shared" ca="1" si="169"/>
        <v>-117577509720456.55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-117577509720456.55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-489906290501.90222</v>
      </c>
      <c r="L4592" s="444">
        <f t="shared" ca="1" si="169"/>
        <v>-118067416010958.45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-118067416010958.45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-491947566712.3269</v>
      </c>
      <c r="L4593" s="444">
        <f t="shared" ca="1" si="169"/>
        <v>-118559363577670.78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-118559363577670.78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-493997348240.29492</v>
      </c>
      <c r="L4594" s="444">
        <f t="shared" ca="1" si="169"/>
        <v>-119053360925911.08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-119053360925911.08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-496055670524.62958</v>
      </c>
      <c r="L4595" s="444">
        <f t="shared" ca="1" si="169"/>
        <v>-119549416596435.7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-119549416596435.7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-498122569151.81543</v>
      </c>
      <c r="L4596" s="444">
        <f t="shared" ca="1" si="169"/>
        <v>-120047539165587.52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-120047539165587.52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-500198079856.61462</v>
      </c>
      <c r="L4597" s="444">
        <f t="shared" ca="1" si="169"/>
        <v>-120547737245444.13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-120547737245444.13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-502282238522.68384</v>
      </c>
      <c r="L4598" s="444">
        <f t="shared" ref="L4598:L4852" ca="1" si="174">I4598-J4598+K4598</f>
        <v>-121050019483966.81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-121050019483966.81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-504375081183.19501</v>
      </c>
      <c r="L4599" s="444">
        <f t="shared" ca="1" si="174"/>
        <v>-121554394565150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-121554394565150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-506476644021.45831</v>
      </c>
      <c r="L4600" s="444">
        <f t="shared" ca="1" si="174"/>
        <v>-122060871209171.45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-122060871209171.45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-508586963371.54773</v>
      </c>
      <c r="L4601" s="444">
        <f t="shared" ca="1" si="174"/>
        <v>-122569458172543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-122569458172543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-510706075718.92914</v>
      </c>
      <c r="L4602" s="444">
        <f t="shared" ca="1" si="174"/>
        <v>-123080164248261.92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-123080164248261.92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-512834017701.09131</v>
      </c>
      <c r="L4603" s="444">
        <f t="shared" ca="1" si="174"/>
        <v>-123592998265963.02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-123592998265963.02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-514970826108.17926</v>
      </c>
      <c r="L4604" s="444">
        <f t="shared" ca="1" si="174"/>
        <v>-124107969092071.19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-124107969092071.19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-517116537883.62994</v>
      </c>
      <c r="L4605" s="444">
        <f t="shared" ca="1" si="174"/>
        <v>-124625085629954.81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-124625085629954.81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-519271190124.81171</v>
      </c>
      <c r="L4606" s="444">
        <f t="shared" ca="1" si="174"/>
        <v>-125144356820079.63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-125144356820079.63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-521434820083.66504</v>
      </c>
      <c r="L4607" s="444">
        <f t="shared" ca="1" si="174"/>
        <v>-125665791640163.3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-125665791640163.3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-523607465167.34698</v>
      </c>
      <c r="L4608" s="444">
        <f t="shared" ca="1" si="174"/>
        <v>-126189399105330.64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-126189399105330.64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-525789162938.87762</v>
      </c>
      <c r="L4609" s="444">
        <f t="shared" ca="1" si="174"/>
        <v>-126715188268269.52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-126715188268269.52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-527979951117.78961</v>
      </c>
      <c r="L4610" s="444">
        <f t="shared" ca="1" si="174"/>
        <v>-127243168219387.31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-127243168219387.31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-530179867580.78046</v>
      </c>
      <c r="L4611" s="444">
        <f t="shared" ca="1" si="174"/>
        <v>-127773348086968.09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-127773348086968.09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-532388950362.367</v>
      </c>
      <c r="L4612" s="444">
        <f t="shared" ca="1" si="174"/>
        <v>-128305737037330.45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-128305737037330.45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-534607237655.54352</v>
      </c>
      <c r="L4613" s="444">
        <f t="shared" ca="1" si="174"/>
        <v>-128840344274986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-128840344274986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-536834767812.44171</v>
      </c>
      <c r="L4614" s="444">
        <f t="shared" ca="1" si="174"/>
        <v>-129377179042798.44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-129377179042798.44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-539071579344.99347</v>
      </c>
      <c r="L4615" s="444">
        <f t="shared" ca="1" si="174"/>
        <v>-129916250622143.44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-129916250622143.44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-541317710925.5976</v>
      </c>
      <c r="L4616" s="444">
        <f t="shared" ca="1" si="174"/>
        <v>-130457568333069.03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-130457568333069.03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-543573201387.78754</v>
      </c>
      <c r="L4617" s="444">
        <f t="shared" ca="1" si="174"/>
        <v>-131001141534456.81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-131001141534456.81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-545838089726.90338</v>
      </c>
      <c r="L4618" s="444">
        <f t="shared" ca="1" si="174"/>
        <v>-131546979624183.72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-131546979624183.72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-548112415100.7655</v>
      </c>
      <c r="L4619" s="444">
        <f t="shared" ca="1" si="174"/>
        <v>-132095092039284.48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-132095092039284.48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-550396216830.35205</v>
      </c>
      <c r="L4620" s="444">
        <f t="shared" ca="1" si="174"/>
        <v>-132645488256114.84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-132645488256114.84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-552689534400.47839</v>
      </c>
      <c r="L4621" s="444">
        <f t="shared" ca="1" si="174"/>
        <v>-133198177790515.33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-133198177790515.33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-554992407460.48047</v>
      </c>
      <c r="L4622" s="444">
        <f t="shared" ca="1" si="174"/>
        <v>-133753170197975.81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-133753170197975.81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-557304875824.89917</v>
      </c>
      <c r="L4623" s="444">
        <f t="shared" ca="1" si="174"/>
        <v>-134310475073800.72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-134310475073800.72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-559626979474.16956</v>
      </c>
      <c r="L4624" s="444">
        <f t="shared" ca="1" si="174"/>
        <v>-134870102053274.89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-134870102053274.89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-561958758555.31201</v>
      </c>
      <c r="L4625" s="444">
        <f t="shared" ca="1" si="174"/>
        <v>-135432060811830.2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-135432060811830.2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-564300253382.62585</v>
      </c>
      <c r="L4626" s="444">
        <f t="shared" ca="1" si="174"/>
        <v>-135996361065212.83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-135996361065212.83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-566651504438.38684</v>
      </c>
      <c r="L4627" s="444">
        <f t="shared" ca="1" si="174"/>
        <v>-136563012569651.22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-136563012569651.22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-569012552373.54675</v>
      </c>
      <c r="L4628" s="444">
        <f t="shared" ca="1" si="174"/>
        <v>-137132025122024.77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-137132025122024.77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-571383438008.43652</v>
      </c>
      <c r="L4629" s="444">
        <f t="shared" ca="1" si="174"/>
        <v>-137703408560033.2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-137703408560033.2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-573764202333.47168</v>
      </c>
      <c r="L4630" s="444">
        <f t="shared" ca="1" si="174"/>
        <v>-138277172762366.67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-138277172762366.67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-576154886509.86108</v>
      </c>
      <c r="L4631" s="444">
        <f t="shared" ca="1" si="174"/>
        <v>-138853327648876.53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-138853327648876.53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-578555531870.31885</v>
      </c>
      <c r="L4632" s="444">
        <f t="shared" ca="1" si="174"/>
        <v>-139431883180746.84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-139431883180746.84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-580966179919.77856</v>
      </c>
      <c r="L4633" s="444">
        <f t="shared" ca="1" si="174"/>
        <v>-140012849360666.63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-140012849360666.63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-583386872336.11096</v>
      </c>
      <c r="L4634" s="444">
        <f t="shared" ca="1" si="174"/>
        <v>-140596236233002.73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-140596236233002.73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-585817650970.84473</v>
      </c>
      <c r="L4635" s="444">
        <f t="shared" ca="1" si="174"/>
        <v>-141182053883973.59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-141182053883973.59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-588258557849.89001</v>
      </c>
      <c r="L4636" s="444">
        <f t="shared" ca="1" si="174"/>
        <v>-141770312441823.47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-141770312441823.47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-590709635174.2644</v>
      </c>
      <c r="L4637" s="444">
        <f t="shared" ca="1" si="174"/>
        <v>-142361022076997.72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-142361022076997.72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-593170925320.82385</v>
      </c>
      <c r="L4638" s="444">
        <f t="shared" ca="1" si="174"/>
        <v>-142954193002318.53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-142954193002318.53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-595642470842.9939</v>
      </c>
      <c r="L4639" s="444">
        <f t="shared" ca="1" si="174"/>
        <v>-143549835473161.53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-143549835473161.53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-598124314471.50635</v>
      </c>
      <c r="L4640" s="444">
        <f t="shared" ca="1" si="174"/>
        <v>-144147959787633.03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-144147959787633.03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-600616499115.13757</v>
      </c>
      <c r="L4641" s="444">
        <f t="shared" ca="1" si="174"/>
        <v>-144748576286748.16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-144748576286748.16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-603119067861.45068</v>
      </c>
      <c r="L4642" s="444">
        <f t="shared" ca="1" si="174"/>
        <v>-145351695354609.59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-145351695354609.59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-605632063977.53992</v>
      </c>
      <c r="L4643" s="444">
        <f t="shared" ca="1" si="174"/>
        <v>-145957327418587.13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-145957327418587.13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-608155530910.77966</v>
      </c>
      <c r="L4644" s="444">
        <f t="shared" ca="1" si="174"/>
        <v>-146565482949497.91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-146565482949497.91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-610689512289.57458</v>
      </c>
      <c r="L4645" s="444">
        <f t="shared" ca="1" si="174"/>
        <v>-147176172461787.47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-147176172461787.47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-613234051924.1145</v>
      </c>
      <c r="L4646" s="444">
        <f t="shared" ca="1" si="174"/>
        <v>-147789406513711.59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-147789406513711.59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-615789193807.13159</v>
      </c>
      <c r="L4647" s="444">
        <f t="shared" ca="1" si="174"/>
        <v>-148405195707518.72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-148405195707518.72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-618354982114.66138</v>
      </c>
      <c r="L4648" s="444">
        <f t="shared" ca="1" si="174"/>
        <v>-149023550689633.38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-149023550689633.38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-620931461206.80566</v>
      </c>
      <c r="L4649" s="444">
        <f t="shared" ca="1" si="174"/>
        <v>-149644482150840.19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-149644482150840.19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-623518675628.50073</v>
      </c>
      <c r="L4650" s="444">
        <f t="shared" ca="1" si="174"/>
        <v>-150268000826468.69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-150268000826468.69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-626116670110.28613</v>
      </c>
      <c r="L4651" s="444">
        <f t="shared" ca="1" si="174"/>
        <v>-150894117496578.97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-150894117496578.97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-628725489569.07898</v>
      </c>
      <c r="L4652" s="444">
        <f t="shared" ca="1" si="174"/>
        <v>-151522842986148.06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-151522842986148.06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-631345179108.9502</v>
      </c>
      <c r="L4653" s="444">
        <f t="shared" ca="1" si="174"/>
        <v>-152154188165257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-152154188165257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-633975784021.90417</v>
      </c>
      <c r="L4654" s="444">
        <f t="shared" ca="1" si="174"/>
        <v>-152788163949278.91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-152788163949278.91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-636617349788.66211</v>
      </c>
      <c r="L4655" s="444">
        <f t="shared" ca="1" si="174"/>
        <v>-153424781299067.56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-153424781299067.56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-639269922079.44812</v>
      </c>
      <c r="L4656" s="444">
        <f t="shared" ca="1" si="174"/>
        <v>-154064051221147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-154064051221147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-641933546754.77917</v>
      </c>
      <c r="L4657" s="444">
        <f t="shared" ca="1" si="174"/>
        <v>-154705984767901.78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-154705984767901.78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-644608269866.25745</v>
      </c>
      <c r="L4658" s="444">
        <f t="shared" ca="1" si="174"/>
        <v>-155350593037768.03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-155350593037768.03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-647294137657.36682</v>
      </c>
      <c r="L4659" s="444">
        <f t="shared" ca="1" si="174"/>
        <v>-155997887175425.41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-155997887175425.41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-649991196564.27246</v>
      </c>
      <c r="L4660" s="444">
        <f t="shared" ca="1" si="174"/>
        <v>-156647878371989.69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-156647878371989.69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-652699493216.62366</v>
      </c>
      <c r="L4661" s="444">
        <f t="shared" ca="1" si="174"/>
        <v>-157300577865206.31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-157300577865206.31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-655419074438.35962</v>
      </c>
      <c r="L4662" s="444">
        <f t="shared" ca="1" si="174"/>
        <v>-157955996939644.69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-157955996939644.69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-658149987248.51953</v>
      </c>
      <c r="L4663" s="444">
        <f t="shared" ca="1" si="174"/>
        <v>-158614146926893.22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-158614146926893.22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-660892278862.05505</v>
      </c>
      <c r="L4664" s="444">
        <f t="shared" ca="1" si="174"/>
        <v>-159275039205755.28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-159275039205755.28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-663645996690.64697</v>
      </c>
      <c r="L4665" s="444">
        <f t="shared" ca="1" si="174"/>
        <v>-159938685202445.94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-159938685202445.94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-666411188343.52478</v>
      </c>
      <c r="L4666" s="444">
        <f t="shared" ca="1" si="174"/>
        <v>-160605096390789.47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-160605096390789.47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-669187901628.28943</v>
      </c>
      <c r="L4667" s="444">
        <f t="shared" ca="1" si="174"/>
        <v>-161274284292417.75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-161274284292417.75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-671976184551.7406</v>
      </c>
      <c r="L4668" s="444">
        <f t="shared" ca="1" si="174"/>
        <v>-161946260476969.5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-161946260476969.5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-674776085320.7063</v>
      </c>
      <c r="L4669" s="444">
        <f t="shared" ca="1" si="174"/>
        <v>-162621036562290.22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-162621036562290.22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-677587652342.87585</v>
      </c>
      <c r="L4670" s="444">
        <f t="shared" ca="1" si="174"/>
        <v>-163298624214633.09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-163298624214633.09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-680410934227.63794</v>
      </c>
      <c r="L4671" s="444">
        <f t="shared" ca="1" si="174"/>
        <v>-163979035148860.72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-163979035148860.72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-683245979786.91968</v>
      </c>
      <c r="L4672" s="444">
        <f t="shared" ca="1" si="174"/>
        <v>-164662281128647.63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-164662281128647.63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-686092838036.03174</v>
      </c>
      <c r="L4673" s="444">
        <f t="shared" ca="1" si="174"/>
        <v>-165348373966683.66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-165348373966683.66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-688951558194.51526</v>
      </c>
      <c r="L4674" s="444">
        <f t="shared" ca="1" si="174"/>
        <v>-166037325524878.16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-166037325524878.16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-691822189686.99231</v>
      </c>
      <c r="L4675" s="444">
        <f t="shared" ca="1" si="174"/>
        <v>-166729147714565.16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-166729147714565.16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-694704782144.02148</v>
      </c>
      <c r="L4676" s="444">
        <f t="shared" ca="1" si="174"/>
        <v>-167423852496709.19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-167423852496709.19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-697599385402.95496</v>
      </c>
      <c r="L4677" s="444">
        <f t="shared" ca="1" si="174"/>
        <v>-168121451882112.16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-168121451882112.16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-700506049508.80066</v>
      </c>
      <c r="L4678" s="444">
        <f t="shared" ca="1" si="174"/>
        <v>-168821957931620.97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-168821957931620.97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-703424824715.0874</v>
      </c>
      <c r="L4679" s="444">
        <f t="shared" ca="1" si="174"/>
        <v>-169525382756336.06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-169525382756336.06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-706355761484.73364</v>
      </c>
      <c r="L4680" s="444">
        <f t="shared" ca="1" si="174"/>
        <v>-170231738517820.78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-170231738517820.78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-709298910490.91992</v>
      </c>
      <c r="L4681" s="444">
        <f t="shared" ca="1" si="174"/>
        <v>-170941037428311.69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-170941037428311.69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-712254322617.96533</v>
      </c>
      <c r="L4682" s="444">
        <f t="shared" ca="1" si="174"/>
        <v>-171653291750929.66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-171653291750929.66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-715222048962.20691</v>
      </c>
      <c r="L4683" s="444">
        <f t="shared" ca="1" si="174"/>
        <v>-172368513799891.88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-172368513799891.88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-718202140832.88281</v>
      </c>
      <c r="L4684" s="444">
        <f t="shared" ca="1" si="174"/>
        <v>-173086715940724.75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-173086715940724.75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-721194649753.01978</v>
      </c>
      <c r="L4685" s="444">
        <f t="shared" ca="1" si="174"/>
        <v>-173807910590477.78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-173807910590477.78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-724199627460.3241</v>
      </c>
      <c r="L4686" s="444">
        <f t="shared" ca="1" si="174"/>
        <v>-174532110217938.09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-174532110217938.09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-727217125908.07544</v>
      </c>
      <c r="L4687" s="444">
        <f t="shared" ca="1" si="174"/>
        <v>-175259327343846.16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-175259327343846.16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-730247197266.02563</v>
      </c>
      <c r="L4688" s="444">
        <f t="shared" ca="1" si="174"/>
        <v>-175989574541112.19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-175989574541112.19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-733289893921.30078</v>
      </c>
      <c r="L4689" s="444">
        <f t="shared" ca="1" si="174"/>
        <v>-176722864435033.5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-176722864435033.5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-736345268479.30627</v>
      </c>
      <c r="L4690" s="444">
        <f t="shared" ca="1" si="174"/>
        <v>-177459209703512.81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-177459209703512.81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-739413373764.63672</v>
      </c>
      <c r="L4691" s="444">
        <f t="shared" ca="1" si="174"/>
        <v>-178198623077277.44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-178198623077277.44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-742494262821.98926</v>
      </c>
      <c r="L4692" s="444">
        <f t="shared" ca="1" si="174"/>
        <v>-178941117340099.44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-178941117340099.44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-745587988917.08093</v>
      </c>
      <c r="L4693" s="444">
        <f t="shared" ca="1" si="174"/>
        <v>-179686705329016.53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-179686705329016.53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-748694605537.56885</v>
      </c>
      <c r="L4694" s="444">
        <f t="shared" ca="1" si="174"/>
        <v>-180435399934554.09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-180435399934554.09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-751814166393.97534</v>
      </c>
      <c r="L4695" s="444">
        <f t="shared" ca="1" si="174"/>
        <v>-181187214100948.06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-181187214100948.06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-754946725420.61694</v>
      </c>
      <c r="L4696" s="444">
        <f t="shared" ca="1" si="174"/>
        <v>-181942160826368.69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-181942160826368.69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-758092336776.53613</v>
      </c>
      <c r="L4697" s="444">
        <f t="shared" ca="1" si="174"/>
        <v>-182700253163145.22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-182700253163145.22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-761251054846.43835</v>
      </c>
      <c r="L4698" s="444">
        <f t="shared" ca="1" si="174"/>
        <v>-183461504217991.66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-183461504217991.66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-764422934241.63184</v>
      </c>
      <c r="L4699" s="444">
        <f t="shared" ca="1" si="174"/>
        <v>-184225927152233.28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-184225927152233.28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-767608029800.97205</v>
      </c>
      <c r="L4700" s="444">
        <f t="shared" ca="1" si="174"/>
        <v>-184993535182034.25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-184993535182034.25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-770806396591.80933</v>
      </c>
      <c r="L4701" s="444">
        <f t="shared" ca="1" si="174"/>
        <v>-185764341578626.06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-185764341578626.06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-774018089910.94189</v>
      </c>
      <c r="L4702" s="444">
        <f t="shared" ca="1" si="174"/>
        <v>-186538359668537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-186538359668537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-777243165285.5708</v>
      </c>
      <c r="L4703" s="444">
        <f t="shared" ca="1" si="174"/>
        <v>-187315602833822.56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-187315602833822.56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-780481678474.26062</v>
      </c>
      <c r="L4704" s="444">
        <f t="shared" ca="1" si="174"/>
        <v>-188096084512296.81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-188096084512296.81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-783733685467.90332</v>
      </c>
      <c r="L4705" s="444">
        <f t="shared" ca="1" si="174"/>
        <v>-188879818197764.72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-188879818197764.72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-786999242490.68628</v>
      </c>
      <c r="L4706" s="444">
        <f t="shared" ca="1" si="174"/>
        <v>-189666817440255.41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-189666817440255.41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-790278406001.06421</v>
      </c>
      <c r="L4707" s="444">
        <f t="shared" ca="1" si="174"/>
        <v>-190457095846256.47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-190457095846256.47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-793571232692.73523</v>
      </c>
      <c r="L4708" s="444">
        <f t="shared" ca="1" si="174"/>
        <v>-191250667078949.22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-191250667078949.22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-796877779495.6217</v>
      </c>
      <c r="L4709" s="444">
        <f t="shared" ca="1" si="174"/>
        <v>-192047544858444.84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-192047544858444.84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-800198103576.85352</v>
      </c>
      <c r="L4710" s="444">
        <f t="shared" ca="1" si="174"/>
        <v>-192847742962021.69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-192847742962021.69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-803532262341.75708</v>
      </c>
      <c r="L4711" s="444">
        <f t="shared" ca="1" si="174"/>
        <v>-193651275224363.44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-193651275224363.44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-806880313434.84766</v>
      </c>
      <c r="L4712" s="444">
        <f t="shared" ca="1" si="174"/>
        <v>-194458155537798.28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-194458155537798.28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-810242314740.82617</v>
      </c>
      <c r="L4713" s="444">
        <f t="shared" ca="1" si="174"/>
        <v>-195268397852539.09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-195268397852539.09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-813618324385.57959</v>
      </c>
      <c r="L4714" s="444">
        <f t="shared" ca="1" si="174"/>
        <v>-196082016176924.69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-196082016176924.69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-817008400737.18616</v>
      </c>
      <c r="L4715" s="444">
        <f t="shared" ca="1" si="174"/>
        <v>-196899024577661.88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-196899024577661.88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-820412602406.92444</v>
      </c>
      <c r="L4716" s="444">
        <f t="shared" ca="1" si="174"/>
        <v>-197719437180068.81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-197719437180068.81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-823830988250.28674</v>
      </c>
      <c r="L4717" s="444">
        <f t="shared" ca="1" si="174"/>
        <v>-198543268168319.09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-198543268168319.09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-827263617367.99622</v>
      </c>
      <c r="L4718" s="444">
        <f t="shared" ca="1" si="174"/>
        <v>-199370531785687.09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-199370531785687.09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-830710549107.02954</v>
      </c>
      <c r="L4719" s="444">
        <f t="shared" ca="1" si="174"/>
        <v>-200201242334794.13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-200201242334794.13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-834171843061.64221</v>
      </c>
      <c r="L4720" s="444">
        <f t="shared" ca="1" si="174"/>
        <v>-201035414177855.78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-201035414177855.78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-837647559074.39905</v>
      </c>
      <c r="L4721" s="444">
        <f t="shared" ca="1" si="174"/>
        <v>-201873061736930.19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-201873061736930.19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-841137757237.20911</v>
      </c>
      <c r="L4722" s="444">
        <f t="shared" ca="1" si="174"/>
        <v>-202714199494167.41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-202714199494167.41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-844642497892.36414</v>
      </c>
      <c r="L4723" s="444">
        <f t="shared" ca="1" si="174"/>
        <v>-203558841992059.78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-203558841992059.78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-848161841633.5824</v>
      </c>
      <c r="L4724" s="444">
        <f t="shared" ca="1" si="174"/>
        <v>-204407003833693.38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-204407003833693.38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-851695849307.05566</v>
      </c>
      <c r="L4725" s="444">
        <f t="shared" ca="1" si="174"/>
        <v>-205258699683000.44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-205258699683000.44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-855244582012.50183</v>
      </c>
      <c r="L4726" s="444">
        <f t="shared" ca="1" si="174"/>
        <v>-206113944265012.94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-206113944265012.94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-858808101104.22058</v>
      </c>
      <c r="L4727" s="444">
        <f t="shared" ca="1" si="174"/>
        <v>-206972752366117.16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-206972752366117.16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-862386468192.15479</v>
      </c>
      <c r="L4728" s="444">
        <f t="shared" ca="1" si="174"/>
        <v>-207835138834309.31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-207835138834309.31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-865979745142.95544</v>
      </c>
      <c r="L4729" s="444">
        <f t="shared" ca="1" si="174"/>
        <v>-208701118579452.28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-208701118579452.28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-869587994081.05115</v>
      </c>
      <c r="L4730" s="444">
        <f t="shared" ca="1" si="174"/>
        <v>-209570706573533.34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-209570706573533.34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-873211277389.72229</v>
      </c>
      <c r="L4731" s="444">
        <f t="shared" ca="1" si="174"/>
        <v>-210443917850923.06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-210443917850923.06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-876849657712.17944</v>
      </c>
      <c r="L4732" s="444">
        <f t="shared" ca="1" si="174"/>
        <v>-211320767508635.25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-211320767508635.25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-880503197952.64685</v>
      </c>
      <c r="L4733" s="444">
        <f t="shared" ca="1" si="174"/>
        <v>-212201270706587.91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-212201270706587.91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-884171961277.44958</v>
      </c>
      <c r="L4734" s="444">
        <f t="shared" ca="1" si="174"/>
        <v>-213085442667865.34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-213085442667865.34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-887856011116.10559</v>
      </c>
      <c r="L4735" s="444">
        <f t="shared" ca="1" si="174"/>
        <v>-213973298678981.44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-213973298678981.44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-891555411162.42261</v>
      </c>
      <c r="L4736" s="444">
        <f t="shared" ca="1" si="174"/>
        <v>-214864854090143.88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-214864854090143.88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-895270225375.59949</v>
      </c>
      <c r="L4737" s="444">
        <f t="shared" ca="1" si="174"/>
        <v>-215760124315519.47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-215760124315519.47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-899000517981.33105</v>
      </c>
      <c r="L4738" s="444">
        <f t="shared" ca="1" si="174"/>
        <v>-216659124833500.81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-216659124833500.81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-902746353472.92004</v>
      </c>
      <c r="L4739" s="444">
        <f t="shared" ca="1" si="174"/>
        <v>-217561871186973.72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-217561871186973.72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-906507796612.3905</v>
      </c>
      <c r="L4740" s="444">
        <f t="shared" ca="1" si="174"/>
        <v>-218468378983586.09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-218468378983586.09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-910284912431.60876</v>
      </c>
      <c r="L4741" s="444">
        <f t="shared" ca="1" si="174"/>
        <v>-219378663896017.69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-219378663896017.69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-914077766233.4071</v>
      </c>
      <c r="L4742" s="444">
        <f t="shared" ca="1" si="174"/>
        <v>-220292741662251.09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-220292741662251.09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-917886423592.71289</v>
      </c>
      <c r="L4743" s="444">
        <f t="shared" ca="1" si="174"/>
        <v>-221210628085843.81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-221210628085843.81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-921710950357.6825</v>
      </c>
      <c r="L4744" s="444">
        <f t="shared" ca="1" si="174"/>
        <v>-222132339036201.5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-222132339036201.5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-925551412650.8396</v>
      </c>
      <c r="L4745" s="444">
        <f t="shared" ca="1" si="174"/>
        <v>-223057890448852.34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-223057890448852.34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-929407876870.21826</v>
      </c>
      <c r="L4746" s="444">
        <f t="shared" ca="1" si="174"/>
        <v>-223987298325722.56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-223987298325722.56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-933280409690.51074</v>
      </c>
      <c r="L4747" s="444">
        <f t="shared" ca="1" si="174"/>
        <v>-224920578735413.06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-224920578735413.06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-937169078064.22119</v>
      </c>
      <c r="L4748" s="444">
        <f t="shared" ca="1" si="174"/>
        <v>-225857747813477.28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-225857747813477.28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-941073949222.82202</v>
      </c>
      <c r="L4749" s="444">
        <f t="shared" ca="1" si="174"/>
        <v>-226798821762700.09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-226798821762700.09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-944995090677.91699</v>
      </c>
      <c r="L4750" s="444">
        <f t="shared" ca="1" si="174"/>
        <v>-227743816853378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-227743816853378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-948932570222.40833</v>
      </c>
      <c r="L4751" s="444">
        <f t="shared" ca="1" si="174"/>
        <v>-228692749423600.41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-228692749423600.41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-952886455931.66846</v>
      </c>
      <c r="L4752" s="444">
        <f t="shared" ca="1" si="174"/>
        <v>-229645635879532.06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-229645635879532.06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-956856816164.71692</v>
      </c>
      <c r="L4753" s="444">
        <f t="shared" ca="1" si="174"/>
        <v>-230602492695696.78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-230602492695696.78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-960843719565.4032</v>
      </c>
      <c r="L4754" s="444">
        <f t="shared" ca="1" si="174"/>
        <v>-231563336415262.19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-231563336415262.19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-964847235063.59241</v>
      </c>
      <c r="L4755" s="444">
        <f t="shared" ca="1" si="174"/>
        <v>-232528183650325.78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-232528183650325.78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-968867431876.35742</v>
      </c>
      <c r="L4756" s="444">
        <f t="shared" ca="1" si="174"/>
        <v>-233497051082202.13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-233497051082202.13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-972904379509.17542</v>
      </c>
      <c r="L4757" s="444">
        <f t="shared" ca="1" si="174"/>
        <v>-234469955461711.31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-234469955461711.31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-976958147757.13049</v>
      </c>
      <c r="L4758" s="444">
        <f t="shared" ca="1" si="174"/>
        <v>-235446913609468.44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-235446913609468.44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-981028806706.11853</v>
      </c>
      <c r="L4759" s="444">
        <f t="shared" ca="1" si="174"/>
        <v>-236427942416174.56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-236427942416174.56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-985116426734.06079</v>
      </c>
      <c r="L4760" s="444">
        <f t="shared" ca="1" si="174"/>
        <v>-237413058842908.63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-237413058842908.63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-989221078512.11926</v>
      </c>
      <c r="L4761" s="444">
        <f t="shared" ca="1" si="174"/>
        <v>-238402279921420.75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-238402279921420.75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-993342833005.9198</v>
      </c>
      <c r="L4762" s="444">
        <f t="shared" ca="1" si="174"/>
        <v>-239395622754426.66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-239395622754426.66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-997481761476.77783</v>
      </c>
      <c r="L4763" s="444">
        <f t="shared" ca="1" si="174"/>
        <v>-240393104515903.44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-240393104515903.44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-1001637935482.931</v>
      </c>
      <c r="L4764" s="444">
        <f t="shared" ca="1" si="174"/>
        <v>-241394742451386.38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-241394742451386.38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-1005811426880.7765</v>
      </c>
      <c r="L4765" s="444">
        <f t="shared" ca="1" si="174"/>
        <v>-242400553878267.16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-242400553878267.16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-1010002307826.1132</v>
      </c>
      <c r="L4766" s="444">
        <f t="shared" ca="1" si="174"/>
        <v>-243410556186093.28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-243410556186093.28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-1014210650775.3888</v>
      </c>
      <c r="L4767" s="444">
        <f t="shared" ca="1" si="174"/>
        <v>-244424766836868.66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-244424766836868.66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-1018436528486.9528</v>
      </c>
      <c r="L4768" s="444">
        <f t="shared" ca="1" si="174"/>
        <v>-245443203365355.59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-245443203365355.59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-1022680014022.3149</v>
      </c>
      <c r="L4769" s="444">
        <f t="shared" ca="1" si="174"/>
        <v>-246465883379377.91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-246465883379377.91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-1026941180747.408</v>
      </c>
      <c r="L4770" s="444">
        <f t="shared" ca="1" si="174"/>
        <v>-247492824560125.31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-247492824560125.31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-1031220102333.8555</v>
      </c>
      <c r="L4771" s="444">
        <f t="shared" ca="1" si="174"/>
        <v>-248524044662459.16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-248524044662459.16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-1035516852760.2465</v>
      </c>
      <c r="L4772" s="444">
        <f t="shared" ca="1" si="174"/>
        <v>-249559561515219.41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-249559561515219.41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-1039831506313.4142</v>
      </c>
      <c r="L4773" s="444">
        <f t="shared" ca="1" si="174"/>
        <v>-250599393021532.81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-250599393021532.81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-1044164137589.7201</v>
      </c>
      <c r="L4774" s="444">
        <f t="shared" ca="1" si="174"/>
        <v>-251643557159122.53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-251643557159122.53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-1048514821496.344</v>
      </c>
      <c r="L4775" s="444">
        <f t="shared" ca="1" si="174"/>
        <v>-252692071980618.88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-252692071980618.88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-1052883633252.5786</v>
      </c>
      <c r="L4776" s="444">
        <f t="shared" ca="1" si="174"/>
        <v>-253744955613871.47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-253744955613871.47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-1057270648391.131</v>
      </c>
      <c r="L4777" s="444">
        <f t="shared" ca="1" si="174"/>
        <v>-254802226262262.59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-254802226262262.59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-1061675942759.4275</v>
      </c>
      <c r="L4778" s="444">
        <f t="shared" ca="1" si="174"/>
        <v>-255863902205022.03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-255863902205022.03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-1066099592520.9252</v>
      </c>
      <c r="L4779" s="444">
        <f t="shared" ca="1" si="174"/>
        <v>-256930001797542.97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-256930001797542.97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-1070541674156.4291</v>
      </c>
      <c r="L4780" s="444">
        <f t="shared" ca="1" si="174"/>
        <v>-258000543471699.41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-258000543471699.41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-1075002264465.4142</v>
      </c>
      <c r="L4781" s="444">
        <f t="shared" ca="1" si="174"/>
        <v>-259075545736164.81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-259075545736164.81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-1079481440567.3534</v>
      </c>
      <c r="L4782" s="444">
        <f t="shared" ca="1" si="174"/>
        <v>-260155027176732.16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-260155027176732.16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-1083979279903.0508</v>
      </c>
      <c r="L4783" s="444">
        <f t="shared" ca="1" si="174"/>
        <v>-261239006456635.22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-261239006456635.22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-1088495860235.9801</v>
      </c>
      <c r="L4784" s="444">
        <f t="shared" ca="1" si="174"/>
        <v>-262327502316871.19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-262327502316871.19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-1093031259653.63</v>
      </c>
      <c r="L4785" s="444">
        <f t="shared" ca="1" si="174"/>
        <v>-263420533576524.81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-263420533576524.81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-1097585556568.8534</v>
      </c>
      <c r="L4786" s="444">
        <f t="shared" ca="1" si="174"/>
        <v>-264518119133093.66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-264518119133093.66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-1102158829721.2234</v>
      </c>
      <c r="L4787" s="444">
        <f t="shared" ca="1" si="174"/>
        <v>-265620277962814.88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-265620277962814.88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-1106751158178.3953</v>
      </c>
      <c r="L4788" s="444">
        <f t="shared" ca="1" si="174"/>
        <v>-266727029120993.28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-266727029120993.28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-1111362621337.4719</v>
      </c>
      <c r="L4789" s="444">
        <f t="shared" ca="1" si="174"/>
        <v>-267838391742330.75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-267838391742330.75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-1115993298926.3782</v>
      </c>
      <c r="L4790" s="444">
        <f t="shared" ca="1" si="174"/>
        <v>-268954385041257.13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-268954385041257.13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-1120643271005.238</v>
      </c>
      <c r="L4791" s="444">
        <f t="shared" ca="1" si="174"/>
        <v>-270075028312262.38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-270075028312262.38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-1125312617967.7598</v>
      </c>
      <c r="L4792" s="444">
        <f t="shared" ca="1" si="174"/>
        <v>-271200340930230.13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-271200340930230.13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-1130001420542.6255</v>
      </c>
      <c r="L4793" s="444">
        <f t="shared" ca="1" si="174"/>
        <v>-272330342350772.75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-272330342350772.75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-1134709759794.8865</v>
      </c>
      <c r="L4794" s="444">
        <f t="shared" ca="1" si="174"/>
        <v>-273465052110567.63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-273465052110567.63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-1139437717127.365</v>
      </c>
      <c r="L4795" s="444">
        <f t="shared" ca="1" si="174"/>
        <v>-274604489827695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-274604489827695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-1144185374282.0625</v>
      </c>
      <c r="L4796" s="444">
        <f t="shared" ca="1" si="174"/>
        <v>-275748675201977.06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-275748675201977.06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-1148952813341.571</v>
      </c>
      <c r="L4797" s="444">
        <f t="shared" ca="1" si="174"/>
        <v>-276897628015318.63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-276897628015318.63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-1153740116730.4941</v>
      </c>
      <c r="L4798" s="444">
        <f t="shared" ca="1" si="174"/>
        <v>-278051368132049.13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-278051368132049.13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-1158547367216.8716</v>
      </c>
      <c r="L4799" s="444">
        <f t="shared" ca="1" si="174"/>
        <v>-279209915499266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-279209915499266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-1163374647913.6082</v>
      </c>
      <c r="L4800" s="444">
        <f t="shared" ca="1" si="174"/>
        <v>-280373290147179.59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-280373290147179.59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-1168222042279.915</v>
      </c>
      <c r="L4801" s="444">
        <f t="shared" ca="1" si="174"/>
        <v>-281541512189459.5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-281541512189459.5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-1173089634122.7478</v>
      </c>
      <c r="L4802" s="444">
        <f t="shared" ca="1" si="174"/>
        <v>-282714601823582.25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-282714601823582.25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-1177977507598.2593</v>
      </c>
      <c r="L4803" s="444">
        <f t="shared" ca="1" si="174"/>
        <v>-283892579331180.5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-283892579331180.5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-1182885747213.252</v>
      </c>
      <c r="L4804" s="444">
        <f t="shared" ca="1" si="174"/>
        <v>-285075465078393.75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-285075465078393.75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-1187814437826.6406</v>
      </c>
      <c r="L4805" s="444">
        <f t="shared" ca="1" si="174"/>
        <v>-286263279516220.38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-286263279516220.38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-1192763664650.9182</v>
      </c>
      <c r="L4806" s="444">
        <f t="shared" ca="1" si="174"/>
        <v>-287456043180871.31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-287456043180871.31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-1197733513253.6304</v>
      </c>
      <c r="L4807" s="444">
        <f t="shared" ca="1" si="174"/>
        <v>-288653776694124.94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-288653776694124.94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-1202724069558.854</v>
      </c>
      <c r="L4808" s="444">
        <f t="shared" ca="1" si="174"/>
        <v>-289856500763683.81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-289856500763683.81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-1207735419848.6826</v>
      </c>
      <c r="L4809" s="444">
        <f t="shared" ca="1" si="174"/>
        <v>-291064236183532.5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-291064236183532.5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-1212767650764.7188</v>
      </c>
      <c r="L4810" s="444">
        <f t="shared" ca="1" si="174"/>
        <v>-292277003834297.25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-292277003834297.25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-1217820849309.5718</v>
      </c>
      <c r="L4811" s="444">
        <f t="shared" ca="1" si="174"/>
        <v>-293494824683606.81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-293494824683606.81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-1222895102848.3618</v>
      </c>
      <c r="L4812" s="444">
        <f t="shared" ca="1" si="174"/>
        <v>-294717719786455.19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-294717719786455.19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-1227990499110.23</v>
      </c>
      <c r="L4813" s="444">
        <f t="shared" ca="1" si="174"/>
        <v>-295945710285565.44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-295945710285565.44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-1233107126189.856</v>
      </c>
      <c r="L4814" s="444">
        <f t="shared" ca="1" si="174"/>
        <v>-297178817411755.31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-297178817411755.31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-1238245072548.9805</v>
      </c>
      <c r="L4815" s="444">
        <f t="shared" ca="1" si="174"/>
        <v>-298417062484304.31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-298417062484304.31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-1243404427017.9346</v>
      </c>
      <c r="L4816" s="444">
        <f t="shared" ca="1" si="174"/>
        <v>-299660466911322.25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-299660466911322.25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-1248585278797.176</v>
      </c>
      <c r="L4817" s="444">
        <f t="shared" ca="1" si="174"/>
        <v>-300909052190119.44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-300909052190119.44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-1253787717458.8311</v>
      </c>
      <c r="L4818" s="444">
        <f t="shared" ca="1" si="174"/>
        <v>-302162839907578.25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-302162839907578.25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-1259011832948.2427</v>
      </c>
      <c r="L4819" s="444">
        <f t="shared" ca="1" si="174"/>
        <v>-303421851740526.5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-303421851740526.5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-1264257715585.5271</v>
      </c>
      <c r="L4820" s="444">
        <f t="shared" ca="1" si="174"/>
        <v>-304686109456112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-304686109456112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-1269525456067.1333</v>
      </c>
      <c r="L4821" s="444">
        <f t="shared" ca="1" si="174"/>
        <v>-305955634912179.13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-305955634912179.13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-1274815145467.4131</v>
      </c>
      <c r="L4822" s="444">
        <f t="shared" ca="1" si="174"/>
        <v>-307230450057646.56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-307230450057646.56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-1280126875240.1941</v>
      </c>
      <c r="L4823" s="444">
        <f t="shared" ca="1" si="174"/>
        <v>-308510576932886.75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-308510576932886.75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-1285460737220.3613</v>
      </c>
      <c r="L4824" s="444">
        <f t="shared" ca="1" si="174"/>
        <v>-309796037670107.13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-309796037670107.13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-1290816823625.4463</v>
      </c>
      <c r="L4825" s="444">
        <f t="shared" ca="1" si="174"/>
        <v>-311086854493732.56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-311086854493732.56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-1296195227057.219</v>
      </c>
      <c r="L4826" s="444">
        <f t="shared" ca="1" si="174"/>
        <v>-312383049720789.81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-312383049720789.81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-1301596040503.2908</v>
      </c>
      <c r="L4827" s="444">
        <f t="shared" ca="1" si="174"/>
        <v>-313684645761293.13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-313684645761293.13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-1307019357338.7214</v>
      </c>
      <c r="L4828" s="444">
        <f t="shared" ca="1" si="174"/>
        <v>-314991665118631.88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-314991665118631.88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-1312465271327.6328</v>
      </c>
      <c r="L4829" s="444">
        <f t="shared" ca="1" si="174"/>
        <v>-316304130389959.5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-316304130389959.5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-1317933876624.8313</v>
      </c>
      <c r="L4830" s="444">
        <f t="shared" ca="1" si="174"/>
        <v>-317622064266584.31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-317622064266584.31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-1323425267777.4346</v>
      </c>
      <c r="L4831" s="444">
        <f t="shared" ca="1" si="174"/>
        <v>-318945489534361.75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-318945489534361.75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-1328939539726.5073</v>
      </c>
      <c r="L4832" s="444">
        <f t="shared" ca="1" si="174"/>
        <v>-320274429074088.25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-320274429074088.25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-1334476787808.7009</v>
      </c>
      <c r="L4833" s="444">
        <f t="shared" ca="1" si="174"/>
        <v>-321608905861896.94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-321608905861896.94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-1340037107757.9038</v>
      </c>
      <c r="L4834" s="444">
        <f t="shared" ca="1" si="174"/>
        <v>-322948942969654.81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-322948942969654.81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-1345620595706.895</v>
      </c>
      <c r="L4835" s="444">
        <f t="shared" ca="1" si="174"/>
        <v>-324294563565361.69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-324294563565361.69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-1351227348189.0071</v>
      </c>
      <c r="L4836" s="444">
        <f t="shared" ca="1" si="174"/>
        <v>-325645790913550.69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-325645790913550.69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-1356857462139.7944</v>
      </c>
      <c r="L4837" s="444">
        <f t="shared" ca="1" si="174"/>
        <v>-327002648375690.5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-327002648375690.5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-1362511034898.7104</v>
      </c>
      <c r="L4838" s="444">
        <f t="shared" ca="1" si="174"/>
        <v>-328365159410589.19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-328365159410589.19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-1368188164210.7883</v>
      </c>
      <c r="L4839" s="444">
        <f t="shared" ca="1" si="174"/>
        <v>-329733347574800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-329733347574800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-1373888948228.3333</v>
      </c>
      <c r="L4840" s="444">
        <f t="shared" ca="1" si="174"/>
        <v>-331107236523028.31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-331107236523028.31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-1379613485512.6179</v>
      </c>
      <c r="L4841" s="444">
        <f t="shared" ca="1" si="174"/>
        <v>-332486850008540.94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-332486850008540.94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-1385361875035.5872</v>
      </c>
      <c r="L4842" s="444">
        <f t="shared" ca="1" si="174"/>
        <v>-333872211883576.5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-333872211883576.5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-1391134216181.5688</v>
      </c>
      <c r="L4843" s="444">
        <f t="shared" ca="1" si="174"/>
        <v>-335263346099758.06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-335263346099758.06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-1396930608748.9919</v>
      </c>
      <c r="L4844" s="444">
        <f t="shared" ca="1" si="174"/>
        <v>-336660276708507.06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-336660276708507.06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-1402751152952.1128</v>
      </c>
      <c r="L4845" s="444">
        <f t="shared" ca="1" si="174"/>
        <v>-338063027861459.19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-338063027861459.19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-1408595949422.7466</v>
      </c>
      <c r="L4846" s="444">
        <f t="shared" ca="1" si="174"/>
        <v>-339471623810881.94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-339471623810881.94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-1414465099212.0081</v>
      </c>
      <c r="L4847" s="444">
        <f t="shared" ca="1" si="174"/>
        <v>-340886088910093.94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-340886088910093.94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-1420358703792.0581</v>
      </c>
      <c r="L4848" s="444">
        <f t="shared" ca="1" si="174"/>
        <v>-342306447613886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-342306447613886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-1426276865057.8584</v>
      </c>
      <c r="L4849" s="444">
        <f t="shared" ca="1" si="174"/>
        <v>-343732724478943.88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-343732724478943.88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-1432219685328.9329</v>
      </c>
      <c r="L4850" s="444">
        <f t="shared" ca="1" si="174"/>
        <v>-345164944164272.81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-345164944164272.81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-1438187267351.1367</v>
      </c>
      <c r="L4851" s="444">
        <f t="shared" ca="1" si="174"/>
        <v>-346603131431623.94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-346603131431623.94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-1444179714298.4331</v>
      </c>
      <c r="L4852" s="444">
        <f t="shared" ca="1" si="174"/>
        <v>-348047311145922.38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-348047311145922.38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-1450197129774.6765</v>
      </c>
      <c r="L4853" s="444">
        <f t="shared" ref="L4853:L5107" ca="1" si="179">I4853-J4853+K4853</f>
        <v>-349497508275697.06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-349497508275697.06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-1456239617815.4043</v>
      </c>
      <c r="L4854" s="444">
        <f t="shared" ca="1" si="179"/>
        <v>-350953747893512.44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-350953747893512.44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-1462307282889.6353</v>
      </c>
      <c r="L4855" s="444">
        <f t="shared" ca="1" si="179"/>
        <v>-352416055176402.06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-352416055176402.06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-1468400229901.6753</v>
      </c>
      <c r="L4856" s="444">
        <f t="shared" ca="1" si="179"/>
        <v>-353884455406303.75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-353884455406303.75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-1474518564192.9324</v>
      </c>
      <c r="L4857" s="444">
        <f t="shared" ca="1" si="179"/>
        <v>-355358973970496.69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-355358973970496.69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-1480662391543.7361</v>
      </c>
      <c r="L4858" s="444">
        <f t="shared" ca="1" si="179"/>
        <v>-356839636362040.44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-356839636362040.44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-1486831818175.1685</v>
      </c>
      <c r="L4859" s="444">
        <f t="shared" ca="1" si="179"/>
        <v>-358326468180215.63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-358326468180215.63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-1493026950750.8984</v>
      </c>
      <c r="L4860" s="444">
        <f t="shared" ca="1" si="179"/>
        <v>-359819495130966.5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-359819495130966.5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-1499247896379.0271</v>
      </c>
      <c r="L4861" s="444">
        <f t="shared" ca="1" si="179"/>
        <v>-361318743027345.5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-361318743027345.5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-1505494762613.9395</v>
      </c>
      <c r="L4862" s="444">
        <f t="shared" ca="1" si="179"/>
        <v>-362824237789959.44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-362824237789959.44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-1511767657458.1643</v>
      </c>
      <c r="L4863" s="444">
        <f t="shared" ca="1" si="179"/>
        <v>-364336005447417.63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-364336005447417.63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-1518066689364.24</v>
      </c>
      <c r="L4864" s="444">
        <f t="shared" ca="1" si="179"/>
        <v>-365854072136781.88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-365854072136781.88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-1524391967236.5911</v>
      </c>
      <c r="L4865" s="444">
        <f t="shared" ca="1" si="179"/>
        <v>-367378464104018.44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-367378464104018.44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-1530743600433.4102</v>
      </c>
      <c r="L4866" s="444">
        <f t="shared" ca="1" si="179"/>
        <v>-368909207704451.88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-368909207704451.88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-1537121698768.5496</v>
      </c>
      <c r="L4867" s="444">
        <f t="shared" ca="1" si="179"/>
        <v>-370446329403220.44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-370446329403220.44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-1543526372513.4185</v>
      </c>
      <c r="L4868" s="444">
        <f t="shared" ca="1" si="179"/>
        <v>-371989855775733.88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-371989855775733.88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-1549957732398.8911</v>
      </c>
      <c r="L4869" s="444">
        <f t="shared" ca="1" si="179"/>
        <v>-373539813508132.75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-373539813508132.75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-1556415889617.2197</v>
      </c>
      <c r="L4870" s="444">
        <f t="shared" ca="1" si="179"/>
        <v>-375096229397750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-375096229397750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-1562900955823.9583</v>
      </c>
      <c r="L4871" s="444">
        <f t="shared" ca="1" si="179"/>
        <v>-376659130353573.94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-376659130353573.94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-1569413043139.8914</v>
      </c>
      <c r="L4872" s="444">
        <f t="shared" ca="1" si="179"/>
        <v>-378228543396713.81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-378228543396713.81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-1575952264152.9741</v>
      </c>
      <c r="L4873" s="444">
        <f t="shared" ca="1" si="179"/>
        <v>-379804495660866.81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-379804495660866.81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-1582518731920.2783</v>
      </c>
      <c r="L4874" s="444">
        <f t="shared" ca="1" si="179"/>
        <v>-381387014392787.06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-381387014392787.06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-1589112559969.946</v>
      </c>
      <c r="L4875" s="444">
        <f t="shared" ca="1" si="179"/>
        <v>-382976126952757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-382976126952757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-1595733862303.1541</v>
      </c>
      <c r="L4876" s="444">
        <f t="shared" ca="1" si="179"/>
        <v>-384571860815060.13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-384571860815060.13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-1602382753396.0837</v>
      </c>
      <c r="L4877" s="444">
        <f t="shared" ca="1" si="179"/>
        <v>-386174243568456.19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-386174243568456.19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-1609059348201.9009</v>
      </c>
      <c r="L4878" s="444">
        <f t="shared" ca="1" si="179"/>
        <v>-387783302916658.06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-387783302916658.06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-1615763762152.7419</v>
      </c>
      <c r="L4879" s="444">
        <f t="shared" ca="1" si="179"/>
        <v>-389399066678810.81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-389399066678810.81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-1622496111161.7117</v>
      </c>
      <c r="L4880" s="444">
        <f t="shared" ca="1" si="179"/>
        <v>-391021562789972.5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-391021562789972.5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-1629256511624.8855</v>
      </c>
      <c r="L4881" s="444">
        <f t="shared" ca="1" si="179"/>
        <v>-392650819301597.38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-392650819301597.38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-1636045080423.3223</v>
      </c>
      <c r="L4882" s="444">
        <f t="shared" ca="1" si="179"/>
        <v>-394286864382020.69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-394286864382020.69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-1642861934925.0862</v>
      </c>
      <c r="L4883" s="444">
        <f t="shared" ca="1" si="179"/>
        <v>-395929726316945.75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-395929726316945.75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-1649707192987.2739</v>
      </c>
      <c r="L4884" s="444">
        <f t="shared" ca="1" si="179"/>
        <v>-397579433509933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-397579433509933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-1656580972958.0542</v>
      </c>
      <c r="L4885" s="444">
        <f t="shared" ca="1" si="179"/>
        <v>-399236014482891.06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-399236014482891.06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-1663483393678.7126</v>
      </c>
      <c r="L4886" s="444">
        <f t="shared" ca="1" si="179"/>
        <v>-400899497876569.75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-400899497876569.75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-1670414574485.7073</v>
      </c>
      <c r="L4887" s="444">
        <f t="shared" ca="1" si="179"/>
        <v>-402569912451055.44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-402569912451055.44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-1677374635212.731</v>
      </c>
      <c r="L4888" s="444">
        <f t="shared" ca="1" si="179"/>
        <v>-404247287086268.19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-404247287086268.19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-1684363696192.7842</v>
      </c>
      <c r="L4889" s="444">
        <f t="shared" ca="1" si="179"/>
        <v>-405931650782461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-405931650782461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-1691381878260.2542</v>
      </c>
      <c r="L4890" s="444">
        <f t="shared" ca="1" si="179"/>
        <v>-407623032660721.25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-407623032660721.25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-1698429302753.0051</v>
      </c>
      <c r="L4891" s="444">
        <f t="shared" ca="1" si="179"/>
        <v>-409321461963474.25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-409321461963474.25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-1705506091514.4761</v>
      </c>
      <c r="L4892" s="444">
        <f t="shared" ca="1" si="179"/>
        <v>-411026968054988.75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-411026968054988.75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-1712612366895.7864</v>
      </c>
      <c r="L4893" s="444">
        <f t="shared" ca="1" si="179"/>
        <v>-412739580421884.56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-412739580421884.56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-1719748251757.8523</v>
      </c>
      <c r="L4894" s="444">
        <f t="shared" ca="1" si="179"/>
        <v>-414459328673642.44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-414459328673642.44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-1726913869473.5103</v>
      </c>
      <c r="L4895" s="444">
        <f t="shared" ca="1" si="179"/>
        <v>-416186242543115.94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-416186242543115.94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-1734109343929.6497</v>
      </c>
      <c r="L4896" s="444">
        <f t="shared" ca="1" si="179"/>
        <v>-417920351887045.56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-417920351887045.56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-1741334799529.3564</v>
      </c>
      <c r="L4897" s="444">
        <f t="shared" ca="1" si="179"/>
        <v>-419661686686574.94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-419661686686574.94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-1748590361194.0623</v>
      </c>
      <c r="L4898" s="444">
        <f t="shared" ca="1" si="179"/>
        <v>-421410277047769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-421410277047769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-1755876154365.7041</v>
      </c>
      <c r="L4899" s="444">
        <f t="shared" ca="1" si="179"/>
        <v>-423166153202134.69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-423166153202134.69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-1763192305008.8945</v>
      </c>
      <c r="L4900" s="444">
        <f t="shared" ca="1" si="179"/>
        <v>-424929345507143.56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-424929345507143.56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-1770538939613.0981</v>
      </c>
      <c r="L4901" s="444">
        <f t="shared" ca="1" si="179"/>
        <v>-426699884446756.69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-426699884446756.69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-1777916185194.8196</v>
      </c>
      <c r="L4902" s="444">
        <f t="shared" ca="1" si="179"/>
        <v>-428477800631951.5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-428477800631951.5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-1785324169299.7979</v>
      </c>
      <c r="L4903" s="444">
        <f t="shared" ca="1" si="179"/>
        <v>-430263124801251.31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-430263124801251.31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-1792763020005.2139</v>
      </c>
      <c r="L4904" s="444">
        <f t="shared" ca="1" si="179"/>
        <v>-432055887821256.5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-432055887821256.5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-1800232865921.9021</v>
      </c>
      <c r="L4905" s="444">
        <f t="shared" ca="1" si="179"/>
        <v>-433856120687178.38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-433856120687178.38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-1807733836196.5764</v>
      </c>
      <c r="L4906" s="444">
        <f t="shared" ca="1" si="179"/>
        <v>-435663854523374.94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-435663854523374.94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-1815266060514.0623</v>
      </c>
      <c r="L4907" s="444">
        <f t="shared" ca="1" si="179"/>
        <v>-437479120583889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-437479120583889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-1822829669099.5374</v>
      </c>
      <c r="L4908" s="444">
        <f t="shared" ca="1" si="179"/>
        <v>-439301950252988.56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-439301950252988.56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-1830424792720.7854</v>
      </c>
      <c r="L4909" s="444">
        <f t="shared" ca="1" si="179"/>
        <v>-441132375045709.38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-441132375045709.38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-1838051562690.4558</v>
      </c>
      <c r="L4910" s="444">
        <f t="shared" ca="1" si="179"/>
        <v>-442970426608399.81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-442970426608399.81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-1845710110868.3325</v>
      </c>
      <c r="L4911" s="444">
        <f t="shared" ca="1" si="179"/>
        <v>-444816136719268.13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-444816136719268.13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-1853400569663.6172</v>
      </c>
      <c r="L4912" s="444">
        <f t="shared" ca="1" si="179"/>
        <v>-446669537288931.75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-446669537288931.75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-1861123072037.2156</v>
      </c>
      <c r="L4913" s="444">
        <f t="shared" ca="1" si="179"/>
        <v>-448530660360968.94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-448530660360968.94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-1868877751504.0371</v>
      </c>
      <c r="L4914" s="444">
        <f t="shared" ca="1" si="179"/>
        <v>-450399538112473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-450399538112473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-1876664742135.3042</v>
      </c>
      <c r="L4915" s="444">
        <f t="shared" ca="1" si="179"/>
        <v>-452276202854608.31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-452276202854608.31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-1884484178560.8682</v>
      </c>
      <c r="L4916" s="444">
        <f t="shared" ca="1" si="179"/>
        <v>-454160687033169.19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-454160687033169.19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-1892336195971.5383</v>
      </c>
      <c r="L4917" s="444">
        <f t="shared" ca="1" si="179"/>
        <v>-456053023229140.75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-456053023229140.75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-1900220930121.4197</v>
      </c>
      <c r="L4918" s="444">
        <f t="shared" ca="1" si="179"/>
        <v>-457953244159262.19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-457953244159262.19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-1908138517330.2588</v>
      </c>
      <c r="L4919" s="444">
        <f t="shared" ca="1" si="179"/>
        <v>-459861382676592.44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-459861382676592.44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-1916089094485.8018</v>
      </c>
      <c r="L4920" s="444">
        <f t="shared" ca="1" si="179"/>
        <v>-461777471771078.25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-461777471771078.25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-1924072799046.1594</v>
      </c>
      <c r="L4921" s="444">
        <f t="shared" ca="1" si="179"/>
        <v>-463701544570124.44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-463701544570124.44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-1932089769042.1851</v>
      </c>
      <c r="L4922" s="444">
        <f t="shared" ca="1" si="179"/>
        <v>-465633634339166.63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-465633634339166.63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-1940140143079.8606</v>
      </c>
      <c r="L4923" s="444">
        <f t="shared" ca="1" si="179"/>
        <v>-467573774482246.5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-467573774482246.5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-1948224060342.6934</v>
      </c>
      <c r="L4924" s="444">
        <f t="shared" ca="1" si="179"/>
        <v>-469521998542589.19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-469521998542589.19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-1956341660594.1216</v>
      </c>
      <c r="L4925" s="444">
        <f t="shared" ca="1" si="179"/>
        <v>-471478340203183.31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-471478340203183.31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-1964493084179.9304</v>
      </c>
      <c r="L4926" s="444">
        <f t="shared" ca="1" si="179"/>
        <v>-473442833287363.25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-473442833287363.25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-1972678472030.6799</v>
      </c>
      <c r="L4927" s="444">
        <f t="shared" ca="1" si="179"/>
        <v>-475415511759393.94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-475415511759393.94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-1980897965664.1416</v>
      </c>
      <c r="L4928" s="444">
        <f t="shared" ca="1" si="179"/>
        <v>-477396409725058.06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-477396409725058.06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-1989151707187.7419</v>
      </c>
      <c r="L4929" s="444">
        <f t="shared" ca="1" si="179"/>
        <v>-479385561432245.81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-479385561432245.81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-1997439839301.0242</v>
      </c>
      <c r="L4930" s="444">
        <f t="shared" ca="1" si="179"/>
        <v>-481383001271546.81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-481383001271546.81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-2005762505298.1116</v>
      </c>
      <c r="L4931" s="444">
        <f t="shared" ca="1" si="179"/>
        <v>-483388763776844.94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-483388763776844.94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-2014119849070.1873</v>
      </c>
      <c r="L4932" s="444">
        <f t="shared" ca="1" si="179"/>
        <v>-485402883625915.13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-485402883625915.13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-2022512015107.9797</v>
      </c>
      <c r="L4933" s="444">
        <f t="shared" ca="1" si="179"/>
        <v>-487425395641023.13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-487425395641023.13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-2030939148504.2629</v>
      </c>
      <c r="L4934" s="444">
        <f t="shared" ca="1" si="179"/>
        <v>-489456334789527.38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-489456334789527.38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-2039401394956.364</v>
      </c>
      <c r="L4935" s="444">
        <f t="shared" ca="1" si="179"/>
        <v>-491495736184483.75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-491495736184483.75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-2047898900768.6819</v>
      </c>
      <c r="L4936" s="444">
        <f t="shared" ca="1" si="179"/>
        <v>-493543635085252.44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-493543635085252.44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-2056431812855.2185</v>
      </c>
      <c r="L4937" s="444">
        <f t="shared" ca="1" si="179"/>
        <v>-495600066898107.63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-495600066898107.63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-2065000278742.115</v>
      </c>
      <c r="L4938" s="444">
        <f t="shared" ca="1" si="179"/>
        <v>-497665067176849.75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-497665067176849.75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-2073604446570.2073</v>
      </c>
      <c r="L4939" s="444">
        <f t="shared" ca="1" si="179"/>
        <v>-499738671623419.94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-499738671623419.94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-2082244465097.583</v>
      </c>
      <c r="L4940" s="444">
        <f t="shared" ca="1" si="179"/>
        <v>-501820916088517.5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-501820916088517.5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-2090920483702.156</v>
      </c>
      <c r="L4941" s="444">
        <f t="shared" ca="1" si="179"/>
        <v>-503911836572219.63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-503911836572219.63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-2099632652384.2483</v>
      </c>
      <c r="L4942" s="444">
        <f t="shared" ca="1" si="179"/>
        <v>-506011469224603.88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-506011469224603.88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-2108381121769.1831</v>
      </c>
      <c r="L4943" s="444">
        <f t="shared" ca="1" si="179"/>
        <v>-508119850346373.06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-508119850346373.06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-2117166043109.8877</v>
      </c>
      <c r="L4944" s="444">
        <f t="shared" ca="1" si="179"/>
        <v>-510237016389482.94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-510237016389482.94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-2125987568289.5122</v>
      </c>
      <c r="L4945" s="444">
        <f t="shared" ca="1" si="179"/>
        <v>-512363003957772.44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-512363003957772.44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-2134845849824.0518</v>
      </c>
      <c r="L4946" s="444">
        <f t="shared" ca="1" si="179"/>
        <v>-514497849807596.5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-514497849807596.5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-2143741040864.9856</v>
      </c>
      <c r="L4947" s="444">
        <f t="shared" ca="1" si="179"/>
        <v>-516641590848461.5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-516641590848461.5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-2152673295201.9226</v>
      </c>
      <c r="L4948" s="444">
        <f t="shared" ca="1" si="179"/>
        <v>-518794264143663.44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-518794264143663.44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-2161642767265.2644</v>
      </c>
      <c r="L4949" s="444">
        <f t="shared" ca="1" si="179"/>
        <v>-520955906910928.69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-520955906910928.69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-2170649612128.8699</v>
      </c>
      <c r="L4950" s="444">
        <f t="shared" ca="1" si="179"/>
        <v>-523126556523057.56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-523126556523057.56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-2179693985512.7395</v>
      </c>
      <c r="L4951" s="444">
        <f t="shared" ca="1" si="179"/>
        <v>-525306250508570.31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-525306250508570.31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-2188776043785.7097</v>
      </c>
      <c r="L4952" s="444">
        <f t="shared" ca="1" si="179"/>
        <v>-527495026552356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-527495026552356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-2197895943968.1499</v>
      </c>
      <c r="L4953" s="444">
        <f t="shared" ca="1" si="179"/>
        <v>-529692922496324.13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-529692922496324.13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-2207053843734.6836</v>
      </c>
      <c r="L4954" s="444">
        <f t="shared" ca="1" si="179"/>
        <v>-531899976340058.81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-531899976340058.81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-2216249901416.9116</v>
      </c>
      <c r="L4955" s="444">
        <f t="shared" ca="1" si="179"/>
        <v>-534116226241475.75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-534116226241475.75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-2225484276006.1489</v>
      </c>
      <c r="L4956" s="444">
        <f t="shared" ca="1" si="179"/>
        <v>-536341710517481.88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-536341710517481.88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-2234757127156.1748</v>
      </c>
      <c r="L4957" s="444">
        <f t="shared" ca="1" si="179"/>
        <v>-538576467644638.06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-538576467644638.06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-2244068615185.9917</v>
      </c>
      <c r="L4958" s="444">
        <f t="shared" ca="1" si="179"/>
        <v>-540820536259824.06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-540820536259824.06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-2253418901082.6001</v>
      </c>
      <c r="L4959" s="444">
        <f t="shared" ca="1" si="179"/>
        <v>-543073955160906.69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-543073955160906.69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-2262808146503.7778</v>
      </c>
      <c r="L4960" s="444">
        <f t="shared" ca="1" si="179"/>
        <v>-545336763307410.44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-545336763307410.44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-2272236513780.877</v>
      </c>
      <c r="L4961" s="444">
        <f t="shared" ca="1" si="179"/>
        <v>-547608999821191.31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-547608999821191.31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-2281704165921.6304</v>
      </c>
      <c r="L4962" s="444">
        <f t="shared" ca="1" si="179"/>
        <v>-549890703987112.94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-549890703987112.94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-2291211266612.9707</v>
      </c>
      <c r="L4963" s="444">
        <f t="shared" ca="1" si="179"/>
        <v>-552181915253725.94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-552181915253725.94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-2300757980223.8579</v>
      </c>
      <c r="L4964" s="444">
        <f t="shared" ca="1" si="179"/>
        <v>-554482673233949.81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-554482673233949.81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-2310344471808.124</v>
      </c>
      <c r="L4965" s="444">
        <f t="shared" ca="1" si="179"/>
        <v>-556793017705757.94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-556793017705757.94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-2319970907107.3242</v>
      </c>
      <c r="L4966" s="444">
        <f t="shared" ca="1" si="179"/>
        <v>-559112988612865.25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-559112988612865.25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-2329637452553.605</v>
      </c>
      <c r="L4967" s="444">
        <f t="shared" ca="1" si="179"/>
        <v>-561442626065418.88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-561442626065418.88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-2339344275272.5786</v>
      </c>
      <c r="L4968" s="444">
        <f t="shared" ca="1" si="179"/>
        <v>-563781970340691.5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-563781970340691.5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-2349091543086.2144</v>
      </c>
      <c r="L4969" s="444">
        <f t="shared" ca="1" si="179"/>
        <v>-566131061883777.75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-566131061883777.75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-2358879424515.7407</v>
      </c>
      <c r="L4970" s="444">
        <f t="shared" ca="1" si="179"/>
        <v>-568489941308293.5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-568489941308293.5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-2368708088784.5562</v>
      </c>
      <c r="L4971" s="444">
        <f t="shared" ca="1" si="179"/>
        <v>-570858649397078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-570858649397078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-2378577705821.1582</v>
      </c>
      <c r="L4972" s="444">
        <f t="shared" ca="1" si="179"/>
        <v>-573237227102899.13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-573237227102899.13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-2388488446262.0796</v>
      </c>
      <c r="L4973" s="444">
        <f t="shared" ca="1" si="179"/>
        <v>-575625715549161.25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-575625715549161.25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-2398440481454.8384</v>
      </c>
      <c r="L4974" s="444">
        <f t="shared" ca="1" si="179"/>
        <v>-578024156030616.13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-578024156030616.13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-2408433983460.9004</v>
      </c>
      <c r="L4975" s="444">
        <f t="shared" ca="1" si="179"/>
        <v>-580432590014077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-580432590014077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-2418469125058.6543</v>
      </c>
      <c r="L4976" s="444">
        <f t="shared" ca="1" si="179"/>
        <v>-582851059139135.63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-582851059139135.63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-2428546079746.3984</v>
      </c>
      <c r="L4977" s="444">
        <f t="shared" ca="1" si="179"/>
        <v>-585279605218882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-585279605218882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-2438665021745.3418</v>
      </c>
      <c r="L4978" s="444">
        <f t="shared" ca="1" si="179"/>
        <v>-587718270240627.38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-587718270240627.38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-2448826126002.6143</v>
      </c>
      <c r="L4979" s="444">
        <f t="shared" ca="1" si="179"/>
        <v>-590167096366630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-590167096366630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-2459029568194.2915</v>
      </c>
      <c r="L4980" s="444">
        <f t="shared" ca="1" si="179"/>
        <v>-592626125934824.25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-592626125934824.25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-2469275524728.4346</v>
      </c>
      <c r="L4981" s="444">
        <f t="shared" ca="1" si="179"/>
        <v>-595095401459552.63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-595095401459552.63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-2479564172748.1357</v>
      </c>
      <c r="L4982" s="444">
        <f t="shared" ca="1" si="179"/>
        <v>-597574965632300.75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-597574965632300.75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-2489895690134.5864</v>
      </c>
      <c r="L4983" s="444">
        <f t="shared" ca="1" si="179"/>
        <v>-600064861322435.38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-600064861322435.38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-2500270255510.1475</v>
      </c>
      <c r="L4984" s="444">
        <f t="shared" ca="1" si="179"/>
        <v>-602565131577945.5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-602565131577945.5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-2510688048241.4395</v>
      </c>
      <c r="L4985" s="444">
        <f t="shared" ca="1" si="179"/>
        <v>-605075819626187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-605075819626187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-2521149248442.4458</v>
      </c>
      <c r="L4986" s="444">
        <f t="shared" ca="1" si="179"/>
        <v>-607596968874629.5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-607596968874629.5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-2531654036977.623</v>
      </c>
      <c r="L4987" s="444">
        <f t="shared" ca="1" si="179"/>
        <v>-610128622911607.13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-610128622911607.13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-2542202595465.0298</v>
      </c>
      <c r="L4988" s="444">
        <f t="shared" ca="1" si="179"/>
        <v>-612670825507072.13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-612670825507072.13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-2552795106279.4673</v>
      </c>
      <c r="L4989" s="444">
        <f t="shared" ca="1" si="179"/>
        <v>-615223620613351.63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-615223620613351.63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-2563431752555.6318</v>
      </c>
      <c r="L4990" s="444">
        <f t="shared" ca="1" si="179"/>
        <v>-617787052365907.25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-617787052365907.25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-2574112718191.2803</v>
      </c>
      <c r="L4991" s="444">
        <f t="shared" ca="1" si="179"/>
        <v>-620361165084098.5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-620361165084098.5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-2584838187850.4102</v>
      </c>
      <c r="L4992" s="444">
        <f t="shared" ca="1" si="179"/>
        <v>-622946003271948.88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-622946003271948.88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-2595608346966.4536</v>
      </c>
      <c r="L4993" s="444">
        <f t="shared" ca="1" si="179"/>
        <v>-625541611618915.38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-625541611618915.38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-2606423381745.4805</v>
      </c>
      <c r="L4994" s="444">
        <f t="shared" ca="1" si="179"/>
        <v>-628148035000660.88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-628148035000660.88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-2617283479169.4204</v>
      </c>
      <c r="L4995" s="444">
        <f t="shared" ca="1" si="179"/>
        <v>-630765318479830.25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-630765318479830.25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-2628188826999.2925</v>
      </c>
      <c r="L4996" s="444">
        <f t="shared" ca="1" si="179"/>
        <v>-633393507306829.5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-633393507306829.5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-2639139613778.4561</v>
      </c>
      <c r="L4997" s="444">
        <f t="shared" ca="1" si="179"/>
        <v>-636032646920608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-636032646920608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-2650136028835.8667</v>
      </c>
      <c r="L4998" s="444">
        <f t="shared" ca="1" si="179"/>
        <v>-638682782949443.88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-638682782949443.88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-2661178262289.3496</v>
      </c>
      <c r="L4999" s="444">
        <f t="shared" ca="1" si="179"/>
        <v>-641343961211733.25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-641343961211733.25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-2672266505048.8887</v>
      </c>
      <c r="L5000" s="444">
        <f t="shared" ca="1" si="179"/>
        <v>-644016227716782.13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-644016227716782.13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-2683400948819.9253</v>
      </c>
      <c r="L5001" s="444">
        <f t="shared" ca="1" si="179"/>
        <v>-646699628665602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-646699628665602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-2694581786106.6748</v>
      </c>
      <c r="L5002" s="444">
        <f t="shared" ca="1" si="179"/>
        <v>-649394210451708.63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-649394210451708.63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-2705809210215.4526</v>
      </c>
      <c r="L5003" s="444">
        <f t="shared" ca="1" si="179"/>
        <v>-652100019661924.13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-652100019661924.13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-2717083415258.0171</v>
      </c>
      <c r="L5004" s="444">
        <f t="shared" ca="1" si="179"/>
        <v>-654817103077182.13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-654817103077182.13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-2728404596154.9253</v>
      </c>
      <c r="L5005" s="444">
        <f t="shared" ca="1" si="179"/>
        <v>-657545507673337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-657545507673337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-2739772948638.9043</v>
      </c>
      <c r="L5006" s="444">
        <f t="shared" ca="1" si="179"/>
        <v>-660285280621975.88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-660285280621975.88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-2751188669258.2329</v>
      </c>
      <c r="L5007" s="444">
        <f t="shared" ca="1" si="179"/>
        <v>-663036469291234.13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-663036469291234.13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-2762651955380.1421</v>
      </c>
      <c r="L5008" s="444">
        <f t="shared" ca="1" si="179"/>
        <v>-665799121246614.25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-665799121246614.25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-2774163005194.2261</v>
      </c>
      <c r="L5009" s="444">
        <f t="shared" ca="1" si="179"/>
        <v>-668573284251808.5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-668573284251808.5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-2785722017715.8687</v>
      </c>
      <c r="L5010" s="444">
        <f t="shared" ca="1" si="179"/>
        <v>-671359006269524.38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-671359006269524.38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-2797329192789.6851</v>
      </c>
      <c r="L5011" s="444">
        <f t="shared" ca="1" si="179"/>
        <v>-674156335462314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-674156335462314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-2808984731092.9751</v>
      </c>
      <c r="L5012" s="444">
        <f t="shared" ca="1" si="179"/>
        <v>-676965320193407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-676965320193407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-2820688834139.1958</v>
      </c>
      <c r="L5013" s="444">
        <f t="shared" ca="1" si="179"/>
        <v>-679786009027546.25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-679786009027546.25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-2832441704281.4429</v>
      </c>
      <c r="L5014" s="444">
        <f t="shared" ca="1" si="179"/>
        <v>-682618450731827.75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-682618450731827.75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-2844243544715.9487</v>
      </c>
      <c r="L5015" s="444">
        <f t="shared" ca="1" si="179"/>
        <v>-685462694276543.75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-685462694276543.75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-2856094559485.5991</v>
      </c>
      <c r="L5016" s="444">
        <f t="shared" ca="1" si="179"/>
        <v>-688318788836029.38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-688318788836029.38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-2867994953483.4556</v>
      </c>
      <c r="L5017" s="444">
        <f t="shared" ca="1" si="179"/>
        <v>-691186783789512.88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-691186783789512.88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-2879944932456.3037</v>
      </c>
      <c r="L5018" s="444">
        <f t="shared" ca="1" si="179"/>
        <v>-694066728721969.13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-694066728721969.13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-2891944703008.2046</v>
      </c>
      <c r="L5019" s="444">
        <f t="shared" ca="1" si="179"/>
        <v>-696958673424977.38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-696958673424977.38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-2903994472604.0723</v>
      </c>
      <c r="L5020" s="444">
        <f t="shared" ca="1" si="179"/>
        <v>-699862667897581.5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-699862667897581.5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-2916094449573.2563</v>
      </c>
      <c r="L5021" s="444">
        <f t="shared" ca="1" si="179"/>
        <v>-702778762347154.75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-702778762347154.75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-2928244843113.1445</v>
      </c>
      <c r="L5022" s="444">
        <f t="shared" ca="1" si="179"/>
        <v>-705707007190267.88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-705707007190267.88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-2940445863292.7827</v>
      </c>
      <c r="L5023" s="444">
        <f t="shared" ca="1" si="179"/>
        <v>-708647453053560.63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-708647453053560.63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-2952697721056.5024</v>
      </c>
      <c r="L5024" s="444">
        <f t="shared" ca="1" si="179"/>
        <v>-711600150774617.13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-711600150774617.13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-2965000628227.5713</v>
      </c>
      <c r="L5025" s="444">
        <f t="shared" ca="1" si="179"/>
        <v>-714565151402844.75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-714565151402844.75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-2977354797511.853</v>
      </c>
      <c r="L5026" s="444">
        <f t="shared" ca="1" si="179"/>
        <v>-717542506200356.63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-717542506200356.63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-2989760442501.4858</v>
      </c>
      <c r="L5027" s="444">
        <f t="shared" ca="1" si="179"/>
        <v>-720532266642858.13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-720532266642858.13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-3002217777678.5757</v>
      </c>
      <c r="L5028" s="444">
        <f t="shared" ca="1" si="179"/>
        <v>-723534484420536.75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-723534484420536.75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-3014727018418.9033</v>
      </c>
      <c r="L5029" s="444">
        <f t="shared" ca="1" si="179"/>
        <v>-726549211438955.63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-726549211438955.63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-3027288380995.6484</v>
      </c>
      <c r="L5030" s="444">
        <f t="shared" ca="1" si="179"/>
        <v>-729576499819951.25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-729576499819951.25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-3039902082583.1304</v>
      </c>
      <c r="L5031" s="444">
        <f t="shared" ca="1" si="179"/>
        <v>-732616401902534.38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-732616401902534.38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-3052568341260.5601</v>
      </c>
      <c r="L5032" s="444">
        <f t="shared" ca="1" si="179"/>
        <v>-735668970243794.88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-735668970243794.88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-3065287376015.812</v>
      </c>
      <c r="L5033" s="444">
        <f t="shared" ca="1" si="179"/>
        <v>-738734257619810.63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-738734257619810.63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-3078059406749.2109</v>
      </c>
      <c r="L5034" s="444">
        <f t="shared" ca="1" si="179"/>
        <v>-741812317026559.88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-741812317026559.88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-3090884654277.333</v>
      </c>
      <c r="L5035" s="444">
        <f t="shared" ca="1" si="179"/>
        <v>-744903201680837.25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-744903201680837.25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-3103763340336.8218</v>
      </c>
      <c r="L5036" s="444">
        <f t="shared" ca="1" si="179"/>
        <v>-748006965021174.13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-748006965021174.13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-3116695687588.2256</v>
      </c>
      <c r="L5037" s="444">
        <f t="shared" ca="1" si="179"/>
        <v>-751123660708762.38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-751123660708762.38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-3129681919619.8433</v>
      </c>
      <c r="L5038" s="444">
        <f t="shared" ca="1" si="179"/>
        <v>-754253342628382.25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-754253342628382.25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-3142722260951.5928</v>
      </c>
      <c r="L5039" s="444">
        <f t="shared" ca="1" si="179"/>
        <v>-757396064889333.88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-757396064889333.88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-3155816937038.8911</v>
      </c>
      <c r="L5040" s="444">
        <f t="shared" ca="1" si="179"/>
        <v>-760551881826372.75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-760551881826372.75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-3168966174276.5532</v>
      </c>
      <c r="L5041" s="444">
        <f t="shared" ca="1" si="179"/>
        <v>-763720848000649.25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-763720848000649.25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-3182170200002.7051</v>
      </c>
      <c r="L5042" s="444">
        <f t="shared" ca="1" si="179"/>
        <v>-766903018200652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-766903018200652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-3195429242502.7168</v>
      </c>
      <c r="L5043" s="444">
        <f t="shared" ca="1" si="179"/>
        <v>-770098447443154.75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-770098447443154.75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-3208743531013.1445</v>
      </c>
      <c r="L5044" s="444">
        <f t="shared" ca="1" si="179"/>
        <v>-773307190974167.88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-773307190974167.88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-3222113295725.6992</v>
      </c>
      <c r="L5045" s="444">
        <f t="shared" ca="1" si="179"/>
        <v>-776529304269893.63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-776529304269893.63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-3235538767791.2236</v>
      </c>
      <c r="L5046" s="444">
        <f t="shared" ca="1" si="179"/>
        <v>-779764843037684.88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-779764843037684.88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-3249020179323.687</v>
      </c>
      <c r="L5047" s="444">
        <f t="shared" ca="1" si="179"/>
        <v>-783013863217008.5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-783013863217008.5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-3262557763404.2021</v>
      </c>
      <c r="L5048" s="444">
        <f t="shared" ca="1" si="179"/>
        <v>-786276420980412.75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-786276420980412.75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-3276151754085.0532</v>
      </c>
      <c r="L5049" s="444">
        <f t="shared" ca="1" si="179"/>
        <v>-789552572734497.75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-789552572734497.75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-3289802386393.7407</v>
      </c>
      <c r="L5050" s="444">
        <f t="shared" ca="1" si="179"/>
        <v>-792842375120891.5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-792842375120891.5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-3303509896337.0479</v>
      </c>
      <c r="L5051" s="444">
        <f t="shared" ca="1" si="179"/>
        <v>-796145885017228.5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-796145885017228.5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-3317274520905.1187</v>
      </c>
      <c r="L5052" s="444">
        <f t="shared" ca="1" si="179"/>
        <v>-799463159538133.63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-799463159538133.63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-3331096498075.5566</v>
      </c>
      <c r="L5053" s="444">
        <f t="shared" ca="1" si="179"/>
        <v>-802794256036209.13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-802794256036209.13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-3344976066817.5381</v>
      </c>
      <c r="L5054" s="444">
        <f t="shared" ca="1" si="179"/>
        <v>-806139232103026.63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-806139232103026.63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-3358913467095.9443</v>
      </c>
      <c r="L5055" s="444">
        <f t="shared" ca="1" si="179"/>
        <v>-809498145570122.63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-809498145570122.63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-3372908939875.5107</v>
      </c>
      <c r="L5056" s="444">
        <f t="shared" ca="1" si="179"/>
        <v>-812871054509998.13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-812871054509998.13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-3386962727124.9922</v>
      </c>
      <c r="L5057" s="444">
        <f t="shared" ca="1" si="179"/>
        <v>-816258017237123.13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-816258017237123.13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-3401075071821.3462</v>
      </c>
      <c r="L5058" s="444">
        <f t="shared" ca="1" si="179"/>
        <v>-819659092308944.5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-819659092308944.5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-3415246217953.9355</v>
      </c>
      <c r="L5059" s="444">
        <f t="shared" ca="1" si="179"/>
        <v>-823074338526898.38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-823074338526898.38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-3429476410528.7432</v>
      </c>
      <c r="L5060" s="444">
        <f t="shared" ca="1" si="179"/>
        <v>-826503814937427.13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-826503814937427.13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-3443765895572.6128</v>
      </c>
      <c r="L5061" s="444">
        <f t="shared" ca="1" si="179"/>
        <v>-829947580832999.75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-829947580832999.75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-3458114920137.499</v>
      </c>
      <c r="L5062" s="444">
        <f t="shared" ca="1" si="179"/>
        <v>-833405695753137.25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-833405695753137.25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-3472523732304.7383</v>
      </c>
      <c r="L5063" s="444">
        <f t="shared" ca="1" si="179"/>
        <v>-836878219485442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-836878219485442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-3486992581189.3418</v>
      </c>
      <c r="L5064" s="444">
        <f t="shared" ca="1" si="179"/>
        <v>-840365212066631.38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-840365212066631.38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-3501521716944.2974</v>
      </c>
      <c r="L5065" s="444">
        <f t="shared" ca="1" si="179"/>
        <v>-843866733783575.63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-843866733783575.63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-3516111390764.8984</v>
      </c>
      <c r="L5066" s="444">
        <f t="shared" ca="1" si="179"/>
        <v>-847382845174340.5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-847382845174340.5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-3530761854893.0854</v>
      </c>
      <c r="L5067" s="444">
        <f t="shared" ca="1" si="179"/>
        <v>-850913607029233.63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-850913607029233.63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-3545473362621.8066</v>
      </c>
      <c r="L5068" s="444">
        <f t="shared" ca="1" si="179"/>
        <v>-854459080391855.38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-854459080391855.38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-3560246168299.3975</v>
      </c>
      <c r="L5069" s="444">
        <f t="shared" ca="1" si="179"/>
        <v>-858019326560154.75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-858019326560154.75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-3575080527333.978</v>
      </c>
      <c r="L5070" s="444">
        <f t="shared" ca="1" si="179"/>
        <v>-861594407087488.75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-861594407087488.75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-3589976696197.8696</v>
      </c>
      <c r="L5071" s="444">
        <f t="shared" ca="1" si="179"/>
        <v>-865184383783686.63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-865184383783686.63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-3604934932432.0273</v>
      </c>
      <c r="L5072" s="444">
        <f t="shared" ca="1" si="179"/>
        <v>-868789318716118.63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-868789318716118.63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-3619955494650.4941</v>
      </c>
      <c r="L5073" s="444">
        <f t="shared" ca="1" si="179"/>
        <v>-872409274210769.13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-872409274210769.13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-3635038642544.8711</v>
      </c>
      <c r="L5074" s="444">
        <f t="shared" ca="1" si="179"/>
        <v>-876044312853314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-876044312853314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-3650184636888.8081</v>
      </c>
      <c r="L5075" s="444">
        <f t="shared" ca="1" si="179"/>
        <v>-879694497490202.75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-879694497490202.75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-3665393739542.5107</v>
      </c>
      <c r="L5076" s="444">
        <f t="shared" ca="1" si="179"/>
        <v>-883359891229745.25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-883359891229745.25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-3680666213457.272</v>
      </c>
      <c r="L5077" s="444">
        <f t="shared" ca="1" si="179"/>
        <v>-887040557443202.5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-887040557443202.5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-3696002322680.0103</v>
      </c>
      <c r="L5078" s="444">
        <f t="shared" ca="1" si="179"/>
        <v>-890736559765882.5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-890736559765882.5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-3711402332357.8438</v>
      </c>
      <c r="L5079" s="444">
        <f t="shared" ca="1" si="179"/>
        <v>-894447962098240.38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-894447962098240.38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-3726866508742.668</v>
      </c>
      <c r="L5080" s="444">
        <f t="shared" ca="1" si="179"/>
        <v>-898174828606983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-898174828606983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-3742395119195.7622</v>
      </c>
      <c r="L5081" s="444">
        <f t="shared" ca="1" si="179"/>
        <v>-901917223726178.75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-901917223726178.75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-3757988432192.4116</v>
      </c>
      <c r="L5082" s="444">
        <f t="shared" ca="1" si="179"/>
        <v>-905675212158371.13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-905675212158371.13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-3773646717326.5469</v>
      </c>
      <c r="L5083" s="444">
        <f t="shared" ca="1" si="179"/>
        <v>-909448858875697.63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-909448858875697.63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-3789370245315.4067</v>
      </c>
      <c r="L5084" s="444">
        <f t="shared" ca="1" si="179"/>
        <v>-913238229121013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-913238229121013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-3805159288004.2212</v>
      </c>
      <c r="L5085" s="444">
        <f t="shared" ca="1" si="179"/>
        <v>-917043388409017.25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-917043388409017.25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-3821014118370.9053</v>
      </c>
      <c r="L5086" s="444">
        <f t="shared" ca="1" si="179"/>
        <v>-920864402527388.13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-920864402527388.13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-3836935010530.7842</v>
      </c>
      <c r="L5087" s="444">
        <f t="shared" ca="1" si="179"/>
        <v>-924701337537918.88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-924701337537918.88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-3852922239741.3286</v>
      </c>
      <c r="L5088" s="444">
        <f t="shared" ca="1" si="179"/>
        <v>-928554259777660.25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-928554259777660.25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-3868976082406.918</v>
      </c>
      <c r="L5089" s="444">
        <f t="shared" ca="1" si="179"/>
        <v>-932423235860067.13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-932423235860067.13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-3885096816083.6128</v>
      </c>
      <c r="L5090" s="444">
        <f t="shared" ca="1" si="179"/>
        <v>-936308332676150.75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-936308332676150.75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-3901284719483.9614</v>
      </c>
      <c r="L5091" s="444">
        <f t="shared" ca="1" si="179"/>
        <v>-940209617395634.75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-940209617395634.75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-3917540072481.8115</v>
      </c>
      <c r="L5092" s="444">
        <f t="shared" ca="1" si="179"/>
        <v>-944127157468116.5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-944127157468116.5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-3933863156117.1519</v>
      </c>
      <c r="L5093" s="444">
        <f t="shared" ca="1" si="179"/>
        <v>-948061020624233.63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-948061020624233.63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-3950254252600.9727</v>
      </c>
      <c r="L5094" s="444">
        <f t="shared" ca="1" si="179"/>
        <v>-952011274876834.63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-952011274876834.63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-3966713645320.1445</v>
      </c>
      <c r="L5095" s="444">
        <f t="shared" ca="1" si="179"/>
        <v>-955977988522154.75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-955977988522154.75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-3983241618842.3115</v>
      </c>
      <c r="L5096" s="444">
        <f t="shared" ca="1" si="179"/>
        <v>-959961230140997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-959961230140997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-3999838458920.8208</v>
      </c>
      <c r="L5097" s="444">
        <f t="shared" ca="1" si="179"/>
        <v>-963961068599917.88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-963961068599917.88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-4016504452499.6577</v>
      </c>
      <c r="L5098" s="444">
        <f t="shared" ca="1" si="179"/>
        <v>-967977573052417.5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-967977573052417.5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-4033239887718.4058</v>
      </c>
      <c r="L5099" s="444">
        <f t="shared" ca="1" si="179"/>
        <v>-972010812940135.88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-972010812940135.88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-4050045053917.2329</v>
      </c>
      <c r="L5100" s="444">
        <f t="shared" ca="1" si="179"/>
        <v>-976060857994053.13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-976060857994053.13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-4066920241641.8882</v>
      </c>
      <c r="L5101" s="444">
        <f t="shared" ca="1" si="179"/>
        <v>-980127778235695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-980127778235695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-4083865742648.7295</v>
      </c>
      <c r="L5102" s="444">
        <f t="shared" ca="1" si="179"/>
        <v>-984211643978343.75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-984211643978343.75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-4100881849909.7651</v>
      </c>
      <c r="L5103" s="444">
        <f t="shared" ca="1" si="179"/>
        <v>-988312525828253.5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-988312525828253.5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-4117968857617.7231</v>
      </c>
      <c r="L5104" s="444">
        <f t="shared" ca="1" si="179"/>
        <v>-992430494685871.25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-992430494685871.25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-4135127061191.1304</v>
      </c>
      <c r="L5105" s="444">
        <f t="shared" ca="1" si="179"/>
        <v>-996565621747062.38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-996565621747062.38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-4152356757279.4263</v>
      </c>
      <c r="L5106" s="444">
        <f t="shared" ca="1" si="179"/>
        <v>-1000717978504341.8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-1000717978504341.8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-4169658243768.0913</v>
      </c>
      <c r="L5107" s="444">
        <f t="shared" ca="1" si="179"/>
        <v>-1004887636748109.9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-1004887636748109.9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-4187031819783.791</v>
      </c>
      <c r="L5108" s="444">
        <f t="shared" ref="L5108:L5362" ca="1" si="184">I5108-J5108+K5108</f>
        <v>-1009074668567893.6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-1009074668567893.6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-4204477785699.5562</v>
      </c>
      <c r="L5109" s="444">
        <f t="shared" ca="1" si="184"/>
        <v>-1013279146353593.1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-1013279146353593.1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-4221996443139.9717</v>
      </c>
      <c r="L5110" s="444">
        <f t="shared" ca="1" si="184"/>
        <v>-1017501142796733.1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-1017501142796733.1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-4239588094986.3872</v>
      </c>
      <c r="L5111" s="444">
        <f t="shared" ca="1" si="184"/>
        <v>-1021740730891719.5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-1021740730891719.5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-4257253045382.1646</v>
      </c>
      <c r="L5112" s="444">
        <f t="shared" ca="1" si="184"/>
        <v>-1025997983937101.6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-1025997983937101.6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-4274991599737.9233</v>
      </c>
      <c r="L5113" s="444">
        <f t="shared" ca="1" si="184"/>
        <v>-1030272975536839.5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-1030272975536839.5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-4292804064736.8315</v>
      </c>
      <c r="L5114" s="444">
        <f t="shared" ca="1" si="184"/>
        <v>-1034565779601576.4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-1034565779601576.4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-4310690748339.9014</v>
      </c>
      <c r="L5115" s="444">
        <f t="shared" ca="1" si="184"/>
        <v>-1038876470349916.3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-1038876470349916.3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-4328651959791.3179</v>
      </c>
      <c r="L5116" s="444">
        <f t="shared" ca="1" si="184"/>
        <v>-1043205122309707.6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-1043205122309707.6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-4346688009623.7817</v>
      </c>
      <c r="L5117" s="444">
        <f t="shared" ca="1" si="184"/>
        <v>-1047551810319331.4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-1047551810319331.4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-4364799209663.8809</v>
      </c>
      <c r="L5118" s="444">
        <f t="shared" ca="1" si="184"/>
        <v>-1051916609528995.3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-1051916609528995.3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-4382985873037.48</v>
      </c>
      <c r="L5119" s="444">
        <f t="shared" ca="1" si="184"/>
        <v>-1056299595402032.8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-1056299595402032.8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-4401248314175.1367</v>
      </c>
      <c r="L5120" s="444">
        <f t="shared" ca="1" si="184"/>
        <v>-1060700843716207.9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-1060700843716207.9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-4419586848817.5332</v>
      </c>
      <c r="L5121" s="444">
        <f t="shared" ca="1" si="184"/>
        <v>-1065120430565025.4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-1065120430565025.4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-4438001794020.9395</v>
      </c>
      <c r="L5122" s="444">
        <f t="shared" ca="1" si="184"/>
        <v>-1069558432359046.4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-1069558432359046.4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-4456493468162.6934</v>
      </c>
      <c r="L5123" s="444">
        <f t="shared" ca="1" si="184"/>
        <v>-1074014925827209.1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-1074014925827209.1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-4475062190946.7051</v>
      </c>
      <c r="L5124" s="444">
        <f t="shared" ca="1" si="184"/>
        <v>-1078489988018155.9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-1078489988018155.9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-4493708283408.9824</v>
      </c>
      <c r="L5125" s="444">
        <f t="shared" ca="1" si="184"/>
        <v>-1082983696301564.9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-1082983696301564.9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-4512432067923.1865</v>
      </c>
      <c r="L5126" s="444">
        <f t="shared" ca="1" si="184"/>
        <v>-1087496128369488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-1087496128369488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-4531233868206.1992</v>
      </c>
      <c r="L5127" s="444">
        <f t="shared" ca="1" si="184"/>
        <v>-1092027362237694.3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-1092027362237694.3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-4550114009323.7256</v>
      </c>
      <c r="L5128" s="444">
        <f t="shared" ca="1" si="184"/>
        <v>-1096577476247018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-1096577476247018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-4569072817695.9082</v>
      </c>
      <c r="L5129" s="444">
        <f t="shared" ca="1" si="184"/>
        <v>-1101146549064713.9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-1101146549064713.9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-4588110621102.9746</v>
      </c>
      <c r="L5130" s="444">
        <f t="shared" ca="1" si="184"/>
        <v>-1105734659685816.9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-1105734659685816.9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-4607227748690.9033</v>
      </c>
      <c r="L5131" s="444">
        <f t="shared" ca="1" si="184"/>
        <v>-1110341887434507.8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-1110341887434507.8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-4626424530977.1152</v>
      </c>
      <c r="L5132" s="444">
        <f t="shared" ca="1" si="184"/>
        <v>-1114968311965484.9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-1114968311965484.9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-4645701299856.1865</v>
      </c>
      <c r="L5133" s="444">
        <f t="shared" ca="1" si="184"/>
        <v>-1119614013265341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-1119614013265341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-4665058388605.5869</v>
      </c>
      <c r="L5134" s="444">
        <f t="shared" ca="1" si="184"/>
        <v>-1124279071653946.6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-1124279071653946.6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-4684496131891.4443</v>
      </c>
      <c r="L5135" s="444">
        <f t="shared" ca="1" si="184"/>
        <v>-1128963567785838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-1128963567785838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-4704014865774.3252</v>
      </c>
      <c r="L5136" s="444">
        <f t="shared" ca="1" si="184"/>
        <v>-1133667582651612.3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-1133667582651612.3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-4723614927715.0508</v>
      </c>
      <c r="L5137" s="444">
        <f t="shared" ca="1" si="184"/>
        <v>-1138391197579327.3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-1138391197579327.3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-4743296656580.5303</v>
      </c>
      <c r="L5138" s="444">
        <f t="shared" ca="1" si="184"/>
        <v>-1143134494235907.8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-1143134494235907.8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-4763060392649.6152</v>
      </c>
      <c r="L5139" s="444">
        <f t="shared" ca="1" si="184"/>
        <v>-1147897554628557.3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-1147897554628557.3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-4782906477618.9883</v>
      </c>
      <c r="L5140" s="444">
        <f t="shared" ca="1" si="184"/>
        <v>-1152680461106176.3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-1152680461106176.3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-4802835254609.0674</v>
      </c>
      <c r="L5141" s="444">
        <f t="shared" ca="1" si="184"/>
        <v>-1157483296360785.3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-1157483296360785.3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-4822847068169.9385</v>
      </c>
      <c r="L5142" s="444">
        <f t="shared" ca="1" si="184"/>
        <v>-1162306143428955.3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-1162306143428955.3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-4842942264287.3135</v>
      </c>
      <c r="L5143" s="444">
        <f t="shared" ca="1" si="184"/>
        <v>-1167149085693242.5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-1167149085693242.5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-4863121190388.5107</v>
      </c>
      <c r="L5144" s="444">
        <f t="shared" ca="1" si="184"/>
        <v>-1172012206883631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-1172012206883631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-4883384195348.4629</v>
      </c>
      <c r="L5145" s="444">
        <f t="shared" ca="1" si="184"/>
        <v>-1176895591078979.5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-1176895591078979.5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-4903731629495.748</v>
      </c>
      <c r="L5146" s="444">
        <f t="shared" ca="1" si="184"/>
        <v>-1181799322708475.3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-1181799322708475.3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-4924163844618.6465</v>
      </c>
      <c r="L5147" s="444">
        <f t="shared" ca="1" si="184"/>
        <v>-1186723486553094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-1186723486553094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-4944681193971.2246</v>
      </c>
      <c r="L5148" s="444">
        <f t="shared" ca="1" si="184"/>
        <v>-1191668167747065.3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-1191668167747065.3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-4965284032279.4385</v>
      </c>
      <c r="L5149" s="444">
        <f t="shared" ca="1" si="184"/>
        <v>-1196633451779344.8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-1196633451779344.8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-4985972715747.2695</v>
      </c>
      <c r="L5150" s="444">
        <f t="shared" ca="1" si="184"/>
        <v>-1201619424495092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-1201619424495092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-5006747602062.8828</v>
      </c>
      <c r="L5151" s="444">
        <f t="shared" ca="1" si="184"/>
        <v>-1206626172097155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-1206626172097155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-5027609050404.8125</v>
      </c>
      <c r="L5152" s="444">
        <f t="shared" ca="1" si="184"/>
        <v>-1211653781147559.8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-1211653781147559.8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-5048557421448.166</v>
      </c>
      <c r="L5153" s="444">
        <f t="shared" ca="1" si="184"/>
        <v>-1216702338569008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-1216702338569008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-5069593077370.8662</v>
      </c>
      <c r="L5154" s="444">
        <f t="shared" ca="1" si="184"/>
        <v>-1221771931646378.8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-1221771931646378.8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-5090716381859.9111</v>
      </c>
      <c r="L5155" s="444">
        <f t="shared" ca="1" si="184"/>
        <v>-1226862648028238.8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-1226862648028238.8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-5111927700117.6611</v>
      </c>
      <c r="L5156" s="444">
        <f t="shared" ca="1" si="184"/>
        <v>-1231974575728356.5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-1231974575728356.5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-5133227398868.1523</v>
      </c>
      <c r="L5157" s="444">
        <f t="shared" ca="1" si="184"/>
        <v>-1237107803127224.8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-1237107803127224.8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-5154615846363.4365</v>
      </c>
      <c r="L5158" s="444">
        <f t="shared" ca="1" si="184"/>
        <v>-1242262418973588.3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-1242262418973588.3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-5176093412389.9512</v>
      </c>
      <c r="L5159" s="444">
        <f t="shared" ca="1" si="184"/>
        <v>-1247438512385978.3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-1247438512385978.3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-5197660468274.9092</v>
      </c>
      <c r="L5160" s="444">
        <f t="shared" ca="1" si="184"/>
        <v>-1252636172854253.3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-1252636172854253.3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-5219317386892.7217</v>
      </c>
      <c r="L5161" s="444">
        <f t="shared" ca="1" si="184"/>
        <v>-1257855490241146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-1257855490241146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-5241064542671.4414</v>
      </c>
      <c r="L5162" s="444">
        <f t="shared" ca="1" si="184"/>
        <v>-1263096554783817.5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-1263096554783817.5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-5262902311599.2393</v>
      </c>
      <c r="L5163" s="444">
        <f t="shared" ca="1" si="184"/>
        <v>-1268359457095416.8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-1268359457095416.8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-5284831071230.9033</v>
      </c>
      <c r="L5164" s="444">
        <f t="shared" ca="1" si="184"/>
        <v>-1273644288166647.8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-1273644288166647.8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-5306851200694.3652</v>
      </c>
      <c r="L5165" s="444">
        <f t="shared" ca="1" si="184"/>
        <v>-1278951139367342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-1278951139367342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-5328963080697.2578</v>
      </c>
      <c r="L5166" s="444">
        <f t="shared" ca="1" si="184"/>
        <v>-1284280102448039.3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-1284280102448039.3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-5351167093533.4971</v>
      </c>
      <c r="L5167" s="444">
        <f t="shared" ca="1" si="184"/>
        <v>-1289631269541572.8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-1289631269541572.8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-5373463623089.8867</v>
      </c>
      <c r="L5168" s="444">
        <f t="shared" ca="1" si="184"/>
        <v>-1295004733164662.8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-1295004733164662.8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-5395853054852.7617</v>
      </c>
      <c r="L5169" s="444">
        <f t="shared" ca="1" si="184"/>
        <v>-1300400586219515.5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-1300400586219515.5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-5418335775914.6475</v>
      </c>
      <c r="L5170" s="444">
        <f t="shared" ca="1" si="184"/>
        <v>-1305818921995430.3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-1305818921995430.3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-5440912174980.959</v>
      </c>
      <c r="L5171" s="444">
        <f t="shared" ca="1" si="184"/>
        <v>-1311259834170411.3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-1311259834170411.3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-5463582642376.7139</v>
      </c>
      <c r="L5172" s="444">
        <f t="shared" ca="1" si="184"/>
        <v>-1316723416812788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-1316723416812788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-5486347570053.2832</v>
      </c>
      <c r="L5173" s="444">
        <f t="shared" ca="1" si="184"/>
        <v>-1322209764382841.3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-1322209764382841.3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-5509207351595.1719</v>
      </c>
      <c r="L5174" s="444">
        <f t="shared" ca="1" si="184"/>
        <v>-1327718971734436.5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-1327718971734436.5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-5532162382226.8184</v>
      </c>
      <c r="L5175" s="444">
        <f t="shared" ca="1" si="184"/>
        <v>-1333251134116663.3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-1333251134116663.3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-5555213058819.4297</v>
      </c>
      <c r="L5176" s="444">
        <f t="shared" ca="1" si="184"/>
        <v>-1338806347175482.8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-1338806347175482.8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-5578359779897.8447</v>
      </c>
      <c r="L5177" s="444">
        <f t="shared" ca="1" si="184"/>
        <v>-1344384706955380.5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-1344384706955380.5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-5601602945647.4189</v>
      </c>
      <c r="L5178" s="444">
        <f t="shared" ca="1" si="184"/>
        <v>-1349986309901028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-1349986309901028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-5624942957920.9502</v>
      </c>
      <c r="L5179" s="444">
        <f t="shared" ca="1" si="184"/>
        <v>-1355611252858949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-1355611252858949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-5648380220245.6211</v>
      </c>
      <c r="L5180" s="444">
        <f t="shared" ca="1" si="184"/>
        <v>-1361259633079194.5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-1361259633079194.5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-5671915137829.9766</v>
      </c>
      <c r="L5181" s="444">
        <f t="shared" ca="1" si="184"/>
        <v>-1366931548217024.5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-1366931548217024.5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-5695548117570.9355</v>
      </c>
      <c r="L5182" s="444">
        <f t="shared" ca="1" si="184"/>
        <v>-1372627096334595.5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-1372627096334595.5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-5719279568060.8145</v>
      </c>
      <c r="L5183" s="444">
        <f t="shared" ca="1" si="184"/>
        <v>-1378346375902656.3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-1378346375902656.3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-5743109899594.4014</v>
      </c>
      <c r="L5184" s="444">
        <f t="shared" ca="1" si="184"/>
        <v>-1384089485802250.8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-1384089485802250.8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-5767039524176.0449</v>
      </c>
      <c r="L5185" s="444">
        <f t="shared" ca="1" si="184"/>
        <v>-1389856525326426.8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-1389856525326426.8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-5791068855526.7783</v>
      </c>
      <c r="L5186" s="444">
        <f t="shared" ca="1" si="184"/>
        <v>-1395647594181953.5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-1395647594181953.5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-5815198309091.4727</v>
      </c>
      <c r="L5187" s="444">
        <f t="shared" ca="1" si="184"/>
        <v>-1401462792491045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-1401462792491045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-5839428302046.0205</v>
      </c>
      <c r="L5188" s="444">
        <f t="shared" ca="1" si="184"/>
        <v>-1407302220793091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-1407302220793091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-5863759253304.5459</v>
      </c>
      <c r="L5189" s="444">
        <f t="shared" ca="1" si="184"/>
        <v>-1413165980046395.5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-1413165980046395.5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-5888191583526.6475</v>
      </c>
      <c r="L5190" s="444">
        <f t="shared" ca="1" si="184"/>
        <v>-1419054171629922.3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-1419054171629922.3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-5912725715124.6758</v>
      </c>
      <c r="L5191" s="444">
        <f t="shared" ca="1" si="184"/>
        <v>-1424966897345047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-1424966897345047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-5937362072271.0293</v>
      </c>
      <c r="L5192" s="444">
        <f t="shared" ca="1" si="184"/>
        <v>-1430904259417318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-1430904259417318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-5962101080905.4912</v>
      </c>
      <c r="L5193" s="444">
        <f t="shared" ca="1" si="184"/>
        <v>-1436866360498223.5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-1436866360498223.5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-5986943168742.5977</v>
      </c>
      <c r="L5194" s="444">
        <f t="shared" ca="1" si="184"/>
        <v>-1442853303666966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-1442853303666966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-6011888765279.0254</v>
      </c>
      <c r="L5195" s="444">
        <f t="shared" ca="1" si="184"/>
        <v>-1448865192432245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-1448865192432245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-6036938301801.0205</v>
      </c>
      <c r="L5196" s="444">
        <f t="shared" ca="1" si="184"/>
        <v>-1454902130734046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-1454902130734046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-6062092211391.8584</v>
      </c>
      <c r="L5197" s="444">
        <f t="shared" ca="1" si="184"/>
        <v>-1460964222945437.8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-1460964222945437.8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-6087350928939.3242</v>
      </c>
      <c r="L5198" s="444">
        <f t="shared" ca="1" si="184"/>
        <v>-1467051573874377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-1467051573874377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-6112714891143.2373</v>
      </c>
      <c r="L5199" s="444">
        <f t="shared" ca="1" si="184"/>
        <v>-1473164288765520.3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-1473164288765520.3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-6138184536523.001</v>
      </c>
      <c r="L5200" s="444">
        <f t="shared" ca="1" si="184"/>
        <v>-1479302473302043.3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-1479302473302043.3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-6163760305425.1797</v>
      </c>
      <c r="L5201" s="444">
        <f t="shared" ca="1" si="184"/>
        <v>-1485466233607468.5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-1485466233607468.5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-6189442640031.1191</v>
      </c>
      <c r="L5202" s="444">
        <f t="shared" ca="1" si="184"/>
        <v>-1491655676247499.5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-1491655676247499.5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-6215231984364.5811</v>
      </c>
      <c r="L5203" s="444">
        <f t="shared" ca="1" si="184"/>
        <v>-1497870908231864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-1497870908231864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-6241128784299.4336</v>
      </c>
      <c r="L5204" s="444">
        <f t="shared" ca="1" si="184"/>
        <v>-1504112037016163.5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-1504112037016163.5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-6267133487567.3477</v>
      </c>
      <c r="L5205" s="444">
        <f t="shared" ca="1" si="184"/>
        <v>-1510379170503730.8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-1510379170503730.8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-6293246543765.5449</v>
      </c>
      <c r="L5206" s="444">
        <f t="shared" ca="1" si="184"/>
        <v>-1516672417047496.3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-1516672417047496.3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-6319468404364.5674</v>
      </c>
      <c r="L5207" s="444">
        <f t="shared" ca="1" si="184"/>
        <v>-1522991885451860.8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-1522991885451860.8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-6345799522716.0859</v>
      </c>
      <c r="L5208" s="444">
        <f t="shared" ca="1" si="184"/>
        <v>-1529337684974576.8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-1529337684974576.8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-6372240354060.7363</v>
      </c>
      <c r="L5209" s="444">
        <f t="shared" ca="1" si="184"/>
        <v>-1535709925328637.5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-1535709925328637.5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-6398791355535.9893</v>
      </c>
      <c r="L5210" s="444">
        <f t="shared" ca="1" si="184"/>
        <v>-1542108716684173.5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-1542108716684173.5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-6425452986184.0566</v>
      </c>
      <c r="L5211" s="444">
        <f t="shared" ca="1" si="184"/>
        <v>-1548534169670357.5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-1548534169670357.5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-6452225706959.8232</v>
      </c>
      <c r="L5212" s="444">
        <f t="shared" ca="1" si="184"/>
        <v>-1554986395377317.3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-1554986395377317.3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-6479109980738.8223</v>
      </c>
      <c r="L5213" s="444">
        <f t="shared" ca="1" si="184"/>
        <v>-1561465505358056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-1561465505358056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-6506106272325.2334</v>
      </c>
      <c r="L5214" s="444">
        <f t="shared" ca="1" si="184"/>
        <v>-1567971611630381.3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-1567971611630381.3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-6533215048459.9219</v>
      </c>
      <c r="L5215" s="444">
        <f t="shared" ca="1" si="184"/>
        <v>-1574504826678841.3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-1574504826678841.3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-6560436777828.5049</v>
      </c>
      <c r="L5216" s="444">
        <f t="shared" ca="1" si="184"/>
        <v>-1581065263456669.8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-1581065263456669.8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-6587771931069.457</v>
      </c>
      <c r="L5217" s="444">
        <f t="shared" ca="1" si="184"/>
        <v>-1587653035387739.3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-1587653035387739.3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-6615220980782.2471</v>
      </c>
      <c r="L5218" s="444">
        <f t="shared" ca="1" si="184"/>
        <v>-1594268256368521.5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-1594268256368521.5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-6642784401535.5059</v>
      </c>
      <c r="L5219" s="444">
        <f t="shared" ca="1" si="184"/>
        <v>-1600911040770057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-1600911040770057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-6670462669875.2373</v>
      </c>
      <c r="L5220" s="444">
        <f t="shared" ca="1" si="184"/>
        <v>-1607581503439932.3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-1607581503439932.3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-6698256264333.0508</v>
      </c>
      <c r="L5221" s="444">
        <f t="shared" ca="1" si="184"/>
        <v>-1614279759704265.3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-1614279759704265.3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-6726165665434.4385</v>
      </c>
      <c r="L5222" s="444">
        <f t="shared" ca="1" si="184"/>
        <v>-1621005925369699.8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-1621005925369699.8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-6754191355707.082</v>
      </c>
      <c r="L5223" s="444">
        <f t="shared" ca="1" si="184"/>
        <v>-1627760116725406.8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-1627760116725406.8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-6782333819689.1943</v>
      </c>
      <c r="L5224" s="444">
        <f t="shared" ca="1" si="184"/>
        <v>-1634542450545096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-1634542450545096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-6810593543937.9004</v>
      </c>
      <c r="L5225" s="444">
        <f t="shared" ca="1" si="184"/>
        <v>-1641353044089034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-1641353044089034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-6838971017037.6416</v>
      </c>
      <c r="L5226" s="444">
        <f t="shared" ca="1" si="184"/>
        <v>-1648192015106071.8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-1648192015106071.8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-6867466729608.6318</v>
      </c>
      <c r="L5227" s="444">
        <f t="shared" ca="1" si="184"/>
        <v>-1655059481835680.5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-1655059481835680.5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-6896081174315.335</v>
      </c>
      <c r="L5228" s="444">
        <f t="shared" ca="1" si="184"/>
        <v>-1661955563009995.8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-1661955563009995.8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-6924814845874.9824</v>
      </c>
      <c r="L5229" s="444">
        <f t="shared" ca="1" si="184"/>
        <v>-1668880377855870.8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-1668880377855870.8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-6953668241066.1279</v>
      </c>
      <c r="L5230" s="444">
        <f t="shared" ca="1" si="184"/>
        <v>-1675834046096937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-1675834046096937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-6982641858737.2373</v>
      </c>
      <c r="L5231" s="444">
        <f t="shared" ca="1" si="184"/>
        <v>-1682816687955674.3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-1682816687955674.3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-7011736199815.3096</v>
      </c>
      <c r="L5232" s="444">
        <f t="shared" ca="1" si="184"/>
        <v>-1689828424155489.5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-1689828424155489.5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-7040951767314.5391</v>
      </c>
      <c r="L5233" s="444">
        <f t="shared" ca="1" si="184"/>
        <v>-1696869375922804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-1696869375922804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-7070289066345.0166</v>
      </c>
      <c r="L5234" s="444">
        <f t="shared" ca="1" si="184"/>
        <v>-1703939664989149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-1703939664989149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-7099748604121.4541</v>
      </c>
      <c r="L5235" s="444">
        <f t="shared" ca="1" si="184"/>
        <v>-1711039413593270.5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-1711039413593270.5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-7129330889971.96</v>
      </c>
      <c r="L5236" s="444">
        <f t="shared" ca="1" si="184"/>
        <v>-1718168744483242.5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-1718168744483242.5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-7159036435346.8438</v>
      </c>
      <c r="L5237" s="444">
        <f t="shared" ca="1" si="184"/>
        <v>-1725327780918589.3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-1725327780918589.3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-7188865753827.4551</v>
      </c>
      <c r="L5238" s="444">
        <f t="shared" ca="1" si="184"/>
        <v>-1732516646672416.8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-1732516646672416.8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-7218819361135.0693</v>
      </c>
      <c r="L5239" s="444">
        <f t="shared" ca="1" si="184"/>
        <v>-1739735466033551.8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-1739735466033551.8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-7248897775139.7988</v>
      </c>
      <c r="L5240" s="444">
        <f t="shared" ca="1" si="184"/>
        <v>-1746984363808691.5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-1746984363808691.5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-7279101515869.5479</v>
      </c>
      <c r="L5241" s="444">
        <f t="shared" ca="1" si="184"/>
        <v>-1754263465324561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-1754263465324561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-7309431105519.0039</v>
      </c>
      <c r="L5242" s="444">
        <f t="shared" ca="1" si="184"/>
        <v>-1761572896430080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-1761572896430080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-7339887068458.667</v>
      </c>
      <c r="L5243" s="444">
        <f t="shared" ca="1" si="184"/>
        <v>-1768912783498538.8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-1768912783498538.8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-7370469931243.9121</v>
      </c>
      <c r="L5244" s="444">
        <f t="shared" ca="1" si="184"/>
        <v>-1776283253429782.8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-1776283253429782.8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-7401180222624.0947</v>
      </c>
      <c r="L5245" s="444">
        <f t="shared" ca="1" si="184"/>
        <v>-1783684433652406.8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-1783684433652406.8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-7432018473551.6953</v>
      </c>
      <c r="L5246" s="444">
        <f t="shared" ca="1" si="184"/>
        <v>-1791116452125958.5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-1791116452125958.5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-7462985217191.4922</v>
      </c>
      <c r="L5247" s="444">
        <f t="shared" ca="1" si="184"/>
        <v>-1798579437343150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-1798579437343150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-7494080988929.792</v>
      </c>
      <c r="L5248" s="444">
        <f t="shared" ca="1" si="184"/>
        <v>-1806073518332079.8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-1806073518332079.8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-7525306326383.665</v>
      </c>
      <c r="L5249" s="444">
        <f t="shared" ca="1" si="184"/>
        <v>-1813598824658463.5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-1813598824658463.5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-7556661769410.2646</v>
      </c>
      <c r="L5250" s="444">
        <f t="shared" ca="1" si="184"/>
        <v>-1821155486427873.8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-1821155486427873.8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-7588147860116.1406</v>
      </c>
      <c r="L5251" s="444">
        <f t="shared" ca="1" si="184"/>
        <v>-1828743634287990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-1828743634287990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-7619765142866.625</v>
      </c>
      <c r="L5252" s="444">
        <f t="shared" ca="1" si="184"/>
        <v>-1836363399430856.5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-1836363399430856.5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-7651514164295.2354</v>
      </c>
      <c r="L5253" s="444">
        <f t="shared" ca="1" si="184"/>
        <v>-1844014913595151.8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-1844014913595151.8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-7683395473313.1318</v>
      </c>
      <c r="L5254" s="444">
        <f t="shared" ca="1" si="184"/>
        <v>-1851698309068465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-1851698309068465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-7715409621118.6045</v>
      </c>
      <c r="L5255" s="444">
        <f t="shared" ca="1" si="184"/>
        <v>-1859413718689583.5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-1859413718689583.5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-7747557161206.5977</v>
      </c>
      <c r="L5256" s="444">
        <f t="shared" ca="1" si="184"/>
        <v>-1867161275850790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-1867161275850790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-7779838649378.293</v>
      </c>
      <c r="L5257" s="444">
        <f t="shared" ca="1" si="184"/>
        <v>-1874941114500168.3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-1874941114500168.3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-7812254643750.7002</v>
      </c>
      <c r="L5258" s="444">
        <f t="shared" ca="1" si="184"/>
        <v>-1882753369143919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-1882753369143919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-7844805704766.3291</v>
      </c>
      <c r="L5259" s="444">
        <f t="shared" ca="1" si="184"/>
        <v>-1890598174848685.3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-1890598174848685.3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-7877492395202.8545</v>
      </c>
      <c r="L5260" s="444">
        <f t="shared" ca="1" si="184"/>
        <v>-1898475667243888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-1898475667243888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-7910315280182.8662</v>
      </c>
      <c r="L5261" s="444">
        <f t="shared" ca="1" si="184"/>
        <v>-1906385982524070.8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-1906385982524070.8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-7943274927183.6279</v>
      </c>
      <c r="L5262" s="444">
        <f t="shared" ca="1" si="184"/>
        <v>-1914329257451254.5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-1914329257451254.5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-7976371906046.8936</v>
      </c>
      <c r="L5263" s="444">
        <f t="shared" ca="1" si="184"/>
        <v>-1922305629357301.5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-1922305629357301.5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-8009606788988.7559</v>
      </c>
      <c r="L5264" s="444">
        <f t="shared" ca="1" si="184"/>
        <v>-1930315236146290.3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-1930315236146290.3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-8042980150609.543</v>
      </c>
      <c r="L5265" s="444">
        <f t="shared" ca="1" si="184"/>
        <v>-1938358216296899.8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-1938358216296899.8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-8076492567903.749</v>
      </c>
      <c r="L5266" s="444">
        <f t="shared" ca="1" si="184"/>
        <v>-1946434708864803.5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-1946434708864803.5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-8110144620270.0156</v>
      </c>
      <c r="L5267" s="444">
        <f t="shared" ca="1" si="184"/>
        <v>-1954544853485073.5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-1954544853485073.5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-8143936889521.1406</v>
      </c>
      <c r="L5268" s="444">
        <f t="shared" ca="1" si="184"/>
        <v>-1962688790374594.8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-1962688790374594.8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-8177869959894.1445</v>
      </c>
      <c r="L5269" s="444">
        <f t="shared" ca="1" si="184"/>
        <v>-1970866660334489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-1970866660334489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-8211944418060.3711</v>
      </c>
      <c r="L5270" s="444">
        <f t="shared" ca="1" si="184"/>
        <v>-1979078604752549.3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-1979078604752549.3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-8246160853135.6221</v>
      </c>
      <c r="L5271" s="444">
        <f t="shared" ca="1" si="184"/>
        <v>-1987324765605684.8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-1987324765605684.8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-8280519856690.3525</v>
      </c>
      <c r="L5272" s="444">
        <f t="shared" ca="1" si="184"/>
        <v>-1995605285462375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-1995605285462375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-8315022022759.8945</v>
      </c>
      <c r="L5273" s="444">
        <f t="shared" ca="1" si="184"/>
        <v>-2003920307485135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-2003920307485135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-8349667947854.7275</v>
      </c>
      <c r="L5274" s="444">
        <f t="shared" ca="1" si="184"/>
        <v>-2012269975432989.8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-2012269975432989.8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-8384458230970.79</v>
      </c>
      <c r="L5275" s="444">
        <f t="shared" ca="1" si="184"/>
        <v>-2020654433663960.5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-2020654433663960.5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-8419393473599.835</v>
      </c>
      <c r="L5276" s="444">
        <f t="shared" ca="1" si="184"/>
        <v>-2029073827137560.3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-2029073827137560.3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-8454474279739.834</v>
      </c>
      <c r="L5277" s="444">
        <f t="shared" ca="1" si="184"/>
        <v>-2037528301417300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-2037528301417300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-8489701255905.417</v>
      </c>
      <c r="L5278" s="444">
        <f t="shared" ca="1" si="184"/>
        <v>-2046018002673205.5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-2046018002673205.5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-8525075011138.3564</v>
      </c>
      <c r="L5279" s="444">
        <f t="shared" ca="1" si="184"/>
        <v>-2054543077684343.8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-2054543077684343.8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-8560596157018.0986</v>
      </c>
      <c r="L5280" s="444">
        <f t="shared" ca="1" si="184"/>
        <v>-2063103673841361.8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-2063103673841361.8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-8596265307672.3408</v>
      </c>
      <c r="L5281" s="444">
        <f t="shared" ca="1" si="184"/>
        <v>-2071699939149034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-2071699939149034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-8632083079787.6426</v>
      </c>
      <c r="L5282" s="444">
        <f t="shared" ca="1" si="184"/>
        <v>-2080332022228821.8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-2080332022228821.8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-8668050092620.0918</v>
      </c>
      <c r="L5283" s="444">
        <f t="shared" ca="1" si="184"/>
        <v>-2089000072321441.8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-2089000072321441.8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-8704166968006.0068</v>
      </c>
      <c r="L5284" s="444">
        <f t="shared" ca="1" si="184"/>
        <v>-2097704239289447.8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-2097704239289447.8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-8740434330372.6992</v>
      </c>
      <c r="L5285" s="444">
        <f t="shared" ca="1" si="184"/>
        <v>-2106444673619820.5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-2106444673619820.5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-8776852806749.252</v>
      </c>
      <c r="L5286" s="444">
        <f t="shared" ca="1" si="184"/>
        <v>-2115221526426569.8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-2115221526426569.8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-8813423026777.373</v>
      </c>
      <c r="L5287" s="444">
        <f t="shared" ca="1" si="184"/>
        <v>-2124034949453347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-2124034949453347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-8850145622722.2793</v>
      </c>
      <c r="L5288" s="444">
        <f t="shared" ca="1" si="184"/>
        <v>-2132885095076069.3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-2132885095076069.3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-8887021229483.6211</v>
      </c>
      <c r="L5289" s="444">
        <f t="shared" ca="1" si="184"/>
        <v>-2141772116305552.8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-2141772116305552.8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-8924050484606.4688</v>
      </c>
      <c r="L5290" s="444">
        <f t="shared" ca="1" si="184"/>
        <v>-2150696166790159.3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-2150696166790159.3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-8961234028292.332</v>
      </c>
      <c r="L5291" s="444">
        <f t="shared" ca="1" si="184"/>
        <v>-2159657400818451.5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-2159657400818451.5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-8998572503410.2148</v>
      </c>
      <c r="L5292" s="444">
        <f t="shared" ca="1" si="184"/>
        <v>-2168655973321861.8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-2168655973321861.8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-9036066555507.7578</v>
      </c>
      <c r="L5293" s="444">
        <f t="shared" ca="1" si="184"/>
        <v>-2177692039877369.5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-2177692039877369.5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-9073716832822.373</v>
      </c>
      <c r="L5294" s="444">
        <f t="shared" ca="1" si="184"/>
        <v>-2186765756710191.8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-2186765756710191.8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-9111523986292.4648</v>
      </c>
      <c r="L5295" s="444">
        <f t="shared" ca="1" si="184"/>
        <v>-2195877280696484.3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-2195877280696484.3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-9149488669568.6836</v>
      </c>
      <c r="L5296" s="444">
        <f t="shared" ca="1" si="184"/>
        <v>-2205026769366053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-2205026769366053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-9187611539025.2207</v>
      </c>
      <c r="L5297" s="444">
        <f t="shared" ca="1" si="184"/>
        <v>-2214214380905078.3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-2214214380905078.3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-9225893253771.1602</v>
      </c>
      <c r="L5298" s="444">
        <f t="shared" ca="1" si="184"/>
        <v>-2223440274158849.5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-2223440274158849.5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-9264334475661.873</v>
      </c>
      <c r="L5299" s="444">
        <f t="shared" ca="1" si="184"/>
        <v>-2232704608634511.3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-2232704608634511.3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-9302935869310.4648</v>
      </c>
      <c r="L5300" s="444">
        <f t="shared" ca="1" si="184"/>
        <v>-2242007544503821.8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-2242007544503821.8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-9341698102099.2578</v>
      </c>
      <c r="L5301" s="444">
        <f t="shared" ca="1" si="184"/>
        <v>-2251349242605921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-2251349242605921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-9380621844191.3359</v>
      </c>
      <c r="L5302" s="444">
        <f t="shared" ca="1" si="184"/>
        <v>-2260729864450112.5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-2260729864450112.5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-9419707768542.1348</v>
      </c>
      <c r="L5303" s="444">
        <f t="shared" ca="1" si="184"/>
        <v>-2270149572218654.5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-2270149572218654.5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-9458956550911.0605</v>
      </c>
      <c r="L5304" s="444">
        <f t="shared" ca="1" si="184"/>
        <v>-2279608528769565.5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-2279608528769565.5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-9498368869873.1895</v>
      </c>
      <c r="L5305" s="444">
        <f t="shared" ca="1" si="184"/>
        <v>-2289106897639438.5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-2289106897639438.5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-9537945406830.9941</v>
      </c>
      <c r="L5306" s="444">
        <f t="shared" ca="1" si="184"/>
        <v>-2298644843046269.5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-2298644843046269.5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-9577686846026.123</v>
      </c>
      <c r="L5307" s="444">
        <f t="shared" ca="1" si="184"/>
        <v>-2308222529892295.5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-2308222529892295.5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-9617593874551.2305</v>
      </c>
      <c r="L5308" s="444">
        <f t="shared" ca="1" si="184"/>
        <v>-2317840123766846.5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-2317840123766846.5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-9657667182361.8594</v>
      </c>
      <c r="L5309" s="444">
        <f t="shared" ca="1" si="184"/>
        <v>-2327497790949208.5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-2327497790949208.5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-9697907462288.3691</v>
      </c>
      <c r="L5310" s="444">
        <f t="shared" ca="1" si="184"/>
        <v>-2337195698411497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-2337195698411497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-9738315410047.9043</v>
      </c>
      <c r="L5311" s="444">
        <f t="shared" ca="1" si="184"/>
        <v>-2346934013821545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-2346934013821545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-9778891724256.4375</v>
      </c>
      <c r="L5312" s="444">
        <f t="shared" ca="1" si="184"/>
        <v>-2356712905545801.5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-2356712905545801.5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-9819637106440.8398</v>
      </c>
      <c r="L5313" s="444">
        <f t="shared" ca="1" si="184"/>
        <v>-2366532542652242.5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-2366532542652242.5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-9860552261051.0098</v>
      </c>
      <c r="L5314" s="444">
        <f t="shared" ca="1" si="184"/>
        <v>-2376393094913293.5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-2376393094913293.5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-9901637895472.0566</v>
      </c>
      <c r="L5315" s="444">
        <f t="shared" ca="1" si="184"/>
        <v>-2386294732808765.5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-2386294732808765.5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-9942894720036.5234</v>
      </c>
      <c r="L5316" s="444">
        <f t="shared" ca="1" si="184"/>
        <v>-2396237627528802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-2396237627528802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-9984323448036.6758</v>
      </c>
      <c r="L5317" s="444">
        <f t="shared" ca="1" si="184"/>
        <v>-2406221950976838.5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-2406221950976838.5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-10025924795736.826</v>
      </c>
      <c r="L5318" s="444">
        <f t="shared" ca="1" si="184"/>
        <v>-2416247875772575.5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-2416247875772575.5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-10067699482385.73</v>
      </c>
      <c r="L5319" s="444">
        <f t="shared" ca="1" si="184"/>
        <v>-2426315575254961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-2426315575254961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-10109648230229.004</v>
      </c>
      <c r="L5320" s="444">
        <f t="shared" ca="1" si="184"/>
        <v>-2436425223485190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-2436425223485190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-10151771764521.625</v>
      </c>
      <c r="L5321" s="444">
        <f t="shared" ca="1" si="184"/>
        <v>-2446576995249711.5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-2446576995249711.5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-10194070813540.465</v>
      </c>
      <c r="L5322" s="444">
        <f t="shared" ca="1" si="184"/>
        <v>-2456771066063252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-2456771066063252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-10236546108596.883</v>
      </c>
      <c r="L5323" s="444">
        <f t="shared" ca="1" si="184"/>
        <v>-2467007612171849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-2467007612171849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-10279198384049.371</v>
      </c>
      <c r="L5324" s="444">
        <f t="shared" ca="1" si="184"/>
        <v>-2477286810555898.5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-2477286810555898.5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-10322028377316.244</v>
      </c>
      <c r="L5325" s="444">
        <f t="shared" ca="1" si="184"/>
        <v>-2487608838933214.5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-2487608838933214.5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-10365036828888.395</v>
      </c>
      <c r="L5326" s="444">
        <f t="shared" ca="1" si="184"/>
        <v>-2497973875762103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-2497973875762103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-10408224482342.096</v>
      </c>
      <c r="L5327" s="444">
        <f t="shared" ca="1" si="184"/>
        <v>-2508382100244445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-2508382100244445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-10451592084351.854</v>
      </c>
      <c r="L5328" s="444">
        <f t="shared" ca="1" si="184"/>
        <v>-2518833692328797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-2518833692328797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-10495140384703.32</v>
      </c>
      <c r="L5329" s="444">
        <f t="shared" ca="1" si="184"/>
        <v>-2529328832713500.5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-2529328832713500.5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-10538870136306.252</v>
      </c>
      <c r="L5330" s="444">
        <f t="shared" ca="1" si="184"/>
        <v>-2539867702849807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-2539867702849807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-10582782095207.529</v>
      </c>
      <c r="L5331" s="444">
        <f t="shared" ca="1" si="184"/>
        <v>-2550450484945014.5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-2550450484945014.5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-10626877020604.227</v>
      </c>
      <c r="L5332" s="444">
        <f t="shared" ca="1" si="184"/>
        <v>-2561077361965618.5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-2561077361965618.5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-10671155674856.744</v>
      </c>
      <c r="L5333" s="444">
        <f t="shared" ca="1" si="184"/>
        <v>-2571748517640475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-2571748517640475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-10715618823501.979</v>
      </c>
      <c r="L5334" s="444">
        <f t="shared" ca="1" si="184"/>
        <v>-2582464136463977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-2582464136463977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-10760267235266.57</v>
      </c>
      <c r="L5335" s="444">
        <f t="shared" ca="1" si="184"/>
        <v>-2593224403699243.5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-2593224403699243.5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-10805101682080.182</v>
      </c>
      <c r="L5336" s="444">
        <f t="shared" ca="1" si="184"/>
        <v>-2604029505381323.5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-2604029505381323.5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-10850122939088.848</v>
      </c>
      <c r="L5337" s="444">
        <f t="shared" ca="1" si="184"/>
        <v>-2614879628320412.5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-2614879628320412.5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-10895331784668.385</v>
      </c>
      <c r="L5338" s="444">
        <f t="shared" ca="1" si="184"/>
        <v>-2625774960105081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-2625774960105081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-10940729000437.838</v>
      </c>
      <c r="L5339" s="444">
        <f t="shared" ca="1" si="184"/>
        <v>-2636715689105519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-2636715689105519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-10986315371272.996</v>
      </c>
      <c r="L5340" s="444">
        <f t="shared" ca="1" si="184"/>
        <v>-2647702004476792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-2647702004476792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-11032091685319.967</v>
      </c>
      <c r="L5341" s="444">
        <f t="shared" ca="1" si="184"/>
        <v>-2658734096162112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-2658734096162112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-11078058734008.801</v>
      </c>
      <c r="L5342" s="444">
        <f t="shared" ca="1" si="184"/>
        <v>-2669812154896121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-2669812154896121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-11124217312067.17</v>
      </c>
      <c r="L5343" s="444">
        <f t="shared" ca="1" si="184"/>
        <v>-2680936372208188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-2680936372208188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-11170568217534.117</v>
      </c>
      <c r="L5344" s="444">
        <f t="shared" ca="1" si="184"/>
        <v>-2692106940425722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-2692106940425722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-11217112251773.842</v>
      </c>
      <c r="L5345" s="444">
        <f t="shared" ca="1" si="184"/>
        <v>-2703324052677496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-2703324052677496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-11263850219489.566</v>
      </c>
      <c r="L5346" s="444">
        <f t="shared" ca="1" si="184"/>
        <v>-2714587902896985.5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-2714587902896985.5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-11310782928737.439</v>
      </c>
      <c r="L5347" s="444">
        <f t="shared" ca="1" si="184"/>
        <v>-2725898685825723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-2725898685825723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-11357911190940.512</v>
      </c>
      <c r="L5348" s="444">
        <f t="shared" ca="1" si="184"/>
        <v>-2737256597016663.5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-2737256597016663.5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-11405235820902.764</v>
      </c>
      <c r="L5349" s="444">
        <f t="shared" ca="1" si="184"/>
        <v>-2748661832837566.5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-2748661832837566.5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-11452757636823.193</v>
      </c>
      <c r="L5350" s="444">
        <f t="shared" ca="1" si="184"/>
        <v>-2760114590474389.5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-2760114590474389.5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-11500477460309.957</v>
      </c>
      <c r="L5351" s="444">
        <f t="shared" ca="1" si="184"/>
        <v>-2771615067934699.5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-2771615067934699.5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-11548396116394.582</v>
      </c>
      <c r="L5352" s="444">
        <f t="shared" ca="1" si="184"/>
        <v>-2783163464051094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-2783163464051094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-11596514433546.225</v>
      </c>
      <c r="L5353" s="444">
        <f t="shared" ca="1" si="184"/>
        <v>-2794759978484640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-2794759978484640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-11644833243686</v>
      </c>
      <c r="L5354" s="444">
        <f t="shared" ca="1" si="184"/>
        <v>-2806404811728326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-2806404811728326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-11693353382201.357</v>
      </c>
      <c r="L5355" s="444">
        <f t="shared" ca="1" si="184"/>
        <v>-2818098165110527.5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-2818098165110527.5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-11742075687960.531</v>
      </c>
      <c r="L5356" s="444">
        <f t="shared" ca="1" si="184"/>
        <v>-2829840240798488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-2829840240798488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-11791001003327.033</v>
      </c>
      <c r="L5357" s="444">
        <f t="shared" ca="1" si="184"/>
        <v>-2841631241801815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-2841631241801815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-11840130174174.229</v>
      </c>
      <c r="L5358" s="444">
        <f t="shared" ca="1" si="184"/>
        <v>-2853471371975989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-2853471371975989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-11889464049899.953</v>
      </c>
      <c r="L5359" s="444">
        <f t="shared" ca="1" si="184"/>
        <v>-2865360836025889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-2865360836025889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-11939003483441.203</v>
      </c>
      <c r="L5360" s="444">
        <f t="shared" ca="1" si="184"/>
        <v>-2877299839509330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-2877299839509330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-11988749331288.875</v>
      </c>
      <c r="L5361" s="444">
        <f t="shared" ca="1" si="184"/>
        <v>-2889288588840619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-2889288588840619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-12038702453502.578</v>
      </c>
      <c r="L5362" s="444">
        <f t="shared" ca="1" si="184"/>
        <v>-2901327291294121.5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-2901327291294121.5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-12088863713725.506</v>
      </c>
      <c r="L5363" s="444">
        <f t="shared" ref="L5363:L5617" ca="1" si="189">I5363-J5363+K5363</f>
        <v>-2913416155007847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-2913416155007847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-12139233979199.363</v>
      </c>
      <c r="L5364" s="444">
        <f t="shared" ca="1" si="189"/>
        <v>-2925555388987046.5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-2925555388987046.5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-12189814120779.359</v>
      </c>
      <c r="L5365" s="444">
        <f t="shared" ca="1" si="189"/>
        <v>-2937745203107826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-2937745203107826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-12240605012949.275</v>
      </c>
      <c r="L5366" s="444">
        <f t="shared" ca="1" si="189"/>
        <v>-2949985808120775.5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-2949985808120775.5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-12291607533836.564</v>
      </c>
      <c r="L5367" s="444">
        <f t="shared" ca="1" si="189"/>
        <v>-2962277415654612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-2962277415654612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-12342822565227.551</v>
      </c>
      <c r="L5368" s="444">
        <f t="shared" ca="1" si="189"/>
        <v>-2974620238219839.5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-2974620238219839.5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-12394250992582.664</v>
      </c>
      <c r="L5369" s="444">
        <f t="shared" ca="1" si="189"/>
        <v>-2987014489212422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-2987014489212422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-12445893705051.758</v>
      </c>
      <c r="L5370" s="444">
        <f t="shared" ca="1" si="189"/>
        <v>-2999460382917474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-2999460382917474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-12497751595489.475</v>
      </c>
      <c r="L5371" s="444">
        <f t="shared" ca="1" si="189"/>
        <v>-3011958134512963.5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-3011958134512963.5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-12549825560470.682</v>
      </c>
      <c r="L5372" s="444">
        <f t="shared" ca="1" si="189"/>
        <v>-3024507960073434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-3024507960073434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-12602116500305.975</v>
      </c>
      <c r="L5373" s="444">
        <f t="shared" ca="1" si="189"/>
        <v>-3037110076573740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-3037110076573740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-12654625319057.25</v>
      </c>
      <c r="L5374" s="444">
        <f t="shared" ca="1" si="189"/>
        <v>-3049764701892797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-3049764701892797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-12707352924553.32</v>
      </c>
      <c r="L5375" s="444">
        <f t="shared" ca="1" si="189"/>
        <v>-3062472054817350.5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-3062472054817350.5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-12760300228405.627</v>
      </c>
      <c r="L5376" s="444">
        <f t="shared" ca="1" si="189"/>
        <v>-3075232355045756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-3075232355045756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-12813468146023.982</v>
      </c>
      <c r="L5377" s="444">
        <f t="shared" ca="1" si="189"/>
        <v>-3088045823191780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-3088045823191780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-12866857596632.416</v>
      </c>
      <c r="L5378" s="444">
        <f t="shared" ca="1" si="189"/>
        <v>-3100912680788412.5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-3100912680788412.5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-12920469503285.053</v>
      </c>
      <c r="L5379" s="444">
        <f t="shared" ca="1" si="189"/>
        <v>-3113833150291697.5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-3113833150291697.5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-12974304792882.072</v>
      </c>
      <c r="L5380" s="444">
        <f t="shared" ca="1" si="189"/>
        <v>-3126807455084579.5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-3126807455084579.5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-13028364396185.748</v>
      </c>
      <c r="L5381" s="444">
        <f t="shared" ca="1" si="189"/>
        <v>-3139835819480765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-3139835819480765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-13082649247836.521</v>
      </c>
      <c r="L5382" s="444">
        <f t="shared" ca="1" si="189"/>
        <v>-3152918468728601.5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-3152918468728601.5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-13137160286369.172</v>
      </c>
      <c r="L5383" s="444">
        <f t="shared" ca="1" si="189"/>
        <v>-3166055629014970.5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-3166055629014970.5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-13191898454229.043</v>
      </c>
      <c r="L5384" s="444">
        <f t="shared" ca="1" si="189"/>
        <v>-3179247527469199.5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-3179247527469199.5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-13246864697788.332</v>
      </c>
      <c r="L5385" s="444">
        <f t="shared" ca="1" si="189"/>
        <v>-3192494392166988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-3192494392166988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-13302059967362.449</v>
      </c>
      <c r="L5386" s="444">
        <f t="shared" ca="1" si="189"/>
        <v>-3205796452134350.5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-3205796452134350.5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-13357485217226.461</v>
      </c>
      <c r="L5387" s="444">
        <f t="shared" ca="1" si="189"/>
        <v>-3219153937351577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-3219153937351577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-13413141405631.57</v>
      </c>
      <c r="L5388" s="444">
        <f t="shared" ca="1" si="189"/>
        <v>-3232567078757208.5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-3232567078757208.5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-13469029494821.701</v>
      </c>
      <c r="L5389" s="444">
        <f t="shared" ca="1" si="189"/>
        <v>-3246036108252030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-3246036108252030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-13525150451050.125</v>
      </c>
      <c r="L5390" s="444">
        <f t="shared" ca="1" si="189"/>
        <v>-3259561258703080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-3259561258703080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-13581505244596.166</v>
      </c>
      <c r="L5391" s="444">
        <f t="shared" ca="1" si="189"/>
        <v>-3273142763947676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-3273142763947676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-13638094849781.982</v>
      </c>
      <c r="L5392" s="444">
        <f t="shared" ca="1" si="189"/>
        <v>-3286780858797458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-3286780858797458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-13694920244989.408</v>
      </c>
      <c r="L5393" s="444">
        <f t="shared" ca="1" si="189"/>
        <v>-3300475779042447.5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-3300475779042447.5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-13751982412676.865</v>
      </c>
      <c r="L5394" s="444">
        <f t="shared" ca="1" si="189"/>
        <v>-3314227761455124.5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-3314227761455124.5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-13809282339396.352</v>
      </c>
      <c r="L5395" s="444">
        <f t="shared" ca="1" si="189"/>
        <v>-3328037043794521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-3328037043794521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-13866821015810.504</v>
      </c>
      <c r="L5396" s="444">
        <f t="shared" ca="1" si="189"/>
        <v>-3341903864810331.5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-3341903864810331.5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-13924599436709.715</v>
      </c>
      <c r="L5397" s="444">
        <f t="shared" ca="1" si="189"/>
        <v>-3355828464247041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-3355828464247041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-13982618601029.338</v>
      </c>
      <c r="L5398" s="444">
        <f t="shared" ca="1" si="189"/>
        <v>-3369811082848070.5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-3369811082848070.5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-14040879511866.961</v>
      </c>
      <c r="L5399" s="444">
        <f t="shared" ca="1" si="189"/>
        <v>-3383851962359937.5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-3383851962359937.5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-14099383176499.74</v>
      </c>
      <c r="L5400" s="444">
        <f t="shared" ca="1" si="189"/>
        <v>-3397951345536437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-3397951345536437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-14158130606401.82</v>
      </c>
      <c r="L5401" s="444">
        <f t="shared" ca="1" si="189"/>
        <v>-3412109476142839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-3412109476142839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-14217122817261.828</v>
      </c>
      <c r="L5402" s="444">
        <f t="shared" ca="1" si="189"/>
        <v>-3426326598960101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-3426326598960101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-14276360829000.42</v>
      </c>
      <c r="L5403" s="444">
        <f t="shared" ca="1" si="189"/>
        <v>-3440602959789101.5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-3440602959789101.5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-14335845665787.922</v>
      </c>
      <c r="L5404" s="444">
        <f t="shared" ca="1" si="189"/>
        <v>-3454938805454889.5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-3454938805454889.5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-14395578356062.039</v>
      </c>
      <c r="L5405" s="444">
        <f t="shared" ca="1" si="189"/>
        <v>-3469334383810951.5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-3469334383810951.5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-14455559932545.631</v>
      </c>
      <c r="L5406" s="444">
        <f t="shared" ca="1" si="189"/>
        <v>-3483789943743497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-3483789943743497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-14515791432264.57</v>
      </c>
      <c r="L5407" s="444">
        <f t="shared" ca="1" si="189"/>
        <v>-3498305735175761.5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-3498305735175761.5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-14576273896565.672</v>
      </c>
      <c r="L5408" s="444">
        <f t="shared" ca="1" si="189"/>
        <v>-3512882009072327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-3512882009072327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-14637008371134.695</v>
      </c>
      <c r="L5409" s="444">
        <f t="shared" ca="1" si="189"/>
        <v>-3527519017443461.5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-3527519017443461.5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-14697995906014.422</v>
      </c>
      <c r="L5410" s="444">
        <f t="shared" ca="1" si="189"/>
        <v>-3542217013349476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-3542217013349476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-14759237555622.814</v>
      </c>
      <c r="L5411" s="444">
        <f t="shared" ca="1" si="189"/>
        <v>-3556976250905099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-3556976250905099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-14820734378771.246</v>
      </c>
      <c r="L5412" s="444">
        <f t="shared" ca="1" si="189"/>
        <v>-3571796985283870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-3571796985283870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-14882487438682.789</v>
      </c>
      <c r="L5413" s="444">
        <f t="shared" ca="1" si="189"/>
        <v>-3586679472722553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-3586679472722553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-14944497803010.639</v>
      </c>
      <c r="L5414" s="444">
        <f t="shared" ca="1" si="189"/>
        <v>-3601623970525563.5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-3601623970525563.5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-15006766543856.514</v>
      </c>
      <c r="L5415" s="444">
        <f t="shared" ca="1" si="189"/>
        <v>-3616630737069420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-3616630737069420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-15069294737789.248</v>
      </c>
      <c r="L5416" s="444">
        <f t="shared" ca="1" si="189"/>
        <v>-3631700031807209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-3631700031807209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-15132083465863.371</v>
      </c>
      <c r="L5417" s="444">
        <f t="shared" ca="1" si="189"/>
        <v>-3646832115273072.5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-3646832115273072.5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-15195133813637.803</v>
      </c>
      <c r="L5418" s="444">
        <f t="shared" ca="1" si="189"/>
        <v>-3662027249086710.5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-3662027249086710.5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-15258446871194.627</v>
      </c>
      <c r="L5419" s="444">
        <f t="shared" ca="1" si="189"/>
        <v>-3677285695957905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-3677285695957905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-15322023733157.936</v>
      </c>
      <c r="L5420" s="444">
        <f t="shared" ca="1" si="189"/>
        <v>-3692607719691063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-3692607719691063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-15385865498712.762</v>
      </c>
      <c r="L5421" s="444">
        <f t="shared" ca="1" si="189"/>
        <v>-3707993585189776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-3707993585189776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-15449973271624.064</v>
      </c>
      <c r="L5422" s="444">
        <f t="shared" ca="1" si="189"/>
        <v>-3723443558461400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-3723443558461400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-15514348160255.834</v>
      </c>
      <c r="L5423" s="444">
        <f t="shared" ca="1" si="189"/>
        <v>-3738957906621656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-3738957906621656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-15578991277590.232</v>
      </c>
      <c r="L5424" s="444">
        <f t="shared" ca="1" si="189"/>
        <v>-3754536897899246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-3754536897899246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-15643903741246.859</v>
      </c>
      <c r="L5425" s="444">
        <f t="shared" ca="1" si="189"/>
        <v>-3770180801640493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-3770180801640493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-15709086673502.057</v>
      </c>
      <c r="L5426" s="444">
        <f t="shared" ca="1" si="189"/>
        <v>-3785889888313995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-3785889888313995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-15774541201308.313</v>
      </c>
      <c r="L5427" s="444">
        <f t="shared" ca="1" si="189"/>
        <v>-3801664429515303.5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-3801664429515303.5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-15840268456313.762</v>
      </c>
      <c r="L5428" s="444">
        <f t="shared" ca="1" si="189"/>
        <v>-3817504697971617.5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-3817504697971617.5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-15906269574881.74</v>
      </c>
      <c r="L5429" s="444">
        <f t="shared" ca="1" si="189"/>
        <v>-3833410967546499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-3833410967546499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-15972545698110.412</v>
      </c>
      <c r="L5430" s="444">
        <f t="shared" ca="1" si="189"/>
        <v>-3849383513244609.5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-3849383513244609.5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-16039097971852.539</v>
      </c>
      <c r="L5431" s="444">
        <f t="shared" ca="1" si="189"/>
        <v>-3865422611216462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-3865422611216462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-16105927546735.258</v>
      </c>
      <c r="L5432" s="444">
        <f t="shared" ca="1" si="189"/>
        <v>-3881528538763197.5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-3881528538763197.5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-16173035578179.99</v>
      </c>
      <c r="L5433" s="444">
        <f t="shared" ca="1" si="189"/>
        <v>-3897701574341377.5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-3897701574341377.5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-16240423226422.406</v>
      </c>
      <c r="L5434" s="444">
        <f t="shared" ca="1" si="189"/>
        <v>-3913941997567800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-3913941997567800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-16308091656532.498</v>
      </c>
      <c r="L5435" s="444">
        <f t="shared" ca="1" si="189"/>
        <v>-3930250089224332.5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-3930250089224332.5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-16376042038434.717</v>
      </c>
      <c r="L5436" s="444">
        <f t="shared" ca="1" si="189"/>
        <v>-3946626131262767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-3946626131262767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-16444275546928.195</v>
      </c>
      <c r="L5437" s="444">
        <f t="shared" ca="1" si="189"/>
        <v>-3963070406809695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-3963070406809695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-16512793361707.063</v>
      </c>
      <c r="L5438" s="444">
        <f t="shared" ca="1" si="189"/>
        <v>-3979583200171402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-3979583200171402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-16581596667380.844</v>
      </c>
      <c r="L5439" s="444">
        <f t="shared" ca="1" si="189"/>
        <v>-3996164796838783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-3996164796838783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-16650686653494.928</v>
      </c>
      <c r="L5440" s="444">
        <f t="shared" ca="1" si="189"/>
        <v>-4012815483492278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-4012815483492278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-16720064514551.16</v>
      </c>
      <c r="L5441" s="444">
        <f t="shared" ca="1" si="189"/>
        <v>-4029535548006829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-4029535548006829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-16789731450028.453</v>
      </c>
      <c r="L5442" s="444">
        <f t="shared" ca="1" si="189"/>
        <v>-4046325279456857.5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-4046325279456857.5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-16859688664403.57</v>
      </c>
      <c r="L5443" s="444">
        <f t="shared" ca="1" si="189"/>
        <v>-4063184968121261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-4063184968121261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-16929937367171.922</v>
      </c>
      <c r="L5444" s="444">
        <f t="shared" ca="1" si="189"/>
        <v>-4080114905488433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-4080114905488433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-17000478772868.473</v>
      </c>
      <c r="L5445" s="444">
        <f t="shared" ca="1" si="189"/>
        <v>-4097115384261301.5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-4097115384261301.5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-17071314101088.756</v>
      </c>
      <c r="L5446" s="444">
        <f t="shared" ca="1" si="189"/>
        <v>-4114186698362390.5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-4114186698362390.5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-17142444576509.961</v>
      </c>
      <c r="L5447" s="444">
        <f t="shared" ca="1" si="189"/>
        <v>-4131329142938900.5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-4131329142938900.5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-17213871428912.088</v>
      </c>
      <c r="L5448" s="444">
        <f t="shared" ca="1" si="189"/>
        <v>-4148543014367812.5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-4148543014367812.5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-17285595893199.221</v>
      </c>
      <c r="L5449" s="444">
        <f t="shared" ca="1" si="189"/>
        <v>-4165828610261011.5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-4165828610261011.5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-17357619209420.881</v>
      </c>
      <c r="L5450" s="444">
        <f t="shared" ca="1" si="189"/>
        <v>-4183186229470432.5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-4183186229470432.5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-17429942622793.469</v>
      </c>
      <c r="L5451" s="444">
        <f t="shared" ca="1" si="189"/>
        <v>-4200616172093226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-4200616172093226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-17502567383721.775</v>
      </c>
      <c r="L5452" s="444">
        <f t="shared" ca="1" si="189"/>
        <v>-4218118739476948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-4218118739476948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-17575494747820.617</v>
      </c>
      <c r="L5453" s="444">
        <f t="shared" ca="1" si="189"/>
        <v>-4235694234224768.5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-4235694234224768.5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-17648725975936.531</v>
      </c>
      <c r="L5454" s="444">
        <f t="shared" ca="1" si="189"/>
        <v>-4253342960200705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-4253342960200705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-17722262334169.605</v>
      </c>
      <c r="L5455" s="444">
        <f t="shared" ca="1" si="189"/>
        <v>-4271065222534874.5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-4271065222534874.5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-17796105093895.313</v>
      </c>
      <c r="L5456" s="444">
        <f t="shared" ca="1" si="189"/>
        <v>-4288861327628770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-4288861327628770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-17870255531786.543</v>
      </c>
      <c r="L5457" s="444">
        <f t="shared" ca="1" si="189"/>
        <v>-4306731583160556.5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-4306731583160556.5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-17944714929835.652</v>
      </c>
      <c r="L5458" s="444">
        <f t="shared" ca="1" si="189"/>
        <v>-4324676298090392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-4324676298090392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-18019484575376.633</v>
      </c>
      <c r="L5459" s="444">
        <f t="shared" ca="1" si="189"/>
        <v>-4342695782665768.5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-4342695782665768.5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-18094565761107.367</v>
      </c>
      <c r="L5460" s="444">
        <f t="shared" ca="1" si="189"/>
        <v>-4360790348426876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-4360790348426876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-18169959785111.984</v>
      </c>
      <c r="L5461" s="444">
        <f t="shared" ca="1" si="189"/>
        <v>-4378960308211988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-4378960308211988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-18245667950883.285</v>
      </c>
      <c r="L5462" s="444">
        <f t="shared" ca="1" si="189"/>
        <v>-4397205976162871.5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-4397205976162871.5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-18321691567345.297</v>
      </c>
      <c r="L5463" s="444">
        <f t="shared" ca="1" si="189"/>
        <v>-4415527667730217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-4415527667730217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-18398031948875.902</v>
      </c>
      <c r="L5464" s="444">
        <f t="shared" ca="1" si="189"/>
        <v>-4433925699679093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-4433925699679093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-18474690415329.555</v>
      </c>
      <c r="L5465" s="444">
        <f t="shared" ca="1" si="189"/>
        <v>-4452400390094422.5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-4452400390094422.5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-18551668292060.094</v>
      </c>
      <c r="L5466" s="444">
        <f t="shared" ca="1" si="189"/>
        <v>-4470952058386482.5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-4470952058386482.5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-18628966909943.676</v>
      </c>
      <c r="L5467" s="444">
        <f t="shared" ca="1" si="189"/>
        <v>-4489581025296426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-4489581025296426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-18706587605401.777</v>
      </c>
      <c r="L5468" s="444">
        <f t="shared" ca="1" si="189"/>
        <v>-4508287612901828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-4508287612901828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-18784531720424.281</v>
      </c>
      <c r="L5469" s="444">
        <f t="shared" ca="1" si="189"/>
        <v>-4527072144622252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-4527072144622252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-18862800602592.715</v>
      </c>
      <c r="L5470" s="444">
        <f t="shared" ca="1" si="189"/>
        <v>-4545934945224845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-4545934945224845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-18941395605103.52</v>
      </c>
      <c r="L5471" s="444">
        <f t="shared" ca="1" si="189"/>
        <v>-4564876340829949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-4564876340829949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-19020318086791.453</v>
      </c>
      <c r="L5472" s="444">
        <f t="shared" ca="1" si="189"/>
        <v>-4583896658916740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-4583896658916740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-19099569412153.082</v>
      </c>
      <c r="L5473" s="444">
        <f t="shared" ca="1" si="189"/>
        <v>-4602996228328893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-4602996228328893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-19179150951370.387</v>
      </c>
      <c r="L5474" s="444">
        <f t="shared" ca="1" si="189"/>
        <v>-4622175379280263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-4622175379280263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-19259064080334.43</v>
      </c>
      <c r="L5475" s="444">
        <f t="shared" ca="1" si="189"/>
        <v>-4641434443360597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-4641434443360597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-19339310180669.152</v>
      </c>
      <c r="L5476" s="444">
        <f t="shared" ca="1" si="189"/>
        <v>-4660773753541266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-4660773753541266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-19419890639755.273</v>
      </c>
      <c r="L5477" s="444">
        <f t="shared" ca="1" si="189"/>
        <v>-4680193644181021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-4680193644181021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-19500806850754.254</v>
      </c>
      <c r="L5478" s="444">
        <f t="shared" ca="1" si="189"/>
        <v>-4699694451031775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-4699694451031775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-19582060212632.395</v>
      </c>
      <c r="L5479" s="444">
        <f t="shared" ca="1" si="189"/>
        <v>-4719276511244407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-4719276511244407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-19663652130185.027</v>
      </c>
      <c r="L5480" s="444">
        <f t="shared" ca="1" si="189"/>
        <v>-4738940163374592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-4738940163374592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-19745584014060.801</v>
      </c>
      <c r="L5481" s="444">
        <f t="shared" ca="1" si="189"/>
        <v>-4758685747388653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-4758685747388653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-19827857280786.055</v>
      </c>
      <c r="L5482" s="444">
        <f t="shared" ca="1" si="189"/>
        <v>-4778513604669439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-4778513604669439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-19910473352789.328</v>
      </c>
      <c r="L5483" s="444">
        <f t="shared" ca="1" si="189"/>
        <v>-4798424078022228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-4798424078022228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-19993433658425.949</v>
      </c>
      <c r="L5484" s="444">
        <f t="shared" ca="1" si="189"/>
        <v>-4818417511680654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-4818417511680654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-20076739632002.727</v>
      </c>
      <c r="L5485" s="444">
        <f t="shared" ca="1" si="189"/>
        <v>-4838494251312657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-4838494251312657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-20160392713802.738</v>
      </c>
      <c r="L5486" s="444">
        <f t="shared" ca="1" si="189"/>
        <v>-4858654644026460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-4858654644026460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-20244394350110.25</v>
      </c>
      <c r="L5487" s="444">
        <f t="shared" ca="1" si="189"/>
        <v>-4878899038376570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-4878899038376570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-20328745993235.707</v>
      </c>
      <c r="L5488" s="444">
        <f t="shared" ca="1" si="189"/>
        <v>-4899227784369806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-4899227784369806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-20413449101540.859</v>
      </c>
      <c r="L5489" s="444">
        <f t="shared" ca="1" si="189"/>
        <v>-4919641233471347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-4919641233471347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-20498505139463.945</v>
      </c>
      <c r="L5490" s="444">
        <f t="shared" ca="1" si="189"/>
        <v>-4940139738610811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-4940139738610811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-20583915577545.047</v>
      </c>
      <c r="L5491" s="444">
        <f t="shared" ca="1" si="189"/>
        <v>-4960723654188356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-4960723654188356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-20669681892451.484</v>
      </c>
      <c r="L5492" s="444">
        <f t="shared" ca="1" si="189"/>
        <v>-4981393336080807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-4981393336080807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-20755805567003.363</v>
      </c>
      <c r="L5493" s="444">
        <f t="shared" ca="1" si="189"/>
        <v>-5002149141647810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-5002149141647810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-20842288090199.207</v>
      </c>
      <c r="L5494" s="444">
        <f t="shared" ca="1" si="189"/>
        <v>-5022991429738009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-5022991429738009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-20929130957241.703</v>
      </c>
      <c r="L5495" s="444">
        <f t="shared" ca="1" si="189"/>
        <v>-5043920560695251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-5043920560695251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-21016335669563.547</v>
      </c>
      <c r="L5496" s="444">
        <f t="shared" ca="1" si="189"/>
        <v>-5064936896364815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-5064936896364815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-21103903734853.395</v>
      </c>
      <c r="L5497" s="444">
        <f t="shared" ca="1" si="189"/>
        <v>-5086040800099668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-5086040800099668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-21191836667081.949</v>
      </c>
      <c r="L5498" s="444">
        <f t="shared" ca="1" si="189"/>
        <v>-5107232636766750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-5107232636766750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-21280135986528.125</v>
      </c>
      <c r="L5499" s="444">
        <f t="shared" ca="1" si="189"/>
        <v>-5128512772753278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-5128512772753278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-21368803219805.324</v>
      </c>
      <c r="L5500" s="444">
        <f t="shared" ca="1" si="189"/>
        <v>-5149881575973083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-5149881575973083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-21457839899887.844</v>
      </c>
      <c r="L5501" s="444">
        <f t="shared" ca="1" si="189"/>
        <v>-5171339415872971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-5171339415872971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-21547247566137.379</v>
      </c>
      <c r="L5502" s="444">
        <f t="shared" ca="1" si="189"/>
        <v>-5192886663439108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-5192886663439108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-21637027764329.617</v>
      </c>
      <c r="L5503" s="444">
        <f t="shared" ca="1" si="189"/>
        <v>-5214523691203438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-5214523691203438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-21727182046680.992</v>
      </c>
      <c r="L5504" s="444">
        <f t="shared" ca="1" si="189"/>
        <v>-5236250873250119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-5236250873250119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-21817711971875.496</v>
      </c>
      <c r="L5505" s="444">
        <f t="shared" ca="1" si="189"/>
        <v>-5258068585221994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-5258068585221994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-21908619105091.641</v>
      </c>
      <c r="L5506" s="444">
        <f t="shared" ca="1" si="189"/>
        <v>-5279977204327086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-5279977204327086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-21999905018029.523</v>
      </c>
      <c r="L5507" s="444">
        <f t="shared" ca="1" si="189"/>
        <v>-5301977109345116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-5301977109345116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-22091571288937.984</v>
      </c>
      <c r="L5508" s="444">
        <f t="shared" ca="1" si="189"/>
        <v>-5324068680634054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-5324068680634054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-22183619502641.891</v>
      </c>
      <c r="L5509" s="444">
        <f t="shared" ca="1" si="189"/>
        <v>-5346252300136696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-5346252300136696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-22276051250569.566</v>
      </c>
      <c r="L5510" s="444">
        <f t="shared" ca="1" si="189"/>
        <v>-5368528351387266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-5368528351387266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-22368868130780.273</v>
      </c>
      <c r="L5511" s="444">
        <f t="shared" ca="1" si="189"/>
        <v>-5390897219518046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-5390897219518046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-22462071747991.859</v>
      </c>
      <c r="L5512" s="444">
        <f t="shared" ca="1" si="189"/>
        <v>-5413359291266038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-5413359291266038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-22555663713608.492</v>
      </c>
      <c r="L5513" s="444">
        <f t="shared" ca="1" si="189"/>
        <v>-5435914954979646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-5435914954979646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-22649645645748.523</v>
      </c>
      <c r="L5514" s="444">
        <f t="shared" ca="1" si="189"/>
        <v>-5458564600625395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-5458564600625395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-22744019169272.48</v>
      </c>
      <c r="L5515" s="444">
        <f t="shared" ca="1" si="189"/>
        <v>-5481308619794667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-5481308619794667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-22838785915811.113</v>
      </c>
      <c r="L5516" s="444">
        <f t="shared" ca="1" si="189"/>
        <v>-5504147405710478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-5504147405710478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-22933947523793.656</v>
      </c>
      <c r="L5517" s="444">
        <f t="shared" ca="1" si="189"/>
        <v>-5527081353234272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-5527081353234272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-23029505638476.133</v>
      </c>
      <c r="L5518" s="444">
        <f t="shared" ca="1" si="189"/>
        <v>-5550110858872748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-5550110858872748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-23125461911969.781</v>
      </c>
      <c r="L5519" s="444">
        <f t="shared" ca="1" si="189"/>
        <v>-5573236320784718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-5573236320784718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-23221818003269.656</v>
      </c>
      <c r="L5520" s="444">
        <f t="shared" ca="1" si="189"/>
        <v>-5596458138787988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-5596458138787988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-23318575578283.281</v>
      </c>
      <c r="L5521" s="444">
        <f t="shared" ca="1" si="189"/>
        <v>-5619776714366271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-5619776714366271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-23415736309859.461</v>
      </c>
      <c r="L5522" s="444">
        <f t="shared" ca="1" si="189"/>
        <v>-5643192450676130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-5643192450676130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-23513301877817.207</v>
      </c>
      <c r="L5523" s="444">
        <f t="shared" ca="1" si="189"/>
        <v>-5666705752553947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-5666705752553947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-23611273968974.777</v>
      </c>
      <c r="L5524" s="444">
        <f t="shared" ca="1" si="189"/>
        <v>-5690317026522922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-5690317026522922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-23709654277178.84</v>
      </c>
      <c r="L5525" s="444">
        <f t="shared" ca="1" si="189"/>
        <v>-5714026680800101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-5714026680800101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-23808444503333.754</v>
      </c>
      <c r="L5526" s="444">
        <f t="shared" ca="1" si="189"/>
        <v>-5737835125303435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-5737835125303435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-23907646355430.98</v>
      </c>
      <c r="L5527" s="444">
        <f t="shared" ca="1" si="189"/>
        <v>-5761742771658866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-5761742771658866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-24007261548578.609</v>
      </c>
      <c r="L5528" s="444">
        <f t="shared" ca="1" si="189"/>
        <v>-5785750033207445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-5785750033207445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-24107291805031.02</v>
      </c>
      <c r="L5529" s="444">
        <f t="shared" ca="1" si="189"/>
        <v>-5809857325012476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-5809857325012476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-24207738854218.648</v>
      </c>
      <c r="L5530" s="444">
        <f t="shared" ca="1" si="189"/>
        <v>-5834065063866695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-5834065063866695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-24308604432777.895</v>
      </c>
      <c r="L5531" s="444">
        <f t="shared" ca="1" si="189"/>
        <v>-5858373668299473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-5858373668299473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-24409890284581.137</v>
      </c>
      <c r="L5532" s="444">
        <f t="shared" ca="1" si="189"/>
        <v>-5882783558584054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-5882783558584054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-24511598160766.891</v>
      </c>
      <c r="L5533" s="444">
        <f t="shared" ca="1" si="189"/>
        <v>-5907295156744821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-5907295156744821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-24613729819770.086</v>
      </c>
      <c r="L5534" s="444">
        <f t="shared" ca="1" si="189"/>
        <v>-5931908886564591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-5931908886564591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-24716287027352.461</v>
      </c>
      <c r="L5535" s="444">
        <f t="shared" ca="1" si="189"/>
        <v>-5956625173591943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-5956625173591943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-24819271556633.094</v>
      </c>
      <c r="L5536" s="444">
        <f t="shared" ca="1" si="189"/>
        <v>-5981444445148576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-5981444445148576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-24922685188119.066</v>
      </c>
      <c r="L5537" s="444">
        <f t="shared" ca="1" si="189"/>
        <v>-6006367130336695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-6006367130336695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-25026529709736.23</v>
      </c>
      <c r="L5538" s="444">
        <f t="shared" ca="1" si="189"/>
        <v>-6031393660046431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-6031393660046431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-25130806916860.129</v>
      </c>
      <c r="L5539" s="444">
        <f t="shared" ca="1" si="189"/>
        <v>-6056524466963291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-6056524466963291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-25235518612347.047</v>
      </c>
      <c r="L5540" s="444">
        <f t="shared" ca="1" si="189"/>
        <v>-6081759985575638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-6081759985575638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-25340666606565.156</v>
      </c>
      <c r="L5541" s="444">
        <f t="shared" ca="1" si="189"/>
        <v>-6107100652182203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-6107100652182203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-25446252717425.844</v>
      </c>
      <c r="L5542" s="444">
        <f t="shared" ca="1" si="189"/>
        <v>-6132546904899629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-6132546904899629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-25552278770415.121</v>
      </c>
      <c r="L5543" s="444">
        <f t="shared" ca="1" si="189"/>
        <v>-6158099183670044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-6158099183670044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-25658746598625.184</v>
      </c>
      <c r="L5544" s="444">
        <f t="shared" ca="1" si="189"/>
        <v>-6183757930268669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-6183757930268669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-25765658042786.121</v>
      </c>
      <c r="L5545" s="444">
        <f t="shared" ca="1" si="189"/>
        <v>-6209523588311455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-6209523588311455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-25873014951297.73</v>
      </c>
      <c r="L5546" s="444">
        <f t="shared" ca="1" si="189"/>
        <v>-6235396603262753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-6235396603262753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-25980819180261.469</v>
      </c>
      <c r="L5547" s="444">
        <f t="shared" ca="1" si="189"/>
        <v>-6261377422443014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-6261377422443014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-26089072593512.559</v>
      </c>
      <c r="L5548" s="444">
        <f t="shared" ca="1" si="189"/>
        <v>-6287466495036527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-6287466495036527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-26197777062652.195</v>
      </c>
      <c r="L5549" s="444">
        <f t="shared" ca="1" si="189"/>
        <v>-6313664272099179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-6313664272099179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-26306934467079.914</v>
      </c>
      <c r="L5550" s="444">
        <f t="shared" ca="1" si="189"/>
        <v>-6339971206566259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-6339971206566259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-26416546694026.078</v>
      </c>
      <c r="L5551" s="444">
        <f t="shared" ca="1" si="189"/>
        <v>-6366387753260285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-6366387753260285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-26526615638584.52</v>
      </c>
      <c r="L5552" s="444">
        <f t="shared" ca="1" si="189"/>
        <v>-6392914368898870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-6392914368898870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-26637143203745.293</v>
      </c>
      <c r="L5553" s="444">
        <f t="shared" ca="1" si="189"/>
        <v>-6419551512102615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-6419551512102615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-26748131300427.563</v>
      </c>
      <c r="L5554" s="444">
        <f t="shared" ca="1" si="189"/>
        <v>-6446299643403043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-6446299643403043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-26859581847512.68</v>
      </c>
      <c r="L5555" s="444">
        <f t="shared" ca="1" si="189"/>
        <v>-6473159225250556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-6473159225250556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-26971496771877.316</v>
      </c>
      <c r="L5556" s="444">
        <f t="shared" ca="1" si="189"/>
        <v>-6500130722022433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-6500130722022433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-27083878008426.805</v>
      </c>
      <c r="L5557" s="444">
        <f t="shared" ca="1" si="189"/>
        <v>-6527214600030860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-6527214600030860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-27196727500128.582</v>
      </c>
      <c r="L5558" s="444">
        <f t="shared" ca="1" si="189"/>
        <v>-6554411327530989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-6554411327530989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-27310047198045.789</v>
      </c>
      <c r="L5559" s="444">
        <f t="shared" ca="1" si="189"/>
        <v>-6581721374729035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-6581721374729035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-27423839061370.98</v>
      </c>
      <c r="L5560" s="444">
        <f t="shared" ca="1" si="189"/>
        <v>-6609145213790406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-6609145213790406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-27538105057460.023</v>
      </c>
      <c r="L5561" s="444">
        <f t="shared" ca="1" si="189"/>
        <v>-6636683318847866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-6636683318847866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-27652847161866.109</v>
      </c>
      <c r="L5562" s="444">
        <f t="shared" ca="1" si="189"/>
        <v>-6664336166009732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-6664336166009732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-27768067358373.883</v>
      </c>
      <c r="L5563" s="444">
        <f t="shared" ca="1" si="189"/>
        <v>-6692104233368106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-6692104233368106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-27883767639033.773</v>
      </c>
      <c r="L5564" s="444">
        <f t="shared" ca="1" si="189"/>
        <v>-6719988001007140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-6719988001007140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-27999950004196.418</v>
      </c>
      <c r="L5565" s="444">
        <f t="shared" ca="1" si="189"/>
        <v>-6747987951011336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-6747987951011336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-28116616462547.234</v>
      </c>
      <c r="L5566" s="444">
        <f t="shared" ca="1" si="189"/>
        <v>-6776104567473883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-6776104567473883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-28233769031141.18</v>
      </c>
      <c r="L5567" s="444">
        <f t="shared" ca="1" si="189"/>
        <v>-6804338336505024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-6804338336505024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-28351409735437.598</v>
      </c>
      <c r="L5568" s="444">
        <f t="shared" ca="1" si="189"/>
        <v>-6832689746240462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-6832689746240462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-28469540609335.258</v>
      </c>
      <c r="L5569" s="444">
        <f t="shared" ca="1" si="189"/>
        <v>-6861159286849797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-6861159286849797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-28588163695207.488</v>
      </c>
      <c r="L5570" s="444">
        <f t="shared" ca="1" si="189"/>
        <v>-6889747450545004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-6889747450545004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-28707281043937.516</v>
      </c>
      <c r="L5571" s="444">
        <f t="shared" ca="1" si="189"/>
        <v>-6918454731588942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-6918454731588942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-28826894714953.926</v>
      </c>
      <c r="L5572" s="444">
        <f t="shared" ca="1" si="189"/>
        <v>-6947281626303896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-6947281626303896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-28947006776266.234</v>
      </c>
      <c r="L5573" s="444">
        <f t="shared" ca="1" si="189"/>
        <v>-6976228633080162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-6976228633080162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-29067619304500.676</v>
      </c>
      <c r="L5574" s="444">
        <f t="shared" ca="1" si="189"/>
        <v>-7005296252384663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-7005296252384663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-29188734384936.094</v>
      </c>
      <c r="L5575" s="444">
        <f t="shared" ca="1" si="189"/>
        <v>-7034484986769599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-7034484986769599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-29310354111539.996</v>
      </c>
      <c r="L5576" s="444">
        <f t="shared" ca="1" si="189"/>
        <v>-7063795340881139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-7063795340881139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-29432480587004.746</v>
      </c>
      <c r="L5577" s="444">
        <f t="shared" ca="1" si="189"/>
        <v>-7093227821468144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-7093227821468144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-29555115922783.934</v>
      </c>
      <c r="L5578" s="444">
        <f t="shared" ca="1" si="189"/>
        <v>-7122782937390928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-7122782937390928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-29678262239128.867</v>
      </c>
      <c r="L5579" s="444">
        <f t="shared" ca="1" si="189"/>
        <v>-7152461199630057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-7152461199630057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-29801921665125.238</v>
      </c>
      <c r="L5580" s="444">
        <f t="shared" ca="1" si="189"/>
        <v>-7182263121295182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-7182263121295182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-29926096338729.926</v>
      </c>
      <c r="L5581" s="444">
        <f t="shared" ca="1" si="189"/>
        <v>-7212189217633912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-7212189217633912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-30050788406807.965</v>
      </c>
      <c r="L5582" s="444">
        <f t="shared" ca="1" si="189"/>
        <v>-7242240006040720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-7242240006040720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-30176000025169.672</v>
      </c>
      <c r="L5583" s="444">
        <f t="shared" ca="1" si="189"/>
        <v>-7272416006065890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-7272416006065890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-30301733358607.875</v>
      </c>
      <c r="L5584" s="444">
        <f t="shared" ca="1" si="189"/>
        <v>-7302717739424498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-7302717739424498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-30427990580935.406</v>
      </c>
      <c r="L5585" s="444">
        <f t="shared" ca="1" si="189"/>
        <v>-7333145730005433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-7333145730005433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-30554773875022.637</v>
      </c>
      <c r="L5586" s="444">
        <f t="shared" ca="1" si="189"/>
        <v>-7363700503880456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-7363700503880456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-30682085432835.234</v>
      </c>
      <c r="L5587" s="444">
        <f t="shared" ca="1" si="189"/>
        <v>-7394382589313291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-7394382589313291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-30809927455472.047</v>
      </c>
      <c r="L5588" s="444">
        <f t="shared" ca="1" si="189"/>
        <v>-7425192516768763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-7425192516768763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-30938302153203.18</v>
      </c>
      <c r="L5589" s="444">
        <f t="shared" ca="1" si="189"/>
        <v>-7456130818921966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-7456130818921966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-31067211745508.191</v>
      </c>
      <c r="L5590" s="444">
        <f t="shared" ca="1" si="189"/>
        <v>-7487198030667474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-7487198030667474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-31196658461114.48</v>
      </c>
      <c r="L5591" s="444">
        <f t="shared" ca="1" si="189"/>
        <v>-7518394689128588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-7518394689128588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-31326644538035.781</v>
      </c>
      <c r="L5592" s="444">
        <f t="shared" ca="1" si="189"/>
        <v>-7549721333666624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-7549721333666624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-31457172223610.938</v>
      </c>
      <c r="L5593" s="444">
        <f t="shared" ca="1" si="189"/>
        <v>-7581178505890235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-7581178505890235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-31588243774542.648</v>
      </c>
      <c r="L5594" s="444">
        <f t="shared" ca="1" si="189"/>
        <v>-7612766749664778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-7612766749664778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-31719861456936.574</v>
      </c>
      <c r="L5595" s="444">
        <f t="shared" ca="1" si="189"/>
        <v>-7644486611121715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-7644486611121715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-31852027546340.484</v>
      </c>
      <c r="L5596" s="444">
        <f t="shared" ca="1" si="189"/>
        <v>-7676338638668055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-7676338638668055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-31984744327783.566</v>
      </c>
      <c r="L5597" s="444">
        <f t="shared" ca="1" si="189"/>
        <v>-7708323382995839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-7708323382995839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-32118014095815.996</v>
      </c>
      <c r="L5598" s="444">
        <f t="shared" ca="1" si="189"/>
        <v>-7740441397091655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-7740441397091655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-32251839154548.563</v>
      </c>
      <c r="L5599" s="444">
        <f t="shared" ca="1" si="189"/>
        <v>-7772693236246204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-7772693236246204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-32386221817692.516</v>
      </c>
      <c r="L5600" s="444">
        <f t="shared" ca="1" si="189"/>
        <v>-7805079458063897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-7805079458063897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-32521164408599.574</v>
      </c>
      <c r="L5601" s="444">
        <f t="shared" ca="1" si="189"/>
        <v>-7837600622472497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-7837600622472497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-32656669260302.07</v>
      </c>
      <c r="L5602" s="444">
        <f t="shared" ca="1" si="189"/>
        <v>-7870257291732799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-7870257291732799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-32792738715553.332</v>
      </c>
      <c r="L5603" s="444">
        <f t="shared" ca="1" si="189"/>
        <v>-7903050030448352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-7903050030448352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-32929375126868.133</v>
      </c>
      <c r="L5604" s="444">
        <f t="shared" ca="1" si="189"/>
        <v>-7935979405575220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-7935979405575220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-33066580856563.418</v>
      </c>
      <c r="L5605" s="444">
        <f t="shared" ca="1" si="189"/>
        <v>-7969045986431783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-7969045986431783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-33204358276799.098</v>
      </c>
      <c r="L5606" s="444">
        <f t="shared" ca="1" si="189"/>
        <v>-8002250344708582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-8002250344708582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-33342709769619.094</v>
      </c>
      <c r="L5607" s="444">
        <f t="shared" ca="1" si="189"/>
        <v>-8035593054478201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-8035593054478201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-33481637726992.508</v>
      </c>
      <c r="L5608" s="444">
        <f t="shared" ca="1" si="189"/>
        <v>-8069074692205194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-8069074692205194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-33621144550854.98</v>
      </c>
      <c r="L5609" s="444">
        <f t="shared" ca="1" si="189"/>
        <v>-8102695836756049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-8102695836756049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-33761232653150.203</v>
      </c>
      <c r="L5610" s="444">
        <f t="shared" ca="1" si="189"/>
        <v>-8136457069409199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-8136457069409199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-33901904455871.66</v>
      </c>
      <c r="L5611" s="444">
        <f t="shared" ca="1" si="189"/>
        <v>-8170358973865071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-8170358973865071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-34043162391104.461</v>
      </c>
      <c r="L5612" s="444">
        <f t="shared" ca="1" si="189"/>
        <v>-8204402136256175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-8204402136256175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-34185008901067.395</v>
      </c>
      <c r="L5613" s="444">
        <f t="shared" ca="1" si="189"/>
        <v>-8238587145157242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-8238587145157242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-34327446438155.176</v>
      </c>
      <c r="L5614" s="444">
        <f t="shared" ca="1" si="189"/>
        <v>-8272914591595397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-8272914591595397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-34470477464980.82</v>
      </c>
      <c r="L5615" s="444">
        <f t="shared" ca="1" si="189"/>
        <v>-8307385069060378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-8307385069060378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-34614104454418.238</v>
      </c>
      <c r="L5616" s="444">
        <f t="shared" ca="1" si="189"/>
        <v>-8341999173514796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-8341999173514796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-34758329889644.984</v>
      </c>
      <c r="L5617" s="444">
        <f t="shared" ca="1" si="189"/>
        <v>-8376757503404441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-8376757503404441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-34903156264185.172</v>
      </c>
      <c r="L5618" s="444">
        <f t="shared" ref="L5618:L5872" ca="1" si="194">I5618-J5618+K5618</f>
        <v>-8411660659668626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-8411660659668626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-35048586081952.609</v>
      </c>
      <c r="L5619" s="444">
        <f t="shared" ca="1" si="194"/>
        <v>-8446709245750579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-8446709245750579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-35194621857294.078</v>
      </c>
      <c r="L5620" s="444">
        <f t="shared" ca="1" si="194"/>
        <v>-8481903867607873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-8481903867607873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-35341266115032.805</v>
      </c>
      <c r="L5621" s="444">
        <f t="shared" ca="1" si="194"/>
        <v>-8517245133722906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-8517245133722906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-35488521390512.109</v>
      </c>
      <c r="L5622" s="444">
        <f t="shared" ca="1" si="194"/>
        <v>-8552733655113418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-8552733655113418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-35636390229639.242</v>
      </c>
      <c r="L5623" s="444">
        <f t="shared" ca="1" si="194"/>
        <v>-8588370045343057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-8588370045343057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-35784875188929.406</v>
      </c>
      <c r="L5624" s="444">
        <f t="shared" ca="1" si="194"/>
        <v>-8624154920531986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-8624154920531986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-35933978835549.938</v>
      </c>
      <c r="L5625" s="444">
        <f t="shared" ca="1" si="194"/>
        <v>-8660088899367536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-8660088899367536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-36083703747364.734</v>
      </c>
      <c r="L5626" s="444">
        <f t="shared" ca="1" si="194"/>
        <v>-8696172603114901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-8696172603114901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-36234052512978.758</v>
      </c>
      <c r="L5627" s="444">
        <f t="shared" ca="1" si="194"/>
        <v>-8732406655627880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-8732406655627880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-36385027731782.836</v>
      </c>
      <c r="L5628" s="444">
        <f t="shared" ca="1" si="194"/>
        <v>-8768791683359663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-8768791683359663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-36536632013998.594</v>
      </c>
      <c r="L5629" s="444">
        <f t="shared" ca="1" si="194"/>
        <v>-8805328315373662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-8805328315373662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-36688867980723.586</v>
      </c>
      <c r="L5630" s="444">
        <f t="shared" ca="1" si="194"/>
        <v>-8842017183354386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-8842017183354386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-36841738263976.609</v>
      </c>
      <c r="L5631" s="444">
        <f t="shared" ca="1" si="194"/>
        <v>-8878858921618363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-8878858921618363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-36995245506743.18</v>
      </c>
      <c r="L5632" s="444">
        <f t="shared" ca="1" si="194"/>
        <v>-8915854167125106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-8915854167125106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-37149392363021.281</v>
      </c>
      <c r="L5633" s="444">
        <f t="shared" ca="1" si="194"/>
        <v>-8953003559488127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-8953003559488127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-37304181497867.195</v>
      </c>
      <c r="L5634" s="444">
        <f t="shared" ca="1" si="194"/>
        <v>-8990307740985994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-8990307740985994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-37459615587441.648</v>
      </c>
      <c r="L5635" s="444">
        <f t="shared" ca="1" si="194"/>
        <v>-9027767356573436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-9027767356573436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-37615697319055.984</v>
      </c>
      <c r="L5636" s="444">
        <f t="shared" ca="1" si="194"/>
        <v>-9065383053892492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-9065383053892492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-37772429391218.719</v>
      </c>
      <c r="L5637" s="444">
        <f t="shared" ca="1" si="194"/>
        <v>-9103155483283710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-9103155483283710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-37929814513682.125</v>
      </c>
      <c r="L5638" s="444">
        <f t="shared" ca="1" si="194"/>
        <v>-9141085297797392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-9141085297797392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-38087855407489.133</v>
      </c>
      <c r="L5639" s="444">
        <f t="shared" ca="1" si="194"/>
        <v>-9179173153204882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-9179173153204882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-38246554805020.344</v>
      </c>
      <c r="L5640" s="444">
        <f t="shared" ca="1" si="194"/>
        <v>-9217419708009902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-9217419708009902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-38405915450041.258</v>
      </c>
      <c r="L5641" s="444">
        <f t="shared" ca="1" si="194"/>
        <v>-9255825623459944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-9255825623459944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-38565940097749.766</v>
      </c>
      <c r="L5642" s="444">
        <f t="shared" ca="1" si="194"/>
        <v>-9294391563557694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-9294391563557694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-38726631514823.727</v>
      </c>
      <c r="L5643" s="444">
        <f t="shared" ca="1" si="194"/>
        <v>-9333118195072518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-9333118195072518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-38887992479468.828</v>
      </c>
      <c r="L5644" s="444">
        <f t="shared" ca="1" si="194"/>
        <v>-9372006187551986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-9372006187551986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-39050025781466.609</v>
      </c>
      <c r="L5645" s="444">
        <f t="shared" ca="1" si="194"/>
        <v>-9411056213333452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-9411056213333452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-39212734222222.719</v>
      </c>
      <c r="L5646" s="444">
        <f t="shared" ca="1" si="194"/>
        <v>-9450268947555674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-9450268947555674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-39376120614815.305</v>
      </c>
      <c r="L5647" s="444">
        <f t="shared" ca="1" si="194"/>
        <v>-9489645068170490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-9489645068170490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-39540187784043.711</v>
      </c>
      <c r="L5648" s="444">
        <f t="shared" ca="1" si="194"/>
        <v>-9529185255954534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-9529185255954534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-39704938566477.227</v>
      </c>
      <c r="L5649" s="444">
        <f t="shared" ca="1" si="194"/>
        <v>-9568890194521012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-9568890194521012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-39870375810504.219</v>
      </c>
      <c r="L5650" s="444">
        <f t="shared" ca="1" si="194"/>
        <v>-9608760570331516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-9608760570331516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-40036502376381.313</v>
      </c>
      <c r="L5651" s="444">
        <f t="shared" ca="1" si="194"/>
        <v>-9648797072707898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-9648797072707898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-40203321136282.906</v>
      </c>
      <c r="L5652" s="444">
        <f t="shared" ca="1" si="194"/>
        <v>-9689000393844180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-9689000393844180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-40370834974350.75</v>
      </c>
      <c r="L5653" s="444">
        <f t="shared" ca="1" si="194"/>
        <v>-9729371228818530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-9729371228818530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-40539046786743.875</v>
      </c>
      <c r="L5654" s="444">
        <f t="shared" ca="1" si="194"/>
        <v>-9769910275605274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-9769910275605274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-40707959481688.641</v>
      </c>
      <c r="L5655" s="444">
        <f t="shared" ca="1" si="194"/>
        <v>-9810618235086962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-9810618235086962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-40877575979529.008</v>
      </c>
      <c r="L5656" s="444">
        <f t="shared" ca="1" si="194"/>
        <v>-9851495811066492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-9851495811066492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-41047899212777.047</v>
      </c>
      <c r="L5657" s="444">
        <f t="shared" ca="1" si="194"/>
        <v>-9892543710279270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-9892543710279270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-41218932126163.625</v>
      </c>
      <c r="L5658" s="444">
        <f t="shared" ca="1" si="194"/>
        <v>-9933762642405434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-9933762642405434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-41390677676689.305</v>
      </c>
      <c r="L5659" s="444">
        <f t="shared" ca="1" si="194"/>
        <v>-9975153320082124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-9975153320082124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-41563138833675.516</v>
      </c>
      <c r="L5660" s="444">
        <f t="shared" ca="1" si="194"/>
        <v>-1.00167164589158E+16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-1.00167164589158E+16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-41736318578815.836</v>
      </c>
      <c r="L5661" s="444">
        <f t="shared" ca="1" si="194"/>
        <v>-1.0058452777494616E+16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-1.0058452777494616E+16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-41910219906227.563</v>
      </c>
      <c r="L5662" s="444">
        <f t="shared" ca="1" si="194"/>
        <v>-1.0100362997400844E+16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-1.0100362997400844E+16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-42084845822503.516</v>
      </c>
      <c r="L5663" s="444">
        <f t="shared" ca="1" si="194"/>
        <v>-1.0142447843223348E+16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-1.0142447843223348E+16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-42260199346763.953</v>
      </c>
      <c r="L5664" s="444">
        <f t="shared" ca="1" si="194"/>
        <v>-1.0184708042570112E+16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-1.0184708042570112E+16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-42436283510708.797</v>
      </c>
      <c r="L5665" s="444">
        <f t="shared" ca="1" si="194"/>
        <v>-1.022714432608082E+16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-1.022714432608082E+16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-42613101358670.086</v>
      </c>
      <c r="L5666" s="444">
        <f t="shared" ca="1" si="194"/>
        <v>-1.026975742743949E+16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-1.026975742743949E+16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-42790655947664.539</v>
      </c>
      <c r="L5667" s="444">
        <f t="shared" ca="1" si="194"/>
        <v>-1.0312548083387154E+16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-1.0312548083387154E+16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-42968950347446.477</v>
      </c>
      <c r="L5668" s="444">
        <f t="shared" ca="1" si="194"/>
        <v>-1.03555170337346E+16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-1.03555170337346E+16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-43147987640560.836</v>
      </c>
      <c r="L5669" s="444">
        <f t="shared" ca="1" si="194"/>
        <v>-1.039866502137516E+16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-1.039866502137516E+16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-43327770922396.5</v>
      </c>
      <c r="L5670" s="444">
        <f t="shared" ca="1" si="194"/>
        <v>-1.0441992792297556E+16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-1.0441992792297556E+16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-43508303301239.813</v>
      </c>
      <c r="L5671" s="444">
        <f t="shared" ca="1" si="194"/>
        <v>-1.0485501095598796E+16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-1.0485501095598796E+16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-43689587898328.313</v>
      </c>
      <c r="L5672" s="444">
        <f t="shared" ca="1" si="194"/>
        <v>-1.0529190683497124E+16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-1.0529190683497124E+16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-43871627847904.68</v>
      </c>
      <c r="L5673" s="444">
        <f t="shared" ca="1" si="194"/>
        <v>-1.0573062311345028E+16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-1.0573062311345028E+16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-44054426297270.953</v>
      </c>
      <c r="L5674" s="444">
        <f t="shared" ca="1" si="194"/>
        <v>-1.0617116737642298E+16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-1.0617116737642298E+16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-44237986406842.906</v>
      </c>
      <c r="L5675" s="444">
        <f t="shared" ca="1" si="194"/>
        <v>-1.066135472404914E+16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-1.066135472404914E+16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-44422311350204.75</v>
      </c>
      <c r="L5676" s="444">
        <f t="shared" ca="1" si="194"/>
        <v>-1.0705777035399344E+16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-1.0705777035399344E+16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-44607404314163.93</v>
      </c>
      <c r="L5677" s="444">
        <f t="shared" ca="1" si="194"/>
        <v>-1.0750384439713508E+16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-1.0750384439713508E+16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-44793268498806.281</v>
      </c>
      <c r="L5678" s="444">
        <f t="shared" ca="1" si="194"/>
        <v>-1.0795177708212314E+16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-1.0795177708212314E+16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-44979907117551.305</v>
      </c>
      <c r="L5679" s="444">
        <f t="shared" ca="1" si="194"/>
        <v>-1.0840157615329866E+16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-1.0840157615329866E+16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-45167323397207.773</v>
      </c>
      <c r="L5680" s="444">
        <f t="shared" ca="1" si="194"/>
        <v>-1.0885324938727074E+16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-1.0885324938727074E+16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-45355520578029.477</v>
      </c>
      <c r="L5681" s="444">
        <f t="shared" ca="1" si="194"/>
        <v>-1.0930680459305104E+16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-1.0930680459305104E+16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-45544501913771.266</v>
      </c>
      <c r="L5682" s="444">
        <f t="shared" ca="1" si="194"/>
        <v>-1.0976224961218876E+16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-1.0976224961218876E+16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-45734270671745.313</v>
      </c>
      <c r="L5683" s="444">
        <f t="shared" ca="1" si="194"/>
        <v>-1.1021959231890622E+16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-1.1021959231890622E+16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-45924830132877.594</v>
      </c>
      <c r="L5684" s="444">
        <f t="shared" ca="1" si="194"/>
        <v>-1.10678840620235E+16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-1.10678840620235E+16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-46116183591764.586</v>
      </c>
      <c r="L5685" s="444">
        <f t="shared" ca="1" si="194"/>
        <v>-1.1114000245615264E+16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-1.1114000245615264E+16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-46308334356730.266</v>
      </c>
      <c r="L5686" s="444">
        <f t="shared" ca="1" si="194"/>
        <v>-1.1160308579971994E+16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-1.1160308579971994E+16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-46501285749883.305</v>
      </c>
      <c r="L5687" s="444">
        <f t="shared" ca="1" si="194"/>
        <v>-1.1206809865721878E+16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-1.1206809865721878E+16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-46695041107174.492</v>
      </c>
      <c r="L5688" s="444">
        <f t="shared" ca="1" si="194"/>
        <v>-1.1253504906829052E+16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-1.1253504906829052E+16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-46889603778454.383</v>
      </c>
      <c r="L5689" s="444">
        <f t="shared" ca="1" si="194"/>
        <v>-1.1300394510607506E+16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-1.1300394510607506E+16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-47084977127531.273</v>
      </c>
      <c r="L5690" s="444">
        <f t="shared" ca="1" si="194"/>
        <v>-1.1347479487735038E+16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-1.1347479487735038E+16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-47281164532229.328</v>
      </c>
      <c r="L5691" s="444">
        <f t="shared" ca="1" si="194"/>
        <v>-1.1394760652267268E+16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-1.1394760652267268E+16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-47478169384446.953</v>
      </c>
      <c r="L5692" s="444">
        <f t="shared" ca="1" si="194"/>
        <v>-1.1442238821651714E+16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-1.1442238821651714E+16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-47675995090215.477</v>
      </c>
      <c r="L5693" s="444">
        <f t="shared" ca="1" si="194"/>
        <v>-1.148991481674193E+16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-1.148991481674193E+16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-47874645069758.039</v>
      </c>
      <c r="L5694" s="444">
        <f t="shared" ca="1" si="194"/>
        <v>-1.1537789461811688E+16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-1.1537789461811688E+16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-48074122757548.703</v>
      </c>
      <c r="L5695" s="444">
        <f t="shared" ca="1" si="194"/>
        <v>-1.1585863584569236E+16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-1.1585863584569236E+16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-48274431602371.813</v>
      </c>
      <c r="L5696" s="444">
        <f t="shared" ca="1" si="194"/>
        <v>-1.1634138016171608E+16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-1.1634138016171608E+16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-48475575067381.703</v>
      </c>
      <c r="L5697" s="444">
        <f t="shared" ca="1" si="194"/>
        <v>-1.168261359123899E+16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-1.168261359123899E+16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-48677556630162.461</v>
      </c>
      <c r="L5698" s="444">
        <f t="shared" ca="1" si="194"/>
        <v>-1.1731291147869152E+16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-1.1731291147869152E+16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-48880379782788.133</v>
      </c>
      <c r="L5699" s="444">
        <f t="shared" ca="1" si="194"/>
        <v>-1.178017152765194E+16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-1.178017152765194E+16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-49084048031883.086</v>
      </c>
      <c r="L5700" s="444">
        <f t="shared" ca="1" si="194"/>
        <v>-1.1829255575683824E+16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-1.1829255575683824E+16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-49288564898682.602</v>
      </c>
      <c r="L5701" s="444">
        <f t="shared" ca="1" si="194"/>
        <v>-1.1878544140582506E+16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-1.1878544140582506E+16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-49493933919093.773</v>
      </c>
      <c r="L5702" s="444">
        <f t="shared" ca="1" si="194"/>
        <v>-1.19280380745016E+16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-1.19280380745016E+16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-49700158643756.664</v>
      </c>
      <c r="L5703" s="444">
        <f t="shared" ca="1" si="194"/>
        <v>-1.1977738233145356E+16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-1.1977738233145356E+16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-49907242638105.648</v>
      </c>
      <c r="L5704" s="444">
        <f t="shared" ca="1" si="194"/>
        <v>-1.2027645475783462E+16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-1.2027645475783462E+16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-50115189482431.094</v>
      </c>
      <c r="L5705" s="444">
        <f t="shared" ca="1" si="194"/>
        <v>-1.2077760665265894E+16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-1.2077760665265894E+16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-50324002771941.227</v>
      </c>
      <c r="L5706" s="444">
        <f t="shared" ca="1" si="194"/>
        <v>-1.2128084668037836E+16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-1.2128084668037836E+16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-50533686116824.313</v>
      </c>
      <c r="L5707" s="444">
        <f t="shared" ca="1" si="194"/>
        <v>-1.217861835415466E+16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-1.217861835415466E+16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-50744243142311.086</v>
      </c>
      <c r="L5708" s="444">
        <f t="shared" ca="1" si="194"/>
        <v>-1.2229362597296972E+16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-1.2229362597296972E+16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-50955677488737.383</v>
      </c>
      <c r="L5709" s="444">
        <f t="shared" ca="1" si="194"/>
        <v>-1.228031827478571E+16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-1.228031827478571E+16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-51167992811607.125</v>
      </c>
      <c r="L5710" s="444">
        <f t="shared" ca="1" si="194"/>
        <v>-1.2331486267597318E+16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-1.2331486267597318E+16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-51381192781655.492</v>
      </c>
      <c r="L5711" s="444">
        <f t="shared" ca="1" si="194"/>
        <v>-1.2382867460378974E+16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-1.2382867460378974E+16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-51595281084912.391</v>
      </c>
      <c r="L5712" s="444">
        <f t="shared" ca="1" si="194"/>
        <v>-1.2434462741463886E+16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-1.2434462741463886E+16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-51810261422766.188</v>
      </c>
      <c r="L5713" s="444">
        <f t="shared" ca="1" si="194"/>
        <v>-1.2486273002886652E+16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-1.2486273002886652E+16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-52026137512027.719</v>
      </c>
      <c r="L5714" s="444">
        <f t="shared" ca="1" si="194"/>
        <v>-1.253829914039868E+16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-1.253829914039868E+16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-52242913084994.5</v>
      </c>
      <c r="L5715" s="444">
        <f t="shared" ca="1" si="194"/>
        <v>-1.2590542053483674E+16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-1.2590542053483674E+16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-52460591889515.305</v>
      </c>
      <c r="L5716" s="444">
        <f t="shared" ca="1" si="194"/>
        <v>-1.264300264537319E+16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-1.264300264537319E+16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-52679177689054.961</v>
      </c>
      <c r="L5717" s="444">
        <f t="shared" ca="1" si="194"/>
        <v>-1.2695681823062244E+16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-1.2695681823062244E+16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-52898674262759.352</v>
      </c>
      <c r="L5718" s="444">
        <f t="shared" ca="1" si="194"/>
        <v>-1.2748580497325004E+16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-1.2748580497325004E+16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-53119085405520.852</v>
      </c>
      <c r="L5719" s="444">
        <f t="shared" ca="1" si="194"/>
        <v>-1.2801699582730524E+16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-1.2801699582730524E+16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-53340414928043.852</v>
      </c>
      <c r="L5720" s="444">
        <f t="shared" ca="1" si="194"/>
        <v>-1.2855039997658568E+16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-1.2855039997658568E+16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-53562666656910.703</v>
      </c>
      <c r="L5721" s="444">
        <f t="shared" ca="1" si="194"/>
        <v>-1.2908602664315478E+16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-1.2908602664315478E+16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-53785844434647.828</v>
      </c>
      <c r="L5722" s="444">
        <f t="shared" ca="1" si="194"/>
        <v>-1.2962388508750126E+16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-1.2962388508750126E+16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-54009952119792.188</v>
      </c>
      <c r="L5723" s="444">
        <f t="shared" ca="1" si="194"/>
        <v>-1.3016398460869918E+16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-1.3016398460869918E+16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-54234993586957.992</v>
      </c>
      <c r="L5724" s="444">
        <f t="shared" ca="1" si="194"/>
        <v>-1.3070633454456876E+16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-1.3070633454456876E+16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-54460972726903.648</v>
      </c>
      <c r="L5725" s="444">
        <f t="shared" ca="1" si="194"/>
        <v>-1.312509442718378E+16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-1.312509442718378E+16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-54687893446599.086</v>
      </c>
      <c r="L5726" s="444">
        <f t="shared" ca="1" si="194"/>
        <v>-1.317978232063038E+16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-1.317978232063038E+16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-54915759669293.25</v>
      </c>
      <c r="L5727" s="444">
        <f t="shared" ca="1" si="194"/>
        <v>-1.3234698080299674E+16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-1.3234698080299674E+16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-55144575334581.977</v>
      </c>
      <c r="L5728" s="444">
        <f t="shared" ca="1" si="194"/>
        <v>-1.3289842655634256E+16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-1.3289842655634256E+16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-55374344398476.063</v>
      </c>
      <c r="L5729" s="444">
        <f t="shared" ca="1" si="194"/>
        <v>-1.3345217000032732E+16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-1.3345217000032732E+16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-55605070833469.719</v>
      </c>
      <c r="L5730" s="444">
        <f t="shared" ca="1" si="194"/>
        <v>-1.3400822070866202E+16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-1.3400822070866202E+16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-55836758628609.172</v>
      </c>
      <c r="L5731" s="444">
        <f t="shared" ca="1" si="194"/>
        <v>-1.3456658829494812E+16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-1.3456658829494812E+16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-56069411789561.719</v>
      </c>
      <c r="L5732" s="444">
        <f t="shared" ca="1" si="194"/>
        <v>-1.3512728241284374E+16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-1.3512728241284374E+16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-56303034338684.891</v>
      </c>
      <c r="L5733" s="444">
        <f t="shared" ca="1" si="194"/>
        <v>-1.3569031275623058E+16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-1.3569031275623058E+16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-56537630315096.07</v>
      </c>
      <c r="L5734" s="444">
        <f t="shared" ca="1" si="194"/>
        <v>-1.3625568905938154E+16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-1.3625568905938154E+16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-56773203774742.305</v>
      </c>
      <c r="L5735" s="444">
        <f t="shared" ca="1" si="194"/>
        <v>-1.3682342109712896E+16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-1.3682342109712896E+16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-57009758790470.398</v>
      </c>
      <c r="L5736" s="444">
        <f t="shared" ca="1" si="194"/>
        <v>-1.3739351868503366E+16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-1.3739351868503366E+16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-57247299452097.359</v>
      </c>
      <c r="L5737" s="444">
        <f t="shared" ca="1" si="194"/>
        <v>-1.3796599167955464E+16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-1.3796599167955464E+16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-57485829866481.102</v>
      </c>
      <c r="L5738" s="444">
        <f t="shared" ca="1" si="194"/>
        <v>-1.3854084997821946E+16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-1.3854084997821946E+16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-57725354157591.438</v>
      </c>
      <c r="L5739" s="444">
        <f t="shared" ca="1" si="194"/>
        <v>-1.3911810351979538E+16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-1.3911810351979538E+16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-57965876466581.406</v>
      </c>
      <c r="L5740" s="444">
        <f t="shared" ca="1" si="194"/>
        <v>-1.396977622844612E+16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-1.396977622844612E+16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-58207400951858.836</v>
      </c>
      <c r="L5741" s="444">
        <f t="shared" ca="1" si="194"/>
        <v>-1.4027983629397978E+16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-1.4027983629397978E+16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-58449931789158.242</v>
      </c>
      <c r="L5742" s="444">
        <f t="shared" ca="1" si="194"/>
        <v>-1.4086433561187136E+16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-1.4086433561187136E+16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-58693473171613.063</v>
      </c>
      <c r="L5743" s="444">
        <f t="shared" ca="1" si="194"/>
        <v>-1.414512703435875E+16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-1.414512703435875E+16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-58938029309828.125</v>
      </c>
      <c r="L5744" s="444">
        <f t="shared" ca="1" si="194"/>
        <v>-1.4204065063668578E+16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-1.4204065063668578E+16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-59183604431952.398</v>
      </c>
      <c r="L5745" s="444">
        <f t="shared" ca="1" si="194"/>
        <v>-1.426324866810053E+16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-1.426324866810053E+16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-59430202783752.211</v>
      </c>
      <c r="L5746" s="444">
        <f t="shared" ca="1" si="194"/>
        <v>-1.4322678870884282E+16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-1.4322678870884282E+16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-59677828628684.508</v>
      </c>
      <c r="L5747" s="444">
        <f t="shared" ca="1" si="194"/>
        <v>-1.4382356699512966E+16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-1.4382356699512966E+16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-59926486247970.688</v>
      </c>
      <c r="L5748" s="444">
        <f t="shared" ca="1" si="194"/>
        <v>-1.4442283185760936E+16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-1.4442283185760936E+16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-60176179940670.563</v>
      </c>
      <c r="L5749" s="444">
        <f t="shared" ca="1" si="194"/>
        <v>-1.4502459365701606E+16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-1.4502459365701606E+16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-60426914023756.688</v>
      </c>
      <c r="L5750" s="444">
        <f t="shared" ca="1" si="194"/>
        <v>-1.4562886279725362E+16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-1.4562886279725362E+16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-60678692832189</v>
      </c>
      <c r="L5751" s="444">
        <f t="shared" ca="1" si="194"/>
        <v>-1.4623564972557552E+16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-1.4623564972557552E+16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-60931520718989.797</v>
      </c>
      <c r="L5752" s="444">
        <f t="shared" ca="1" si="194"/>
        <v>-1.4684496493276542E+16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-1.4684496493276542E+16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-61185402055318.922</v>
      </c>
      <c r="L5753" s="444">
        <f t="shared" ca="1" si="194"/>
        <v>-1.474568189533186E+16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-1.474568189533186E+16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-61440341230549.414</v>
      </c>
      <c r="L5754" s="444">
        <f t="shared" ca="1" si="194"/>
        <v>-1.480712223656241E+16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-1.480712223656241E+16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-61696342652343.375</v>
      </c>
      <c r="L5755" s="444">
        <f t="shared" ca="1" si="194"/>
        <v>-1.4868818579214754E+16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-1.4868818579214754E+16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-61953410746728.141</v>
      </c>
      <c r="L5756" s="444">
        <f t="shared" ca="1" si="194"/>
        <v>-1.4930771989961482E+16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-1.4930771989961482E+16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-62211549958172.844</v>
      </c>
      <c r="L5757" s="444">
        <f t="shared" ca="1" si="194"/>
        <v>-1.4992983539919654E+16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-1.4992983539919654E+16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-62470764749665.227</v>
      </c>
      <c r="L5758" s="444">
        <f t="shared" ca="1" si="194"/>
        <v>-1.505545430466932E+16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-1.505545430466932E+16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-62731059602788.836</v>
      </c>
      <c r="L5759" s="444">
        <f t="shared" ca="1" si="194"/>
        <v>-1.5118185364272108E+16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-1.5118185364272108E+16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-62992439017800.438</v>
      </c>
      <c r="L5760" s="444">
        <f t="shared" ca="1" si="194"/>
        <v>-1.5181177803289908E+16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-1.5181177803289908E+16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-63254907513707.938</v>
      </c>
      <c r="L5761" s="444">
        <f t="shared" ca="1" si="194"/>
        <v>-1.5244432710803616E+16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-1.5244432710803616E+16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-63518469628348.398</v>
      </c>
      <c r="L5762" s="444">
        <f t="shared" ca="1" si="194"/>
        <v>-1.5307951180431964E+16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-1.5307951180431964E+16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-63783129918466.516</v>
      </c>
      <c r="L5763" s="444">
        <f t="shared" ca="1" si="194"/>
        <v>-1.537173431035043E+16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-1.537173431035043E+16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-64048892959793.461</v>
      </c>
      <c r="L5764" s="444">
        <f t="shared" ca="1" si="194"/>
        <v>-1.5435783203310224E+16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-1.5435783203310224E+16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-64315763347125.938</v>
      </c>
      <c r="L5765" s="444">
        <f t="shared" ca="1" si="194"/>
        <v>-1.550009896665735E+16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-1.550009896665735E+16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-64583745694405.625</v>
      </c>
      <c r="L5766" s="444">
        <f t="shared" ca="1" si="194"/>
        <v>-1.5564682712351756E+16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-1.5564682712351756E+16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-64852844634798.984</v>
      </c>
      <c r="L5767" s="444">
        <f t="shared" ca="1" si="194"/>
        <v>-1.5629535556986554E+16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-1.5629535556986554E+16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-65123064820777.305</v>
      </c>
      <c r="L5768" s="444">
        <f t="shared" ca="1" si="194"/>
        <v>-1.5694658621807332E+16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-1.5694658621807332E+16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-65394410924197.219</v>
      </c>
      <c r="L5769" s="444">
        <f t="shared" ca="1" si="194"/>
        <v>-1.576005303273153E+16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-1.576005303273153E+16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-65666887636381.375</v>
      </c>
      <c r="L5770" s="444">
        <f t="shared" ca="1" si="194"/>
        <v>-1.5825719920367912E+16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-1.5825719920367912E+16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-65940499668199.641</v>
      </c>
      <c r="L5771" s="444">
        <f t="shared" ca="1" si="194"/>
        <v>-1.5891660420036112E+16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-1.5891660420036112E+16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-66215251750150.469</v>
      </c>
      <c r="L5772" s="444">
        <f t="shared" ca="1" si="194"/>
        <v>-1.5957875671786262E+16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-1.5957875671786262E+16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-66491148632442.758</v>
      </c>
      <c r="L5773" s="444">
        <f t="shared" ca="1" si="194"/>
        <v>-1.6024366820418704E+16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-1.6024366820418704E+16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-66768195085077.93</v>
      </c>
      <c r="L5774" s="444">
        <f t="shared" ca="1" si="194"/>
        <v>-1.6091135015503782E+16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-1.6091135015503782E+16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-67046395897932.43</v>
      </c>
      <c r="L5775" s="444">
        <f t="shared" ca="1" si="194"/>
        <v>-1.6158181411401714E+16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-1.6158181411401714E+16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-67325755880840.477</v>
      </c>
      <c r="L5776" s="444">
        <f t="shared" ca="1" si="194"/>
        <v>-1.6225507167282554E+16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-1.6225507167282554E+16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-67606279863677.297</v>
      </c>
      <c r="L5777" s="444">
        <f t="shared" ca="1" si="194"/>
        <v>-1.6293113447146232E+16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-1.6293113447146232E+16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-67887972696442.633</v>
      </c>
      <c r="L5778" s="444">
        <f t="shared" ca="1" si="194"/>
        <v>-1.6361001419842674E+16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-1.6361001419842674E+16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-68170839249344.484</v>
      </c>
      <c r="L5779" s="444">
        <f t="shared" ca="1" si="194"/>
        <v>-1.6429172259092018E+16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-1.6429172259092018E+16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-68454884412883.406</v>
      </c>
      <c r="L5780" s="444">
        <f t="shared" ca="1" si="194"/>
        <v>-1.6497627143504902E+16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-1.6497627143504902E+16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-68740113097937.086</v>
      </c>
      <c r="L5781" s="444">
        <f t="shared" ca="1" si="194"/>
        <v>-1.656636725660284E+16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-1.656636725660284E+16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-69026530235845.164</v>
      </c>
      <c r="L5782" s="444">
        <f t="shared" ca="1" si="194"/>
        <v>-1.6635393786838686E+16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-1.6635393786838686E+16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-69314140778494.523</v>
      </c>
      <c r="L5783" s="444">
        <f t="shared" ca="1" si="194"/>
        <v>-1.670470792761718E+16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-1.670470792761718E+16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-69602949698404.906</v>
      </c>
      <c r="L5784" s="444">
        <f t="shared" ca="1" si="194"/>
        <v>-1.6774310877315584E+16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-1.6774310877315584E+16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-69892961988814.93</v>
      </c>
      <c r="L5785" s="444">
        <f t="shared" ca="1" si="194"/>
        <v>-1.6844203839304398E+16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-1.6844203839304398E+16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-70184182663768.336</v>
      </c>
      <c r="L5786" s="444">
        <f t="shared" ca="1" si="194"/>
        <v>-1.6914388021968166E+16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-1.6914388021968166E+16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-70476616758200.688</v>
      </c>
      <c r="L5787" s="444">
        <f t="shared" ca="1" si="194"/>
        <v>-1.6984864638726366E+16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-1.6984864638726366E+16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-70770269328026.531</v>
      </c>
      <c r="L5788" s="444">
        <f t="shared" ca="1" si="194"/>
        <v>-1.7055634908054392E+16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-1.7055634908054392E+16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-71065145450226.625</v>
      </c>
      <c r="L5789" s="444">
        <f t="shared" ca="1" si="194"/>
        <v>-1.7126700053504618E+16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-1.7126700053504618E+16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-71361250222935.906</v>
      </c>
      <c r="L5790" s="444">
        <f t="shared" ca="1" si="194"/>
        <v>-1.7198061303727554E+16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-1.7198061303727554E+16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-71658588765531.469</v>
      </c>
      <c r="L5791" s="444">
        <f t="shared" ca="1" si="194"/>
        <v>-1.7269719892493086E+16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-1.7269719892493086E+16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-71957166218721.188</v>
      </c>
      <c r="L5792" s="444">
        <f t="shared" ca="1" si="194"/>
        <v>-1.7341677058711808E+16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-1.7341677058711808E+16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-72256987744632.531</v>
      </c>
      <c r="L5793" s="444">
        <f t="shared" ca="1" si="194"/>
        <v>-1.741393404645644E+16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-1.741393404645644E+16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-72558058526901.828</v>
      </c>
      <c r="L5794" s="444">
        <f t="shared" ca="1" si="194"/>
        <v>-1.7486492104983342E+16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-1.7486492104983342E+16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-72860383770763.922</v>
      </c>
      <c r="L5795" s="444">
        <f t="shared" ca="1" si="194"/>
        <v>-1.7559352488754106E+16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-1.7559352488754106E+16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-73163968703142.094</v>
      </c>
      <c r="L5796" s="444">
        <f t="shared" ca="1" si="194"/>
        <v>-1.7632516457457248E+16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-1.7632516457457248E+16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-73468818572738.547</v>
      </c>
      <c r="L5797" s="444">
        <f t="shared" ca="1" si="194"/>
        <v>-1.7705985276029986E+16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-1.7705985276029986E+16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-73774938650124.953</v>
      </c>
      <c r="L5798" s="444">
        <f t="shared" ca="1" si="194"/>
        <v>-1.777976021468011E+16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-1.777976021468011E+16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-74082334227833.797</v>
      </c>
      <c r="L5799" s="444">
        <f t="shared" ca="1" si="194"/>
        <v>-1.7853842548907944E+16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-1.7853842548907944E+16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-74391010620449.75</v>
      </c>
      <c r="L5800" s="444">
        <f t="shared" ca="1" si="194"/>
        <v>-1.7928233559528394E+16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-1.7928233559528394E+16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-74700973164701.641</v>
      </c>
      <c r="L5801" s="444">
        <f t="shared" ca="1" si="194"/>
        <v>-1.8002934532693096E+16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-1.8002934532693096E+16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-75012227219554.563</v>
      </c>
      <c r="L5802" s="444">
        <f t="shared" ca="1" si="194"/>
        <v>-1.8077946759912652E+16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-1.8077946759912652E+16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-75324778166302.719</v>
      </c>
      <c r="L5803" s="444">
        <f t="shared" ca="1" si="194"/>
        <v>-1.8153271538078956E+16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-1.8153271538078956E+16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-75638631408662.313</v>
      </c>
      <c r="L5804" s="444">
        <f t="shared" ca="1" si="194"/>
        <v>-1.822891016948762E+16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-1.822891016948762E+16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-75953792372865.078</v>
      </c>
      <c r="L5805" s="444">
        <f t="shared" ca="1" si="194"/>
        <v>-1.8304863961860484E+16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-1.8304863961860484E+16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-76270266507752.016</v>
      </c>
      <c r="L5806" s="444">
        <f t="shared" ca="1" si="194"/>
        <v>-1.8381134228368236E+16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-1.8381134228368236E+16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-76588059284867.656</v>
      </c>
      <c r="L5807" s="444">
        <f t="shared" ca="1" si="194"/>
        <v>-1.8457722287653104E+16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-1.8457722287653104E+16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-76907176198554.594</v>
      </c>
      <c r="L5808" s="444">
        <f t="shared" ca="1" si="194"/>
        <v>-1.853462946385166E+16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-1.853462946385166E+16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-77227622766048.578</v>
      </c>
      <c r="L5809" s="444">
        <f t="shared" ca="1" si="194"/>
        <v>-1.8611857086617708E+16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-1.8611857086617708E+16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-77549404527573.781</v>
      </c>
      <c r="L5810" s="444">
        <f t="shared" ca="1" si="194"/>
        <v>-1.868940649114528E+16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-1.868940649114528E+16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-77872527046438.672</v>
      </c>
      <c r="L5811" s="444">
        <f t="shared" ca="1" si="194"/>
        <v>-1.876727901819172E+16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-1.876727901819172E+16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-78196995909132.172</v>
      </c>
      <c r="L5812" s="444">
        <f t="shared" ca="1" si="194"/>
        <v>-1.8845476014100852E+16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-1.8845476014100852E+16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-78522816725420.219</v>
      </c>
      <c r="L5813" s="444">
        <f t="shared" ca="1" si="194"/>
        <v>-1.8923998830826272E+16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-1.8923998830826272E+16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-78849995128442.797</v>
      </c>
      <c r="L5814" s="444">
        <f t="shared" ca="1" si="194"/>
        <v>-1.9002848825954716E+16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-1.9002848825954716E+16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-79178536774811.313</v>
      </c>
      <c r="L5815" s="444">
        <f t="shared" ca="1" si="194"/>
        <v>-1.9082027362729528E+16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-1.9082027362729528E+16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-79508447344706.359</v>
      </c>
      <c r="L5816" s="444">
        <f t="shared" ca="1" si="194"/>
        <v>-1.9161535810074236E+16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-1.9161535810074236E+16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-79839732541975.984</v>
      </c>
      <c r="L5817" s="444">
        <f t="shared" ca="1" si="194"/>
        <v>-1.9241375542616212E+16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-1.9241375542616212E+16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-80172398094234.219</v>
      </c>
      <c r="L5818" s="444">
        <f t="shared" ca="1" si="194"/>
        <v>-1.9321547940710448E+16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-1.9321547940710448E+16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-80506449752960.203</v>
      </c>
      <c r="L5819" s="444">
        <f t="shared" ca="1" si="194"/>
        <v>-1.9402054390463408E+16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-1.9402054390463408E+16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-80841893293597.531</v>
      </c>
      <c r="L5820" s="444">
        <f t="shared" ca="1" si="194"/>
        <v>-1.9482896283757004E+16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-1.9482896283757004E+16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-81178734515654.188</v>
      </c>
      <c r="L5821" s="444">
        <f t="shared" ca="1" si="194"/>
        <v>-1.956407501827266E+16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-1.956407501827266E+16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-81516979242802.75</v>
      </c>
      <c r="L5822" s="444">
        <f t="shared" ca="1" si="194"/>
        <v>-1.9645591997515464E+16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-1.9645591997515464E+16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-81856633322981.094</v>
      </c>
      <c r="L5823" s="444">
        <f t="shared" ca="1" si="194"/>
        <v>-1.9727448630838444E+16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-1.9727448630838444E+16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-82197702628493.516</v>
      </c>
      <c r="L5824" s="444">
        <f t="shared" ca="1" si="194"/>
        <v>-1.9809646333466936E+16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-1.9809646333466936E+16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-82540193056112.234</v>
      </c>
      <c r="L5825" s="444">
        <f t="shared" ca="1" si="194"/>
        <v>-1.9892186526523048E+16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-1.9892186526523048E+16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-82884110527179.359</v>
      </c>
      <c r="L5826" s="444">
        <f t="shared" ca="1" si="194"/>
        <v>-1.9975070637050228E+16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-1.9975070637050228E+16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-83229460987709.281</v>
      </c>
      <c r="L5827" s="444">
        <f t="shared" ca="1" si="194"/>
        <v>-2.0058300098037936E+16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-2.0058300098037936E+16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-83576250408491.406</v>
      </c>
      <c r="L5828" s="444">
        <f t="shared" ca="1" si="194"/>
        <v>-2.0141876348446428E+16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-2.0141876348446428E+16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-83924484785193.453</v>
      </c>
      <c r="L5829" s="444">
        <f t="shared" ca="1" si="194"/>
        <v>-2.022580083323162E+16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-2.022580083323162E+16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-84274170138465.078</v>
      </c>
      <c r="L5830" s="444">
        <f t="shared" ca="1" si="194"/>
        <v>-2.0310075003370084E+16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-2.0310075003370084E+16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-84625312514042.016</v>
      </c>
      <c r="L5831" s="444">
        <f t="shared" ca="1" si="194"/>
        <v>-2.0394700315884128E+16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-2.0394700315884128E+16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-84977917982850.531</v>
      </c>
      <c r="L5832" s="444">
        <f t="shared" ca="1" si="194"/>
        <v>-2.047967823386698E+16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-2.047967823386698E+16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-85331992641112.422</v>
      </c>
      <c r="L5833" s="444">
        <f t="shared" ca="1" si="194"/>
        <v>-2.0565010226508092E+16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-2.0565010226508092E+16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-85687542610450.375</v>
      </c>
      <c r="L5834" s="444">
        <f t="shared" ca="1" si="194"/>
        <v>-2.0650697769118544E+16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-2.0650697769118544E+16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-86044574037993.938</v>
      </c>
      <c r="L5835" s="444">
        <f t="shared" ca="1" si="194"/>
        <v>-2.0736742343156536E+16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-2.0736742343156536E+16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-86403093096485.563</v>
      </c>
      <c r="L5836" s="444">
        <f t="shared" ca="1" si="194"/>
        <v>-2.082314543625302E+16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-2.082314543625302E+16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-86763105984387.578</v>
      </c>
      <c r="L5837" s="444">
        <f t="shared" ca="1" si="194"/>
        <v>-2.0909908542237408E+16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-2.0909908542237408E+16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-87124618925989.203</v>
      </c>
      <c r="L5838" s="444">
        <f t="shared" ca="1" si="194"/>
        <v>-2.0997033161163396E+16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-2.0997033161163396E+16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-87487638171514.156</v>
      </c>
      <c r="L5839" s="444">
        <f t="shared" ca="1" si="194"/>
        <v>-2.1084520799334912E+16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-2.1084520799334912E+16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-87852169997228.797</v>
      </c>
      <c r="L5840" s="444">
        <f t="shared" ca="1" si="194"/>
        <v>-2.117237296933214E+16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-2.117237296933214E+16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-88218220705550.578</v>
      </c>
      <c r="L5841" s="444">
        <f t="shared" ca="1" si="194"/>
        <v>-2.1260591190037692E+16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-2.1260591190037692E+16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-88585796625157.047</v>
      </c>
      <c r="L5842" s="444">
        <f t="shared" ca="1" si="194"/>
        <v>-2.1349176986662848E+16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-2.1349176986662848E+16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-88954904111095.203</v>
      </c>
      <c r="L5843" s="444">
        <f t="shared" ca="1" si="194"/>
        <v>-2.1438131890773944E+16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-2.1438131890773944E+16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-89325549544891.438</v>
      </c>
      <c r="L5844" s="444">
        <f t="shared" ca="1" si="194"/>
        <v>-2.1527457440318836E+16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-2.1527457440318836E+16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-89697739334661.813</v>
      </c>
      <c r="L5845" s="444">
        <f t="shared" ca="1" si="194"/>
        <v>-2.1617155179653496E+16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-2.1617155179653496E+16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-90071479915222.906</v>
      </c>
      <c r="L5846" s="444">
        <f t="shared" ca="1" si="194"/>
        <v>-2.170722665956872E+16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-2.170722665956872E+16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-90446777748203</v>
      </c>
      <c r="L5847" s="444">
        <f t="shared" ca="1" si="194"/>
        <v>-2.1797673437316924E+16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-2.1797673437316924E+16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-90823639322153.844</v>
      </c>
      <c r="L5848" s="444">
        <f t="shared" ca="1" si="194"/>
        <v>-2.1888497076639076E+16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-2.1888497076639076E+16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-91202071152662.813</v>
      </c>
      <c r="L5849" s="444">
        <f t="shared" ca="1" si="194"/>
        <v>-2.197969914779174E+16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-2.197969914779174E+16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-91582079782465.578</v>
      </c>
      <c r="L5850" s="444">
        <f t="shared" ca="1" si="194"/>
        <v>-2.2071281227574204E+16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-2.2071281227574204E+16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-91963671781559.188</v>
      </c>
      <c r="L5851" s="444">
        <f t="shared" ca="1" si="194"/>
        <v>-2.2163244899355764E+16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-2.2163244899355764E+16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-92346853747315.688</v>
      </c>
      <c r="L5852" s="444">
        <f t="shared" ca="1" si="194"/>
        <v>-2.225559175310308E+16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-2.225559175310308E+16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-92731632304596.172</v>
      </c>
      <c r="L5853" s="444">
        <f t="shared" ca="1" si="194"/>
        <v>-2.2348323385407676E+16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-2.2348323385407676E+16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-93118014105865.313</v>
      </c>
      <c r="L5854" s="444">
        <f t="shared" ca="1" si="194"/>
        <v>-2.244144139951354E+16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-2.244144139951354E+16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-93506005831306.422</v>
      </c>
      <c r="L5855" s="444">
        <f t="shared" ca="1" si="194"/>
        <v>-2.2534947405344848E+16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-2.2534947405344848E+16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-93895614188936.859</v>
      </c>
      <c r="L5856" s="444">
        <f t="shared" ca="1" si="194"/>
        <v>-2.2628843019533784E+16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-2.2628843019533784E+16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-94286845914724.094</v>
      </c>
      <c r="L5857" s="444">
        <f t="shared" ca="1" si="194"/>
        <v>-2.2723129865448508E+16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-2.2723129865448508E+16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-94679707772702.109</v>
      </c>
      <c r="L5858" s="444">
        <f t="shared" ca="1" si="194"/>
        <v>-2.2817809573221212E+16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-2.2817809573221212E+16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-95074206555088.375</v>
      </c>
      <c r="L5859" s="444">
        <f t="shared" ca="1" si="194"/>
        <v>-2.29128837797763E+16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-2.29128837797763E+16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-95470349082401.25</v>
      </c>
      <c r="L5860" s="444">
        <f t="shared" ca="1" si="194"/>
        <v>-2.30083541288587E+16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-2.30083541288587E+16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-95868142203577.922</v>
      </c>
      <c r="L5861" s="444">
        <f t="shared" ca="1" si="194"/>
        <v>-2.3104222271062276E+16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-2.3104222271062276E+16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-96267592796092.813</v>
      </c>
      <c r="L5862" s="444">
        <f t="shared" ca="1" si="194"/>
        <v>-2.3200489863858368E+16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-2.3200489863858368E+16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-96668707766076.531</v>
      </c>
      <c r="L5863" s="444">
        <f t="shared" ca="1" si="194"/>
        <v>-2.3297158571624444E+16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-2.3297158571624444E+16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-97071494048435.188</v>
      </c>
      <c r="L5864" s="444">
        <f t="shared" ca="1" si="194"/>
        <v>-2.339423006567288E+16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-2.339423006567288E+16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-97475958606970.328</v>
      </c>
      <c r="L5865" s="444">
        <f t="shared" ca="1" si="194"/>
        <v>-2.3491706024279852E+16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-2.3491706024279852E+16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-97882108434499.375</v>
      </c>
      <c r="L5866" s="444">
        <f t="shared" ca="1" si="194"/>
        <v>-2.3589588132714352E+16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-2.3589588132714352E+16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-98289950552976.469</v>
      </c>
      <c r="L5867" s="444">
        <f t="shared" ca="1" si="194"/>
        <v>-2.3687878083267328E+16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-2.3687878083267328E+16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-98699492013613.859</v>
      </c>
      <c r="L5868" s="444">
        <f t="shared" ca="1" si="194"/>
        <v>-2.378657757528094E+16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-2.378657757528094E+16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-99110739897003.922</v>
      </c>
      <c r="L5869" s="444">
        <f t="shared" ca="1" si="194"/>
        <v>-2.3885688315177944E+16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-2.3885688315177944E+16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-99523701313241.438</v>
      </c>
      <c r="L5870" s="444">
        <f t="shared" ca="1" si="194"/>
        <v>-2.3985212016491184E+16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-2.3985212016491184E+16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-99938383402046.594</v>
      </c>
      <c r="L5871" s="444">
        <f t="shared" ca="1" si="194"/>
        <v>-2.4085150399893232E+16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-2.4085150399893232E+16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-100354793332888.47</v>
      </c>
      <c r="L5872" s="444">
        <f t="shared" ca="1" si="194"/>
        <v>-2.418550519322612E+16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-2.418550519322612E+16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-100772938305108.83</v>
      </c>
      <c r="L5873" s="444">
        <f t="shared" ref="L5873:L6127" ca="1" si="199">I5873-J5873+K5873</f>
        <v>-2.4286278131531228E+16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-2.4286278131531228E+16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-101192825548046.78</v>
      </c>
      <c r="L5874" s="444">
        <f t="shared" ca="1" si="199"/>
        <v>-2.4387470957079276E+16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-2.4387470957079276E+16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-101614462321163.66</v>
      </c>
      <c r="L5875" s="444">
        <f t="shared" ca="1" si="199"/>
        <v>-2.448908541940044E+16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-2.448908541940044E+16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-102037855914168.5</v>
      </c>
      <c r="L5876" s="444">
        <f t="shared" ca="1" si="199"/>
        <v>-2.4591123275314608E+16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-2.4591123275314608E+16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-102463013647144.2</v>
      </c>
      <c r="L5877" s="444">
        <f t="shared" ca="1" si="199"/>
        <v>-2.4693586288961752E+16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-2.4693586288961752E+16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-102889942870673.97</v>
      </c>
      <c r="L5878" s="444">
        <f t="shared" ca="1" si="199"/>
        <v>-2.4796476231832424E+16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-2.4796476231832424E+16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-103318650965968.44</v>
      </c>
      <c r="L5879" s="444">
        <f t="shared" ca="1" si="199"/>
        <v>-2.4899794882798392E+16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-2.4899794882798392E+16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-103749145344993.3</v>
      </c>
      <c r="L5880" s="444">
        <f t="shared" ca="1" si="199"/>
        <v>-2.5003544028143384E+16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-2.5003544028143384E+16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-104181433450597.44</v>
      </c>
      <c r="L5881" s="444">
        <f t="shared" ca="1" si="199"/>
        <v>-2.510772546159398E+16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-2.510772546159398E+16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-104615522756641.58</v>
      </c>
      <c r="L5882" s="444">
        <f t="shared" ca="1" si="199"/>
        <v>-2.521234098435062E+16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-2.521234098435062E+16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-105051420768127.58</v>
      </c>
      <c r="L5883" s="444">
        <f t="shared" ca="1" si="199"/>
        <v>-2.5317392405118748E+16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-2.5317392405118748E+16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-105489135021328.11</v>
      </c>
      <c r="L5884" s="444">
        <f t="shared" ca="1" si="199"/>
        <v>-2.5422881540140076E+16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-2.5422881540140076E+16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-105928673083916.98</v>
      </c>
      <c r="L5885" s="444">
        <f t="shared" ca="1" si="199"/>
        <v>-2.5528810213223992E+16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-2.5528810213223992E+16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-106370042555099.97</v>
      </c>
      <c r="L5886" s="444">
        <f t="shared" ca="1" si="199"/>
        <v>-2.5635180255779092E+16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-2.5635180255779092E+16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-106813251065746.22</v>
      </c>
      <c r="L5887" s="444">
        <f t="shared" ca="1" si="199"/>
        <v>-2.574199350684484E+16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-2.574199350684484E+16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-107258306278520.17</v>
      </c>
      <c r="L5888" s="444">
        <f t="shared" ca="1" si="199"/>
        <v>-2.584925181312336E+16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-2.584925181312336E+16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-107705215888014</v>
      </c>
      <c r="L5889" s="444">
        <f t="shared" ca="1" si="199"/>
        <v>-2.5956957029011376E+16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-2.5956957029011376E+16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-108153987620880.73</v>
      </c>
      <c r="L5890" s="444">
        <f t="shared" ca="1" si="199"/>
        <v>-2.6065111016632256E+16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-2.6065111016632256E+16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-108604629235967.73</v>
      </c>
      <c r="L5891" s="444">
        <f t="shared" ca="1" si="199"/>
        <v>-2.6173715645868224E+16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-2.6173715645868224E+16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-109057148524450.94</v>
      </c>
      <c r="L5892" s="444">
        <f t="shared" ca="1" si="199"/>
        <v>-2.6282772794392676E+16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-2.6282772794392676E+16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-109511553309969.48</v>
      </c>
      <c r="L5893" s="444">
        <f t="shared" ca="1" si="199"/>
        <v>-2.6392284347702644E+16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-2.6392284347702644E+16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-109967851448761.02</v>
      </c>
      <c r="L5894" s="444">
        <f t="shared" ca="1" si="199"/>
        <v>-2.6502252199151404E+16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-2.6502252199151404E+16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-110426050829797.52</v>
      </c>
      <c r="L5895" s="444">
        <f t="shared" ca="1" si="199"/>
        <v>-2.66126782499812E+16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-2.66126782499812E+16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-110886159374921.67</v>
      </c>
      <c r="L5896" s="444">
        <f t="shared" ca="1" si="199"/>
        <v>-2.672356440935612E+16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-2.672356440935612E+16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-111348185038983.83</v>
      </c>
      <c r="L5897" s="444">
        <f t="shared" ca="1" si="199"/>
        <v>-2.6834912594395104E+16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-2.6834912594395104E+16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-111812135809979.59</v>
      </c>
      <c r="L5898" s="444">
        <f t="shared" ca="1" si="199"/>
        <v>-2.6946724730205084E+16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-2.6946724730205084E+16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-112278019709187.84</v>
      </c>
      <c r="L5899" s="444">
        <f t="shared" ca="1" si="199"/>
        <v>-2.7059002749914272E+16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-2.7059002749914272E+16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-112745844791309.47</v>
      </c>
      <c r="L5900" s="444">
        <f t="shared" ca="1" si="199"/>
        <v>-2.717174859470558E+16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-2.717174859470558E+16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-113215619144606.58</v>
      </c>
      <c r="L5901" s="444">
        <f t="shared" ca="1" si="199"/>
        <v>-2.7284964213850188E+16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-2.7284964213850188E+16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-113687350891042.45</v>
      </c>
      <c r="L5902" s="444">
        <f t="shared" ca="1" si="199"/>
        <v>-2.7398651564741232E+16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-2.7398651564741232E+16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-114161048186421.8</v>
      </c>
      <c r="L5903" s="444">
        <f t="shared" ca="1" si="199"/>
        <v>-2.7512812612927652E+16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-2.7512812612927652E+16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-114636719220531.88</v>
      </c>
      <c r="L5904" s="444">
        <f t="shared" ca="1" si="199"/>
        <v>-2.7627449332148184E+16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-2.7627449332148184E+16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-115114372217284.09</v>
      </c>
      <c r="L5905" s="444">
        <f t="shared" ca="1" si="199"/>
        <v>-2.7742563704365468E+16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-2.7742563704365468E+16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-115594015434856.11</v>
      </c>
      <c r="L5906" s="444">
        <f t="shared" ca="1" si="199"/>
        <v>-2.7858157719800324E+16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-2.7858157719800324E+16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-116075657165834.69</v>
      </c>
      <c r="L5907" s="444">
        <f t="shared" ca="1" si="199"/>
        <v>-2.797423337696616E+16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-2.797423337696616E+16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-116559305737359</v>
      </c>
      <c r="L5908" s="444">
        <f t="shared" ca="1" si="199"/>
        <v>-2.809079268270352E+16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-2.809079268270352E+16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-117044969511264.67</v>
      </c>
      <c r="L5909" s="444">
        <f t="shared" ca="1" si="199"/>
        <v>-2.8207837652214784E+16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-2.8207837652214784E+16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-117532656884228.27</v>
      </c>
      <c r="L5910" s="444">
        <f t="shared" ca="1" si="199"/>
        <v>-2.8325370309099012E+16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-2.8325370309099012E+16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-118022376287912.55</v>
      </c>
      <c r="L5911" s="444">
        <f t="shared" ca="1" si="199"/>
        <v>-2.8443392685386924E+16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-2.8443392685386924E+16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-118514136189112.17</v>
      </c>
      <c r="L5912" s="444">
        <f t="shared" ca="1" si="199"/>
        <v>-2.8561906821576036E+16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-2.8561906821576036E+16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-119007945089900.13</v>
      </c>
      <c r="L5913" s="444">
        <f t="shared" ca="1" si="199"/>
        <v>-2.8680914766665936E+16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-2.8680914766665936E+16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-119503811527774.75</v>
      </c>
      <c r="L5914" s="444">
        <f t="shared" ca="1" si="199"/>
        <v>-2.8800418578193712E+16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-2.8800418578193712E+16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-120001744075807.14</v>
      </c>
      <c r="L5915" s="444">
        <f t="shared" ca="1" si="199"/>
        <v>-2.892042032226952E+16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-2.892042032226952E+16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-120501751342789.64</v>
      </c>
      <c r="L5916" s="444">
        <f t="shared" ca="1" si="199"/>
        <v>-2.9040922073612308E+16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-2.9040922073612308E+16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-121003841973384.61</v>
      </c>
      <c r="L5917" s="444">
        <f t="shared" ca="1" si="199"/>
        <v>-2.9161925915585692E+16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-2.9161925915585692E+16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-121508024648273.72</v>
      </c>
      <c r="L5918" s="444">
        <f t="shared" ca="1" si="199"/>
        <v>-2.9283433940233964E+16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-2.9283433940233964E+16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-122014308084308.19</v>
      </c>
      <c r="L5919" s="444">
        <f t="shared" ca="1" si="199"/>
        <v>-2.9405448248318272E+16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-2.9405448248318272E+16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-122522701034659.47</v>
      </c>
      <c r="L5920" s="444">
        <f t="shared" ca="1" si="199"/>
        <v>-2.9527970949352932E+16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-2.9527970949352932E+16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-123033212288970.53</v>
      </c>
      <c r="L5921" s="444">
        <f t="shared" ca="1" si="199"/>
        <v>-2.9651004161641904E+16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-2.9651004161641904E+16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-123545850673507.92</v>
      </c>
      <c r="L5922" s="444">
        <f t="shared" ca="1" si="199"/>
        <v>-2.9774550012315412E+16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-2.9774550012315412E+16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-124060625051314.22</v>
      </c>
      <c r="L5923" s="444">
        <f t="shared" ca="1" si="199"/>
        <v>-2.9898610637366728E+16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-2.9898610637366728E+16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-124577544322361.36</v>
      </c>
      <c r="L5924" s="444">
        <f t="shared" ca="1" si="199"/>
        <v>-3.0023188181689088E+16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-3.0023188181689088E+16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-125096617423704.55</v>
      </c>
      <c r="L5925" s="444">
        <f t="shared" ca="1" si="199"/>
        <v>-3.0148284799112792E+16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-3.0148284799112792E+16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-125617853329636.61</v>
      </c>
      <c r="L5926" s="444">
        <f t="shared" ca="1" si="199"/>
        <v>-3.0273902652442428E+16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-3.0273902652442428E+16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-126141261051843.45</v>
      </c>
      <c r="L5927" s="444">
        <f t="shared" ca="1" si="199"/>
        <v>-3.0400043913494272E+16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-3.0400043913494272E+16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-126666849639559.47</v>
      </c>
      <c r="L5928" s="444">
        <f t="shared" ca="1" si="199"/>
        <v>-3.0526710763133832E+16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-3.0526710763133832E+16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-127194628179724.3</v>
      </c>
      <c r="L5929" s="444">
        <f t="shared" ca="1" si="199"/>
        <v>-3.0653905391313556E+16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-3.0653905391313556E+16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-127724605797139.83</v>
      </c>
      <c r="L5930" s="444">
        <f t="shared" ca="1" si="199"/>
        <v>-3.0781629997110696E+16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-3.0781629997110696E+16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-128256791654627.88</v>
      </c>
      <c r="L5931" s="444">
        <f t="shared" ca="1" si="199"/>
        <v>-3.0909886788765324E+16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-3.0909886788765324E+16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-128791194953188.83</v>
      </c>
      <c r="L5932" s="444">
        <f t="shared" ca="1" si="199"/>
        <v>-3.1038677983718512E+16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-3.1038677983718512E+16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-129327824932160.48</v>
      </c>
      <c r="L5933" s="444">
        <f t="shared" ca="1" si="199"/>
        <v>-3.1168005808650672E+16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-3.1168005808650672E+16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-129866690869377.8</v>
      </c>
      <c r="L5934" s="444">
        <f t="shared" ca="1" si="199"/>
        <v>-3.1297872499520048E+16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-3.1297872499520048E+16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-130407802081333.53</v>
      </c>
      <c r="L5935" s="444">
        <f t="shared" ca="1" si="199"/>
        <v>-3.142828030160138E+16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-3.142828030160138E+16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-130951167923339.08</v>
      </c>
      <c r="L5936" s="444">
        <f t="shared" ca="1" si="199"/>
        <v>-3.155923146952472E+16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-3.155923146952472E+16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-131496797789686.33</v>
      </c>
      <c r="L5937" s="444">
        <f t="shared" ca="1" si="199"/>
        <v>-3.1690728267314408E+16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-3.1690728267314408E+16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-132044701113810.03</v>
      </c>
      <c r="L5938" s="444">
        <f t="shared" ca="1" si="199"/>
        <v>-3.182277296842822E+16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-3.182277296842822E+16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-132594887368450.89</v>
      </c>
      <c r="L5939" s="444">
        <f t="shared" ca="1" si="199"/>
        <v>-3.1955367855796672E+16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-3.1955367855796672E+16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-133147366065819.47</v>
      </c>
      <c r="L5940" s="444">
        <f t="shared" ca="1" si="199"/>
        <v>-3.2088515221862492E+16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-3.2088515221862492E+16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-133702146757760.38</v>
      </c>
      <c r="L5941" s="444">
        <f t="shared" ca="1" si="199"/>
        <v>-3.2222217368620252E+16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-3.2222217368620252E+16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-134259239035917.7</v>
      </c>
      <c r="L5942" s="444">
        <f t="shared" ca="1" si="199"/>
        <v>-3.2356476607656168E+16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-3.2356476607656168E+16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-134818652531900.7</v>
      </c>
      <c r="L5943" s="444">
        <f t="shared" ca="1" si="199"/>
        <v>-3.2491295260188068E+16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-3.2491295260188068E+16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-135380396917450.27</v>
      </c>
      <c r="L5944" s="444">
        <f t="shared" ca="1" si="199"/>
        <v>-3.262667565710552E+16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-3.262667565710552E+16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-135944481904606.34</v>
      </c>
      <c r="L5945" s="444">
        <f t="shared" ca="1" si="199"/>
        <v>-3.2762620139010128E+16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-3.2762620139010128E+16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-136510917245875.53</v>
      </c>
      <c r="L5946" s="444">
        <f t="shared" ca="1" si="199"/>
        <v>-3.2899131056256004E+16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-3.2899131056256004E+16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-137079712734400.02</v>
      </c>
      <c r="L5947" s="444">
        <f t="shared" ca="1" si="199"/>
        <v>-3.3036210768990404E+16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-3.3036210768990404E+16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-137650878204126.69</v>
      </c>
      <c r="L5948" s="444">
        <f t="shared" ca="1" si="199"/>
        <v>-3.3173861647194532E+16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-3.3173861647194532E+16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-138224423529977.2</v>
      </c>
      <c r="L5949" s="444">
        <f t="shared" ca="1" si="199"/>
        <v>-3.3312086070724508E+16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-3.3312086070724508E+16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-138800358628018.78</v>
      </c>
      <c r="L5950" s="444">
        <f t="shared" ca="1" si="199"/>
        <v>-3.3450886429352528E+16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-3.3450886429352528E+16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-139378693455635.53</v>
      </c>
      <c r="L5951" s="444">
        <f t="shared" ca="1" si="199"/>
        <v>-3.3590265122808164E+16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-3.3590265122808164E+16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-139959438011700.69</v>
      </c>
      <c r="L5952" s="444">
        <f t="shared" ca="1" si="199"/>
        <v>-3.3730224560819864E+16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-3.3730224560819864E+16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-140542602336749.44</v>
      </c>
      <c r="L5953" s="444">
        <f t="shared" ca="1" si="199"/>
        <v>-3.3870767163156612E+16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-3.3870767163156612E+16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-141128196513152.56</v>
      </c>
      <c r="L5954" s="444">
        <f t="shared" ca="1" si="199"/>
        <v>-3.4011895359669764E+16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-3.4011895359669764E+16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-141716230665290.69</v>
      </c>
      <c r="L5955" s="444">
        <f t="shared" ca="1" si="199"/>
        <v>-3.4153611590335056E+16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-3.4153611590335056E+16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-142306714959729.41</v>
      </c>
      <c r="L5956" s="444">
        <f t="shared" ca="1" si="199"/>
        <v>-3.4295918305294784E+16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-3.4295918305294784E+16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-142899659605394.91</v>
      </c>
      <c r="L5957" s="444">
        <f t="shared" ca="1" si="199"/>
        <v>-3.443881796490018E+16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-3.443881796490018E+16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-143495074853750.75</v>
      </c>
      <c r="L5958" s="444">
        <f t="shared" ca="1" si="199"/>
        <v>-3.4582313039753932E+16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-3.4582313039753932E+16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-144092970998974.72</v>
      </c>
      <c r="L5959" s="444">
        <f t="shared" ca="1" si="199"/>
        <v>-3.4726406010752908E+16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-3.4726406010752908E+16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-144693358378137.09</v>
      </c>
      <c r="L5960" s="444">
        <f t="shared" ca="1" si="199"/>
        <v>-3.4871099369131044E+16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-3.4871099369131044E+16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-145296247371379.34</v>
      </c>
      <c r="L5961" s="444">
        <f t="shared" ca="1" si="199"/>
        <v>-3.5016395616502424E+16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-3.5016395616502424E+16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-145901648402093.44</v>
      </c>
      <c r="L5962" s="444">
        <f t="shared" ca="1" si="199"/>
        <v>-3.5162297264904516E+16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-3.5162297264904516E+16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-146509571937102.16</v>
      </c>
      <c r="L5963" s="444">
        <f t="shared" ca="1" si="199"/>
        <v>-3.530880683684162E+16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-3.530880683684162E+16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-147120028486840.06</v>
      </c>
      <c r="L5964" s="444">
        <f t="shared" ca="1" si="199"/>
        <v>-3.545592686532846E+16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-3.545592686532846E+16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-147733028605535.25</v>
      </c>
      <c r="L5965" s="444">
        <f t="shared" ca="1" si="199"/>
        <v>-3.5603659893933996E+16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-3.5603659893933996E+16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-148348582891391.66</v>
      </c>
      <c r="L5966" s="444">
        <f t="shared" ca="1" si="199"/>
        <v>-3.5752008476825388E+16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-3.5752008476825388E+16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-148966701986772.44</v>
      </c>
      <c r="L5967" s="444">
        <f t="shared" ca="1" si="199"/>
        <v>-3.590097517881216E+16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-3.590097517881216E+16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-149587396578384</v>
      </c>
      <c r="L5968" s="444">
        <f t="shared" ca="1" si="199"/>
        <v>-3.6050562575390544E+16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-3.6050562575390544E+16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-150210677397460.59</v>
      </c>
      <c r="L5969" s="444">
        <f t="shared" ca="1" si="199"/>
        <v>-3.6200773252788008E+16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-3.6200773252788008E+16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-150836555219950.03</v>
      </c>
      <c r="L5970" s="444">
        <f t="shared" ca="1" si="199"/>
        <v>-3.635160980800796E+16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-3.635160980800796E+16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-151465040866699.84</v>
      </c>
      <c r="L5971" s="444">
        <f t="shared" ca="1" si="199"/>
        <v>-3.6503074848874656E+16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-3.6503074848874656E+16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-152096145203644.41</v>
      </c>
      <c r="L5972" s="444">
        <f t="shared" ca="1" si="199"/>
        <v>-3.6655170994078304E+16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-3.6655170994078304E+16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-152729879141992.94</v>
      </c>
      <c r="L5973" s="444">
        <f t="shared" ca="1" si="199"/>
        <v>-3.6807900873220296E+16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-3.6807900873220296E+16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-153366253638417.91</v>
      </c>
      <c r="L5974" s="444">
        <f t="shared" ca="1" si="199"/>
        <v>-3.6961267126858712E+16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-3.6961267126858712E+16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-154005279695244.63</v>
      </c>
      <c r="L5975" s="444">
        <f t="shared" ca="1" si="199"/>
        <v>-3.711527240655396E+16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-3.711527240655396E+16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-154646968360641.5</v>
      </c>
      <c r="L5976" s="444">
        <f t="shared" ca="1" si="199"/>
        <v>-3.72699193749146E+16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-3.72699193749146E+16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-155291330728810.84</v>
      </c>
      <c r="L5977" s="444">
        <f t="shared" ca="1" si="199"/>
        <v>-3.7425210705643408E+16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-3.7425210705643408E+16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-155938377940180.88</v>
      </c>
      <c r="L5978" s="444">
        <f t="shared" ca="1" si="199"/>
        <v>-3.7581149083583592E+16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-3.7581149083583592E+16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-156588121181598.31</v>
      </c>
      <c r="L5979" s="444">
        <f t="shared" ca="1" si="199"/>
        <v>-3.7737737204765192E+16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-3.7737737204765192E+16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-157240571686521.63</v>
      </c>
      <c r="L5980" s="444">
        <f t="shared" ca="1" si="199"/>
        <v>-3.7894977776451712E+16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-3.7894977776451712E+16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-157895740735215.47</v>
      </c>
      <c r="L5981" s="444">
        <f t="shared" ca="1" si="199"/>
        <v>-3.8052873517186928E+16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-3.8052873517186928E+16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-158553639654945.53</v>
      </c>
      <c r="L5982" s="444">
        <f t="shared" ca="1" si="199"/>
        <v>-3.8211427156841872E+16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-3.8211427156841872E+16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-159214279820174.47</v>
      </c>
      <c r="L5983" s="444">
        <f t="shared" ca="1" si="199"/>
        <v>-3.8370641436662048E+16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-3.8370641436662048E+16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-159877672652758.53</v>
      </c>
      <c r="L5984" s="444">
        <f t="shared" ca="1" si="199"/>
        <v>-3.8530519109314808E+16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-3.8530519109314808E+16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-160543829622145.03</v>
      </c>
      <c r="L5985" s="444">
        <f t="shared" ca="1" si="199"/>
        <v>-3.8691062938936952E+16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-3.8691062938936952E+16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-161212762245570.63</v>
      </c>
      <c r="L5986" s="444">
        <f t="shared" ca="1" si="199"/>
        <v>-3.885227570118252E+16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-3.885227570118252E+16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-161884482088260.5</v>
      </c>
      <c r="L5987" s="444">
        <f t="shared" ca="1" si="199"/>
        <v>-3.9014160183270784E+16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-3.9014160183270784E+16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-162559000763628.25</v>
      </c>
      <c r="L5988" s="444">
        <f t="shared" ca="1" si="199"/>
        <v>-3.9176719184034416E+16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-3.9176719184034416E+16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-163236329933476.72</v>
      </c>
      <c r="L5989" s="444">
        <f t="shared" ca="1" si="199"/>
        <v>-3.9339955513967896E+16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-3.9339955513967896E+16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-163916481308199.56</v>
      </c>
      <c r="L5990" s="444">
        <f t="shared" ca="1" si="199"/>
        <v>-3.9503871995276096E+16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-3.9503871995276096E+16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-164599466646983.72</v>
      </c>
      <c r="L5991" s="444">
        <f t="shared" ca="1" si="199"/>
        <v>-3.966847146192308E+16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-3.966847146192308E+16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-165285297758012.84</v>
      </c>
      <c r="L5992" s="444">
        <f t="shared" ca="1" si="199"/>
        <v>-3.9833756759681096E+16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-3.9833756759681096E+16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-165973986498671.22</v>
      </c>
      <c r="L5993" s="444">
        <f t="shared" ca="1" si="199"/>
        <v>-3.9999730746179768E+16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-3.9999730746179768E+16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-166665544775749.03</v>
      </c>
      <c r="L5994" s="444">
        <f t="shared" ca="1" si="199"/>
        <v>-4.016639629095552E+16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-4.016639629095552E+16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-167359984545648</v>
      </c>
      <c r="L5995" s="444">
        <f t="shared" ca="1" si="199"/>
        <v>-4.0333756275501168E+16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-4.0333756275501168E+16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-168057317814588.19</v>
      </c>
      <c r="L5996" s="444">
        <f t="shared" ca="1" si="199"/>
        <v>-4.050181359331576E+16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-4.050181359331576E+16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-168757556638815.66</v>
      </c>
      <c r="L5997" s="444">
        <f t="shared" ca="1" si="199"/>
        <v>-4.0670571149954576E+16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-4.0670571149954576E+16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-169460713124810.72</v>
      </c>
      <c r="L5998" s="444">
        <f t="shared" ca="1" si="199"/>
        <v>-4.0840031863079384E+16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-4.0840031863079384E+16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-170166799429497.44</v>
      </c>
      <c r="L5999" s="444">
        <f t="shared" ca="1" si="199"/>
        <v>-4.101019866250888E+16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-4.101019866250888E+16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-170875827760453.66</v>
      </c>
      <c r="L6000" s="444">
        <f t="shared" ca="1" si="199"/>
        <v>-4.1181074490269336E+16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-4.1181074490269336E+16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-171587810376122.22</v>
      </c>
      <c r="L6001" s="444">
        <f t="shared" ca="1" si="199"/>
        <v>-4.1352662300645456E+16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-4.1352662300645456E+16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-172302759586022.72</v>
      </c>
      <c r="L6002" s="444">
        <f t="shared" ca="1" si="199"/>
        <v>-4.152496506023148E+16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-4.152496506023148E+16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-173020687750964.5</v>
      </c>
      <c r="L6003" s="444">
        <f t="shared" ca="1" si="199"/>
        <v>-4.1697985747982448E+16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-4.1697985747982448E+16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-173741607283260.19</v>
      </c>
      <c r="L6004" s="444">
        <f t="shared" ca="1" si="199"/>
        <v>-4.1871727355265712E+16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-4.1871727355265712E+16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-174465530646940.47</v>
      </c>
      <c r="L6005" s="444">
        <f t="shared" ca="1" si="199"/>
        <v>-4.2046192885912656E+16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-4.2046192885912656E+16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-175192470357969.41</v>
      </c>
      <c r="L6006" s="444">
        <f t="shared" ca="1" si="199"/>
        <v>-4.2221385356270624E+16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-4.2221385356270624E+16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-175922438984460.94</v>
      </c>
      <c r="L6007" s="444">
        <f t="shared" ca="1" si="199"/>
        <v>-4.2397307795255088E+16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-4.2397307795255088E+16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-176655449146896.19</v>
      </c>
      <c r="L6008" s="444">
        <f t="shared" ca="1" si="199"/>
        <v>-4.2573963244401984E+16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-4.2573963244401984E+16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-177391513518341.59</v>
      </c>
      <c r="L6009" s="444">
        <f t="shared" ca="1" si="199"/>
        <v>-4.2751354757920328E+16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-4.2751354757920328E+16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-178130644824668.03</v>
      </c>
      <c r="L6010" s="444">
        <f t="shared" ca="1" si="199"/>
        <v>-4.2929485402745E+16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-4.2929485402745E+16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-178872855844770.84</v>
      </c>
      <c r="L6011" s="444">
        <f t="shared" ca="1" si="199"/>
        <v>-4.3108358258589768E+16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-4.3108358258589768E+16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-179618159410790.69</v>
      </c>
      <c r="L6012" s="444">
        <f t="shared" ca="1" si="199"/>
        <v>-4.328797641800056E+16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-4.328797641800056E+16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-180366568408335.66</v>
      </c>
      <c r="L6013" s="444">
        <f t="shared" ca="1" si="199"/>
        <v>-4.3468342986408896E+16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-4.3468342986408896E+16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-181118095776703.72</v>
      </c>
      <c r="L6014" s="444">
        <f t="shared" ca="1" si="199"/>
        <v>-4.36494610821856E+16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-4.36494610821856E+16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-181872754509106.66</v>
      </c>
      <c r="L6015" s="444">
        <f t="shared" ca="1" si="199"/>
        <v>-4.3831333836694704E+16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-4.3831333836694704E+16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-182630557652894.59</v>
      </c>
      <c r="L6016" s="444">
        <f t="shared" ca="1" si="199"/>
        <v>-4.40139643943476E+16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-4.40139643943476E+16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-183391518309781.66</v>
      </c>
      <c r="L6017" s="444">
        <f t="shared" ca="1" si="199"/>
        <v>-4.4197355912657384E+16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-4.4197355912657384E+16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-184155649636072.44</v>
      </c>
      <c r="L6018" s="444">
        <f t="shared" ca="1" si="199"/>
        <v>-4.4381511562293456E+16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-4.4381511562293456E+16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-184922964842889.41</v>
      </c>
      <c r="L6019" s="444">
        <f t="shared" ca="1" si="199"/>
        <v>-4.4566434527136344E+16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-4.4566434527136344E+16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-185693477196401.44</v>
      </c>
      <c r="L6020" s="444">
        <f t="shared" ca="1" si="199"/>
        <v>-4.4752128004332744E+16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-4.4752128004332744E+16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-186467200018053.09</v>
      </c>
      <c r="L6021" s="444">
        <f t="shared" ca="1" si="199"/>
        <v>-4.49385952043508E+16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-4.49385952043508E+16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-187244146684795</v>
      </c>
      <c r="L6022" s="444">
        <f t="shared" ca="1" si="199"/>
        <v>-4.5125839351035592E+16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-4.5125839351035592E+16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-188024330629314.97</v>
      </c>
      <c r="L6023" s="444">
        <f t="shared" ca="1" si="199"/>
        <v>-4.5313863681664904E+16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-4.5313863681664904E+16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-188807765340270.44</v>
      </c>
      <c r="L6024" s="444">
        <f t="shared" ca="1" si="199"/>
        <v>-4.5502671447005176E+16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-4.5502671447005176E+16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-189594464362521.56</v>
      </c>
      <c r="L6025" s="444">
        <f t="shared" ca="1" si="199"/>
        <v>-4.5692265911367696E+16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-4.5692265911367696E+16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-190384441297365.41</v>
      </c>
      <c r="L6026" s="444">
        <f t="shared" ca="1" si="199"/>
        <v>-4.5882650352665064E+16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-4.5882650352665064E+16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-191177709802771.09</v>
      </c>
      <c r="L6027" s="444">
        <f t="shared" ca="1" si="199"/>
        <v>-4.6073828062467832E+16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-4.6073828062467832E+16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-191974283593615.97</v>
      </c>
      <c r="L6028" s="444">
        <f t="shared" ca="1" si="199"/>
        <v>-4.6265802346061448E+16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-4.6265802346061448E+16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-192774176441922.69</v>
      </c>
      <c r="L6029" s="444">
        <f t="shared" ca="1" si="199"/>
        <v>-4.6458576522503368E+16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-4.6458576522503368E+16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-193577402177097.38</v>
      </c>
      <c r="L6030" s="444">
        <f t="shared" ca="1" si="199"/>
        <v>-4.6652153924680464E+16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-4.6652153924680464E+16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-194383974686168.59</v>
      </c>
      <c r="L6031" s="444">
        <f t="shared" ca="1" si="199"/>
        <v>-4.6846537899366632E+16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-4.6846537899366632E+16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-195193907914027.63</v>
      </c>
      <c r="L6032" s="444">
        <f t="shared" ca="1" si="199"/>
        <v>-4.7041731807280656E+16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-4.7041731807280656E+16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-196007215863669.41</v>
      </c>
      <c r="L6033" s="444">
        <f t="shared" ca="1" si="199"/>
        <v>-4.7237739023144328E+16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-4.7237739023144328E+16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-196823912596434.69</v>
      </c>
      <c r="L6034" s="444">
        <f t="shared" ca="1" si="199"/>
        <v>-4.743456293574076E+16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-4.743456293574076E+16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-197644012232253.16</v>
      </c>
      <c r="L6035" s="444">
        <f t="shared" ca="1" si="199"/>
        <v>-4.7632206947973016E+16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-4.7632206947973016E+16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-198467528949887.56</v>
      </c>
      <c r="L6036" s="444">
        <f t="shared" ca="1" si="199"/>
        <v>-4.7830674476922904E+16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-4.7830674476922904E+16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-199294476987178.75</v>
      </c>
      <c r="L6037" s="444">
        <f t="shared" ca="1" si="199"/>
        <v>-4.802996895391008E+16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-4.802996895391008E+16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-200124870641292</v>
      </c>
      <c r="L6038" s="444">
        <f t="shared" ca="1" si="199"/>
        <v>-4.8230093824551376E+16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-4.8230093824551376E+16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-200958724268964.06</v>
      </c>
      <c r="L6039" s="444">
        <f t="shared" ca="1" si="199"/>
        <v>-4.8431052548820344E+16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-4.8431052548820344E+16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-201796052286751.44</v>
      </c>
      <c r="L6040" s="444">
        <f t="shared" ca="1" si="199"/>
        <v>-4.8632848601107096E+16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-4.8632848601107096E+16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-202636869171279.56</v>
      </c>
      <c r="L6041" s="444">
        <f t="shared" ca="1" si="199"/>
        <v>-4.8835485470278376E+16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-4.8835485470278376E+16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-203481189459493.22</v>
      </c>
      <c r="L6042" s="444">
        <f t="shared" ca="1" si="199"/>
        <v>-4.9038966659737872E+16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-4.9038966659737872E+16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-204329027748907.81</v>
      </c>
      <c r="L6043" s="444">
        <f t="shared" ca="1" si="199"/>
        <v>-4.9243295687486776E+16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-4.9243295687486776E+16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-205180398697861.56</v>
      </c>
      <c r="L6044" s="444">
        <f t="shared" ca="1" si="199"/>
        <v>-4.944847608618464E+16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-4.944847608618464E+16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-206035317025769.34</v>
      </c>
      <c r="L6045" s="444">
        <f t="shared" ca="1" si="199"/>
        <v>-4.9654511403210408E+16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-4.9654511403210408E+16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-206893797513376.69</v>
      </c>
      <c r="L6046" s="444">
        <f t="shared" ca="1" si="199"/>
        <v>-4.9861405200723784E+16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-4.9861405200723784E+16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-207755855003015.75</v>
      </c>
      <c r="L6047" s="444">
        <f t="shared" ca="1" si="199"/>
        <v>-5.00691610557268E+16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-5.00691610557268E+16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-208621504398861.66</v>
      </c>
      <c r="L6048" s="444">
        <f t="shared" ca="1" si="199"/>
        <v>-5.0277782560125664E+16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-5.0277782560125664E+16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-209490760667190.25</v>
      </c>
      <c r="L6049" s="444">
        <f t="shared" ca="1" si="199"/>
        <v>-5.0487273320792856E+16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-5.0487273320792856E+16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-210363638836636.91</v>
      </c>
      <c r="L6050" s="444">
        <f t="shared" ca="1" si="199"/>
        <v>-5.0697636959629496E+16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-5.0697636959629496E+16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-211240153998456.22</v>
      </c>
      <c r="L6051" s="444">
        <f t="shared" ca="1" si="199"/>
        <v>-5.0908877113627952E+16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-5.0908877113627952E+16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-212120321306783.13</v>
      </c>
      <c r="L6052" s="444">
        <f t="shared" ca="1" si="199"/>
        <v>-5.1120997434934736E+16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-5.1120997434934736E+16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-213004155978894.72</v>
      </c>
      <c r="L6053" s="444">
        <f t="shared" ca="1" si="199"/>
        <v>-5.1334001590913632E+16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-5.1334001590913632E+16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-213891673295473.47</v>
      </c>
      <c r="L6054" s="444">
        <f t="shared" ca="1" si="199"/>
        <v>-5.1547893264209104E+16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-5.1547893264209104E+16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-214782888600871.25</v>
      </c>
      <c r="L6055" s="444">
        <f t="shared" ca="1" si="199"/>
        <v>-5.1762676152809976E+16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-5.1762676152809976E+16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-215677817303374.91</v>
      </c>
      <c r="L6056" s="444">
        <f t="shared" ca="1" si="199"/>
        <v>-5.1978353970113352E+16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-5.1978353970113352E+16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-216576474875472.31</v>
      </c>
      <c r="L6057" s="444">
        <f t="shared" ca="1" si="199"/>
        <v>-5.2194930444988824E+16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-5.2194930444988824E+16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-217478876854120.09</v>
      </c>
      <c r="L6058" s="444">
        <f t="shared" ca="1" si="199"/>
        <v>-5.2412409321842944E+16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-5.2412409321842944E+16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-218385038841012.25</v>
      </c>
      <c r="L6059" s="444">
        <f t="shared" ca="1" si="199"/>
        <v>-5.263079436068396E+16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-5.263079436068396E+16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-219294976502849.84</v>
      </c>
      <c r="L6060" s="444">
        <f t="shared" ca="1" si="199"/>
        <v>-5.2850089337186808E+16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-5.2850089337186808E+16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-220208705571611.69</v>
      </c>
      <c r="L6061" s="444">
        <f t="shared" ca="1" si="199"/>
        <v>-5.3070298042758416E+16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-5.3070298042758416E+16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-221126241844826.72</v>
      </c>
      <c r="L6062" s="444">
        <f t="shared" ca="1" si="199"/>
        <v>-5.329142428460324E+16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-5.329142428460324E+16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-222047601185846.84</v>
      </c>
      <c r="L6063" s="444">
        <f t="shared" ca="1" si="199"/>
        <v>-5.3513471885789088E+16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-5.3513471885789088E+16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-222972799524121.19</v>
      </c>
      <c r="L6064" s="444">
        <f t="shared" ca="1" si="199"/>
        <v>-5.3736444685313208E+16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-5.3736444685313208E+16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-223901852855471.69</v>
      </c>
      <c r="L6065" s="444">
        <f t="shared" ca="1" si="199"/>
        <v>-5.396034653816868E+16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-5.396034653816868E+16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-224834777242369.5</v>
      </c>
      <c r="L6066" s="444">
        <f t="shared" ca="1" si="199"/>
        <v>-5.4185181315411048E+16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-5.4185181315411048E+16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-225771588814212.69</v>
      </c>
      <c r="L6067" s="444">
        <f t="shared" ca="1" si="199"/>
        <v>-5.4410952904225264E+16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-5.4410952904225264E+16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-226712303767605.25</v>
      </c>
      <c r="L6068" s="444">
        <f t="shared" ca="1" si="199"/>
        <v>-5.4637665207992872E+16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-5.4637665207992872E+16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-227656938366636.97</v>
      </c>
      <c r="L6069" s="444">
        <f t="shared" ca="1" si="199"/>
        <v>-5.4865322146359512E+16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-5.4865322146359512E+16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-228605508943164.63</v>
      </c>
      <c r="L6070" s="444">
        <f t="shared" ca="1" si="199"/>
        <v>-5.509392765530268E+16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-5.509392765530268E+16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-229558031897094.5</v>
      </c>
      <c r="L6071" s="444">
        <f t="shared" ca="1" si="199"/>
        <v>-5.5323485687199776E+16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-5.5323485687199776E+16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-230514523696665.72</v>
      </c>
      <c r="L6072" s="444">
        <f t="shared" ca="1" si="199"/>
        <v>-5.555400021089644E+16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-5.555400021089644E+16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-231475000878735.16</v>
      </c>
      <c r="L6073" s="444">
        <f t="shared" ca="1" si="199"/>
        <v>-5.5785475211775176E+16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-5.5785475211775176E+16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-232439480049063.22</v>
      </c>
      <c r="L6074" s="444">
        <f t="shared" ca="1" si="199"/>
        <v>-5.601791469182424E+16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-5.601791469182424E+16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-233407977882601</v>
      </c>
      <c r="L6075" s="444">
        <f t="shared" ca="1" si="199"/>
        <v>-5.625132266970684E+16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-5.625132266970684E+16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-234380511123778.5</v>
      </c>
      <c r="L6076" s="444">
        <f t="shared" ca="1" si="199"/>
        <v>-5.6485703180830616E+16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-5.6485703180830616E+16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-235357096586794.19</v>
      </c>
      <c r="L6077" s="444">
        <f t="shared" ca="1" si="199"/>
        <v>-5.6721060277417408E+16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-5.6721060277417408E+16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-236337751155905.88</v>
      </c>
      <c r="L6078" s="444">
        <f t="shared" ca="1" si="199"/>
        <v>-5.6957398028573312E+16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-5.6957398028573312E+16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-237322491785722.16</v>
      </c>
      <c r="L6079" s="444">
        <f t="shared" ca="1" si="199"/>
        <v>-5.7194720520359032E+16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-5.7194720520359032E+16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-238311335501495.97</v>
      </c>
      <c r="L6080" s="444">
        <f t="shared" ca="1" si="199"/>
        <v>-5.7433031855860528E+16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-5.7433031855860528E+16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-239304299399418.88</v>
      </c>
      <c r="L6081" s="444">
        <f t="shared" ca="1" si="199"/>
        <v>-5.7672336155259944E+16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-5.7672336155259944E+16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-240301400646916.41</v>
      </c>
      <c r="L6082" s="444">
        <f t="shared" ca="1" si="199"/>
        <v>-5.7912637555906864E+16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-5.7912637555906864E+16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-241302656482945.25</v>
      </c>
      <c r="L6083" s="444">
        <f t="shared" ca="1" si="199"/>
        <v>-5.8153940212389808E+16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-5.8153940212389808E+16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-242308084218290.84</v>
      </c>
      <c r="L6084" s="444">
        <f t="shared" ca="1" si="199"/>
        <v>-5.8396248296608096E+16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-5.8396248296608096E+16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-243317701235867.09</v>
      </c>
      <c r="L6085" s="444">
        <f t="shared" ca="1" si="199"/>
        <v>-5.863956599784396E+16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-5.863956599784396E+16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-244331524991016.47</v>
      </c>
      <c r="L6086" s="444">
        <f t="shared" ca="1" si="199"/>
        <v>-5.8883897522834976E+16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-5.8883897522834976E+16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-245349573011812.41</v>
      </c>
      <c r="L6087" s="444">
        <f t="shared" ca="1" si="199"/>
        <v>-5.9129247095846792E+16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-5.9129247095846792E+16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-246371862899361.63</v>
      </c>
      <c r="L6088" s="444">
        <f t="shared" ca="1" si="199"/>
        <v>-5.9375618958746152E+16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-5.9375618958746152E+16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-247398412328108.97</v>
      </c>
      <c r="L6089" s="444">
        <f t="shared" ca="1" si="199"/>
        <v>-5.9623017371074264E+16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-5.9623017371074264E+16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-248429239046142.75</v>
      </c>
      <c r="L6090" s="444">
        <f t="shared" ca="1" si="199"/>
        <v>-5.9871446610120408E+16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-5.9871446610120408E+16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-249464360875501.66</v>
      </c>
      <c r="L6091" s="444">
        <f t="shared" ca="1" si="199"/>
        <v>-6.0120910970995912E+16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-6.0120910970995912E+16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-250503795712482.97</v>
      </c>
      <c r="L6092" s="444">
        <f t="shared" ca="1" si="199"/>
        <v>-6.0371414766708392E+16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-6.0371414766708392E+16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-251547561527951.63</v>
      </c>
      <c r="L6093" s="444">
        <f t="shared" ca="1" si="199"/>
        <v>-6.0622962328236344E+16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-6.0622962328236344E+16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-252595676367651.44</v>
      </c>
      <c r="L6094" s="444">
        <f t="shared" ca="1" si="199"/>
        <v>-6.0875558004603992E+16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-6.0875558004603992E+16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-253648158352516.63</v>
      </c>
      <c r="L6095" s="444">
        <f t="shared" ca="1" si="199"/>
        <v>-6.1129206162956512E+16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-6.1129206162956512E+16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-254705025678985.47</v>
      </c>
      <c r="L6096" s="444">
        <f t="shared" ca="1" si="199"/>
        <v>-6.1383911188635496E+16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-6.1383911188635496E+16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-255766296619314.56</v>
      </c>
      <c r="L6097" s="444">
        <f t="shared" ca="1" si="199"/>
        <v>-6.1639677485254808E+16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-6.1639677485254808E+16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-256831989521895.03</v>
      </c>
      <c r="L6098" s="444">
        <f t="shared" ca="1" si="199"/>
        <v>-6.1896509474776704E+16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-6.1896509474776704E+16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-257902122811569.59</v>
      </c>
      <c r="L6099" s="444">
        <f t="shared" ca="1" si="199"/>
        <v>-6.2154411597588272E+16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-6.2154411597588272E+16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-258976714989951.13</v>
      </c>
      <c r="L6100" s="444">
        <f t="shared" ca="1" si="199"/>
        <v>-6.2413388312578224E+16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-6.2413388312578224E+16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-260055784635742.63</v>
      </c>
      <c r="L6101" s="444">
        <f t="shared" ca="1" si="199"/>
        <v>-6.2673444097213968E+16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-6.2673444097213968E+16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-261139350405058.19</v>
      </c>
      <c r="L6102" s="444">
        <f t="shared" ca="1" si="199"/>
        <v>-6.2934583447619024E+16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-6.2934583447619024E+16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-262227431031745.94</v>
      </c>
      <c r="L6103" s="444">
        <f t="shared" ca="1" si="199"/>
        <v>-6.3196810878650768E+16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-6.3196810878650768E+16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-263320045327711.53</v>
      </c>
      <c r="L6104" s="444">
        <f t="shared" ca="1" si="199"/>
        <v>-6.346013092397848E+16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-6.346013092397848E+16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-264417212183243.66</v>
      </c>
      <c r="L6105" s="444">
        <f t="shared" ca="1" si="199"/>
        <v>-6.372454813616172E+16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-6.372454813616172E+16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-265518950567340.5</v>
      </c>
      <c r="L6106" s="444">
        <f t="shared" ca="1" si="199"/>
        <v>-6.3990067086729064E+16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-6.3990067086729064E+16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-266625279528037.72</v>
      </c>
      <c r="L6107" s="444">
        <f t="shared" ca="1" si="199"/>
        <v>-6.4256692366257104E+16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-6.4256692366257104E+16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-267736218192737.94</v>
      </c>
      <c r="L6108" s="444">
        <f t="shared" ca="1" si="199"/>
        <v>-6.452442858444984E+16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-6.452442858444984E+16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-268851785768541</v>
      </c>
      <c r="L6109" s="444">
        <f t="shared" ca="1" si="199"/>
        <v>-6.4793280370218384E+16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-6.4793280370218384E+16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-269972001542576.59</v>
      </c>
      <c r="L6110" s="444">
        <f t="shared" ca="1" si="199"/>
        <v>-6.506325237176096E+16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-6.506325237176096E+16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-271096884882337.34</v>
      </c>
      <c r="L6111" s="444">
        <f t="shared" ca="1" si="199"/>
        <v>-6.5334349256643296E+16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-6.5334349256643296E+16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-272226455236013.72</v>
      </c>
      <c r="L6112" s="444">
        <f t="shared" ca="1" si="199"/>
        <v>-6.5606575711879312E+16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-6.5606575711879312E+16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-273360732132830.47</v>
      </c>
      <c r="L6113" s="444">
        <f t="shared" ca="1" si="199"/>
        <v>-6.5879936444012144E+16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-6.5879936444012144E+16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-274499735183383.94</v>
      </c>
      <c r="L6114" s="444">
        <f t="shared" ca="1" si="199"/>
        <v>-6.6154436179195528E+16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-6.6154436179195528E+16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-275643484079981.41</v>
      </c>
      <c r="L6115" s="444">
        <f t="shared" ca="1" si="199"/>
        <v>-6.6430079663275512E+16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-6.6430079663275512E+16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-276791998596981.34</v>
      </c>
      <c r="L6116" s="444">
        <f t="shared" ca="1" si="199"/>
        <v>-6.6706871661872496E+16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-6.6706871661872496E+16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-277945298591135.44</v>
      </c>
      <c r="L6117" s="444">
        <f t="shared" ca="1" si="199"/>
        <v>-6.6984816960463632E+16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-6.6984816960463632E+16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-279103404001931.78</v>
      </c>
      <c r="L6118" s="444">
        <f t="shared" ca="1" si="199"/>
        <v>-6.726392036446556E+16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-6.726392036446556E+16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-280266334851939.88</v>
      </c>
      <c r="L6119" s="444">
        <f t="shared" ca="1" si="199"/>
        <v>-6.7544186699317496E+16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-6.7544186699317496E+16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-281434111247156.22</v>
      </c>
      <c r="L6120" s="444">
        <f t="shared" ca="1" si="199"/>
        <v>-6.7825620810564656E+16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-6.7825620810564656E+16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-282606753377352.75</v>
      </c>
      <c r="L6121" s="444">
        <f t="shared" ca="1" si="199"/>
        <v>-6.8108227563942008E+16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-6.8108227563942008E+16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-283784281516425.06</v>
      </c>
      <c r="L6122" s="444">
        <f t="shared" ca="1" si="199"/>
        <v>-6.8392011845458432E+16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-6.8392011845458432E+16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-284966716022743.44</v>
      </c>
      <c r="L6123" s="444">
        <f t="shared" ca="1" si="199"/>
        <v>-6.8676978561481176E+16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-6.8676978561481176E+16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-286154077339504.88</v>
      </c>
      <c r="L6124" s="444">
        <f t="shared" ca="1" si="199"/>
        <v>-6.896313263882068E+16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-6.896313263882068E+16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-287346385995086.19</v>
      </c>
      <c r="L6125" s="444">
        <f t="shared" ca="1" si="199"/>
        <v>-6.9250479024815768E+16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-6.9250479024815768E+16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-288543662603399</v>
      </c>
      <c r="L6126" s="444">
        <f t="shared" ca="1" si="199"/>
        <v>-6.9539022687419168E+16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-6.9539022687419168E+16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-289745927864246.5</v>
      </c>
      <c r="L6127" s="444">
        <f t="shared" ca="1" si="199"/>
        <v>-6.9828768615283416E+16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-6.9828768615283416E+16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-290953202563680.94</v>
      </c>
      <c r="L6128" s="444">
        <f t="shared" ref="L6128:L6250" ca="1" si="204">I6128-J6128+K6128</f>
        <v>-7.0119721817847096E+16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-7.0119721817847096E+16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-292165507574362.94</v>
      </c>
      <c r="L6129" s="444">
        <f t="shared" ca="1" si="204"/>
        <v>-7.0411887325421456E+16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-7.0411887325421456E+16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-293382863855922.75</v>
      </c>
      <c r="L6130" s="444">
        <f t="shared" ca="1" si="204"/>
        <v>-7.0705270189277376E+16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-7.0705270189277376E+16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-294605292455322.38</v>
      </c>
      <c r="L6131" s="444">
        <f t="shared" ca="1" si="204"/>
        <v>-7.0999875481732696E+16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-7.0999875481732696E+16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-295832814507219.56</v>
      </c>
      <c r="L6132" s="444">
        <f t="shared" ca="1" si="204"/>
        <v>-7.1295708296239912E+16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-7.1295708296239912E+16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-297065451234332.94</v>
      </c>
      <c r="L6133" s="444">
        <f t="shared" ca="1" si="204"/>
        <v>-7.1592773747474248E+16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-7.1592773747474248E+16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-298303223947809.31</v>
      </c>
      <c r="L6134" s="444">
        <f t="shared" ca="1" si="204"/>
        <v>-7.1891076971422056E+16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-7.1891076971422056E+16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-299546154047591.88</v>
      </c>
      <c r="L6135" s="444">
        <f t="shared" ca="1" si="204"/>
        <v>-7.2190623125469648E+16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-7.2190623125469648E+16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-300794263022790.19</v>
      </c>
      <c r="L6136" s="444">
        <f t="shared" ca="1" si="204"/>
        <v>-7.2491417388492432E+16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-7.2491417388492432E+16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-302047572452051.81</v>
      </c>
      <c r="L6137" s="444">
        <f t="shared" ca="1" si="204"/>
        <v>-7.279346496094448E+16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-7.279346496094448E+16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-303306104003935.31</v>
      </c>
      <c r="L6138" s="444">
        <f t="shared" ca="1" si="204"/>
        <v>-7.3096771064948416E+16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-7.3096771064948416E+16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-304569879437285.06</v>
      </c>
      <c r="L6139" s="444">
        <f t="shared" ca="1" si="204"/>
        <v>-7.3401340944385696E+16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-7.3401340944385696E+16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-305838920601607.06</v>
      </c>
      <c r="L6140" s="444">
        <f t="shared" ca="1" si="204"/>
        <v>-7.3707179864987296E+16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-7.3707179864987296E+16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-307113249437447.06</v>
      </c>
      <c r="L6141" s="444">
        <f t="shared" ca="1" si="204"/>
        <v>-7.4014293114424736E+16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-7.4014293114424736E+16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-308392887976769.75</v>
      </c>
      <c r="L6142" s="444">
        <f t="shared" ca="1" si="204"/>
        <v>-7.4322686002401504E+16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-7.4322686002401504E+16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-309677858343339.63</v>
      </c>
      <c r="L6143" s="444">
        <f t="shared" ca="1" si="204"/>
        <v>-7.4632363860744848E+16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-7.4632363860744848E+16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-310968182753103.5</v>
      </c>
      <c r="L6144" s="444">
        <f t="shared" ca="1" si="204"/>
        <v>-7.4943332043497952E+16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-7.4943332043497952E+16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-312263883514574.81</v>
      </c>
      <c r="L6145" s="444">
        <f t="shared" ca="1" si="204"/>
        <v>-7.5255595927012528E+16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-7.5255595927012528E+16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-313564983029218.88</v>
      </c>
      <c r="L6146" s="444">
        <f t="shared" ca="1" si="204"/>
        <v>-7.5569160910041744E+16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-7.5569160910041744E+16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-314871503791840.63</v>
      </c>
      <c r="L6147" s="444">
        <f t="shared" ca="1" si="204"/>
        <v>-7.5884032413833584E+16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-7.5884032413833584E+16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-316183468390973.25</v>
      </c>
      <c r="L6148" s="444">
        <f t="shared" ca="1" si="204"/>
        <v>-7.620021588222456E+16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-7.620021588222456E+16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-317500899509269</v>
      </c>
      <c r="L6149" s="444">
        <f t="shared" ca="1" si="204"/>
        <v>-7.6517716781733824E+16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-7.6517716781733824E+16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-318823819923890.94</v>
      </c>
      <c r="L6150" s="444">
        <f t="shared" ca="1" si="204"/>
        <v>-7.6836540601657712E+16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-7.6836540601657712E+16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-320152252506907.13</v>
      </c>
      <c r="L6151" s="444">
        <f t="shared" ca="1" si="204"/>
        <v>-7.7156692854164624E+16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-7.7156692854164624E+16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-321486220225685.94</v>
      </c>
      <c r="L6152" s="444">
        <f t="shared" ca="1" si="204"/>
        <v>-7.7478179074390304E+16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-7.7478179074390304E+16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-322825746143292.94</v>
      </c>
      <c r="L6153" s="444">
        <f t="shared" ca="1" si="204"/>
        <v>-7.78010048205336E+16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-7.78010048205336E+16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-324170853418890</v>
      </c>
      <c r="L6154" s="444">
        <f t="shared" ca="1" si="204"/>
        <v>-7.8125175673952496E+16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-7.8125175673952496E+16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-325521565308135.38</v>
      </c>
      <c r="L6155" s="444">
        <f t="shared" ca="1" si="204"/>
        <v>-7.8450697239260624E+16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-7.8450697239260624E+16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-326877905163585.94</v>
      </c>
      <c r="L6156" s="444">
        <f t="shared" ca="1" si="204"/>
        <v>-7.8777575144424208E+16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-7.8777575144424208E+16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-328239896435100.88</v>
      </c>
      <c r="L6157" s="444">
        <f t="shared" ca="1" si="204"/>
        <v>-7.9105815040859312E+16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-7.9105815040859312E+16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-329607562670247.13</v>
      </c>
      <c r="L6158" s="444">
        <f t="shared" ca="1" si="204"/>
        <v>-7.9435422603529552E+16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-7.9435422603529552E+16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-330980927514706.44</v>
      </c>
      <c r="L6159" s="444">
        <f t="shared" ca="1" si="204"/>
        <v>-7.9766403531044256E+16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-7.9766403531044256E+16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-332360014712684.38</v>
      </c>
      <c r="L6160" s="444">
        <f t="shared" ca="1" si="204"/>
        <v>-8.0098763545756944E+16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-8.0098763545756944E+16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-333744848107320.63</v>
      </c>
      <c r="L6161" s="444">
        <f t="shared" ca="1" si="204"/>
        <v>-8.0432508393864272E+16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-8.0432508393864272E+16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-335135451641101.13</v>
      </c>
      <c r="L6162" s="444">
        <f t="shared" ca="1" si="204"/>
        <v>-8.0767643845505376E+16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-8.0767643845505376E+16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-336531849356272.38</v>
      </c>
      <c r="L6163" s="444">
        <f t="shared" ca="1" si="204"/>
        <v>-8.1104175694861648E+16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-8.1104175694861648E+16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-337934065395256.88</v>
      </c>
      <c r="L6164" s="444">
        <f t="shared" ca="1" si="204"/>
        <v>-8.1442109760256912E+16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-8.1442109760256912E+16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-339342124001070.44</v>
      </c>
      <c r="L6165" s="444">
        <f t="shared" ca="1" si="204"/>
        <v>-8.1781451884257984E+16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-8.1781451884257984E+16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-340756049517741.63</v>
      </c>
      <c r="L6166" s="444">
        <f t="shared" ca="1" si="204"/>
        <v>-8.2122207933775728E+16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-8.2122207933775728E+16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-342175866390732.19</v>
      </c>
      <c r="L6167" s="444">
        <f t="shared" ca="1" si="204"/>
        <v>-8.2464383800166464E+16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-8.2464383800166464E+16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-343601599167360.25</v>
      </c>
      <c r="L6168" s="444">
        <f t="shared" ca="1" si="204"/>
        <v>-8.2807985399333824E+16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-8.2807985399333824E+16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-345033272497224.25</v>
      </c>
      <c r="L6169" s="444">
        <f t="shared" ca="1" si="204"/>
        <v>-8.3153018671831056E+16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-8.3153018671831056E+16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-346470911132629.38</v>
      </c>
      <c r="L6170" s="444">
        <f t="shared" ca="1" si="204"/>
        <v>-8.349948958296368E+16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-8.349948958296368E+16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-347914539929015.31</v>
      </c>
      <c r="L6171" s="444">
        <f t="shared" ca="1" si="204"/>
        <v>-8.3847404122892688E+16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-8.3847404122892688E+16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-349364183845386.19</v>
      </c>
      <c r="L6172" s="444">
        <f t="shared" ca="1" si="204"/>
        <v>-8.419676830673808E+16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-8.419676830673808E+16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-350819867944742</v>
      </c>
      <c r="L6173" s="444">
        <f t="shared" ca="1" si="204"/>
        <v>-8.4547588174682816E+16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-8.4547588174682816E+16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-352281617394511.75</v>
      </c>
      <c r="L6174" s="444">
        <f t="shared" ca="1" si="204"/>
        <v>-8.4899869792077328E+16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-8.4899869792077328E+16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-353749457466988.88</v>
      </c>
      <c r="L6175" s="444">
        <f t="shared" ca="1" si="204"/>
        <v>-8.525361924954432E+16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-8.525361924954432E+16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-355223413539768</v>
      </c>
      <c r="L6176" s="444">
        <f t="shared" ca="1" si="204"/>
        <v>-8.5608842663084096E+16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-8.5608842663084096E+16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-356703511096183.75</v>
      </c>
      <c r="L6177" s="444">
        <f t="shared" ca="1" si="204"/>
        <v>-8.5965546174180272E+16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-8.5965546174180272E+16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-358189775725751.13</v>
      </c>
      <c r="L6178" s="444">
        <f t="shared" ca="1" si="204"/>
        <v>-8.6323735949906016E+16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-8.6323735949906016E+16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-359682233124608.38</v>
      </c>
      <c r="L6179" s="444">
        <f t="shared" ca="1" si="204"/>
        <v>-8.6683418183030624E+16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-8.6683418183030624E+16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-361180909095960.94</v>
      </c>
      <c r="L6180" s="444">
        <f t="shared" ca="1" si="204"/>
        <v>-8.7044599092126592E+16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-8.7044599092126592E+16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-362685829550527.44</v>
      </c>
      <c r="L6181" s="444">
        <f t="shared" ca="1" si="204"/>
        <v>-8.740728492167712E+16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-8.740728492167712E+16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-364197020506988</v>
      </c>
      <c r="L6182" s="444">
        <f t="shared" ca="1" si="204"/>
        <v>-8.7771481942184112E+16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-8.7771481942184112E+16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-365714508092433.81</v>
      </c>
      <c r="L6183" s="444">
        <f t="shared" ca="1" si="204"/>
        <v>-8.8137196450276544E+16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-8.8137196450276544E+16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-367238318542818.94</v>
      </c>
      <c r="L6184" s="444">
        <f t="shared" ca="1" si="204"/>
        <v>-8.850443476881936E+16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-8.850443476881936E+16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-368768478203414</v>
      </c>
      <c r="L6185" s="444">
        <f t="shared" ca="1" si="204"/>
        <v>-8.8873203247022768E+16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-8.8873203247022768E+16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-370305013529261.5</v>
      </c>
      <c r="L6186" s="444">
        <f t="shared" ca="1" si="204"/>
        <v>-8.9243508260552032E+16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-8.9243508260552032E+16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-371847951085633.44</v>
      </c>
      <c r="L6187" s="444">
        <f t="shared" ca="1" si="204"/>
        <v>-8.9615356211637664E+16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-8.9615356211637664E+16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-373397317548490.25</v>
      </c>
      <c r="L6188" s="444">
        <f t="shared" ca="1" si="204"/>
        <v>-8.998875352918616E+16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-8.998875352918616E+16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-374953139704942.31</v>
      </c>
      <c r="L6189" s="444">
        <f t="shared" ca="1" si="204"/>
        <v>-9.0363706668891104E+16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-9.0363706668891104E+16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-376515444453712.94</v>
      </c>
      <c r="L6190" s="444">
        <f t="shared" ca="1" si="204"/>
        <v>-9.0740222113344816E+16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-9.0740222113344816E+16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-378084258805603.38</v>
      </c>
      <c r="L6191" s="444">
        <f t="shared" ca="1" si="204"/>
        <v>-9.1118306372150416E+16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-9.1118306372150416E+16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-379659609883960.06</v>
      </c>
      <c r="L6192" s="444">
        <f t="shared" ca="1" si="204"/>
        <v>-9.1497965982034384E+16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-9.1497965982034384E+16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-381241524925143.25</v>
      </c>
      <c r="L6193" s="444">
        <f t="shared" ca="1" si="204"/>
        <v>-9.187920750695952E+16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-9.187920750695952E+16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-382830031278998</v>
      </c>
      <c r="L6194" s="444">
        <f t="shared" ca="1" si="204"/>
        <v>-9.2262037538238512E+16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-9.2262037538238512E+16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-384425156409327.13</v>
      </c>
      <c r="L6195" s="444">
        <f t="shared" ca="1" si="204"/>
        <v>-9.264646269464784E+16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-9.264646269464784E+16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-386026927894366</v>
      </c>
      <c r="L6196" s="444">
        <f t="shared" ca="1" si="204"/>
        <v>-9.3032489622542208E+16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-9.3032489622542208E+16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-387635373427259.19</v>
      </c>
      <c r="L6197" s="444">
        <f t="shared" ca="1" si="204"/>
        <v>-9.3420124995969472E+16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-9.3420124995969472E+16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-389250520816539.44</v>
      </c>
      <c r="L6198" s="444">
        <f t="shared" ca="1" si="204"/>
        <v>-9.3809375516786016E+16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-9.3809375516786016E+16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-390872397986608.38</v>
      </c>
      <c r="L6199" s="444">
        <f t="shared" ca="1" si="204"/>
        <v>-9.4200247914772624E+16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-9.4200247914772624E+16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-392501032978219.25</v>
      </c>
      <c r="L6200" s="444">
        <f t="shared" ca="1" si="204"/>
        <v>-9.4592748947750848E+16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-9.4592748947750848E+16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-394136453948961.88</v>
      </c>
      <c r="L6201" s="444">
        <f t="shared" ca="1" si="204"/>
        <v>-9.4986885401699808E+16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-9.4986885401699808E+16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-395778689173749.19</v>
      </c>
      <c r="L6202" s="444">
        <f t="shared" ca="1" si="204"/>
        <v>-9.5382664090873552E+16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-9.5382664090873552E+16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-397427767045306.44</v>
      </c>
      <c r="L6203" s="444">
        <f t="shared" ca="1" si="204"/>
        <v>-9.5780091857918864E+16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-9.5780091857918864E+16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-399083716074661.94</v>
      </c>
      <c r="L6204" s="444">
        <f t="shared" ca="1" si="204"/>
        <v>-9.617917557399352E+16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-9.617917557399352E+16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-400746564891639.69</v>
      </c>
      <c r="L6205" s="444">
        <f t="shared" ca="1" si="204"/>
        <v>-9.6579922138885152E+16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-9.6579922138885152E+16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-402416342245354.81</v>
      </c>
      <c r="L6206" s="444">
        <f t="shared" ca="1" si="204"/>
        <v>-9.6982338481130512E+16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-9.6982338481130512E+16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-404093077004710.44</v>
      </c>
      <c r="L6207" s="444">
        <f t="shared" ca="1" si="204"/>
        <v>-9.7386431558135216E+16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-9.7386431558135216E+16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-405776798158896.75</v>
      </c>
      <c r="L6208" s="444">
        <f t="shared" ca="1" si="204"/>
        <v>-9.7792208356294112E+16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-9.7792208356294112E+16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-407467534817892.13</v>
      </c>
      <c r="L6209" s="444">
        <f t="shared" ca="1" si="204"/>
        <v>-9.8199675891112E+16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-9.8199675891112E+16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-409165316212966.69</v>
      </c>
      <c r="L6210" s="444">
        <f t="shared" ca="1" si="204"/>
        <v>-9.860884120732496E+16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-9.860884120732496E+16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-410870171697187.31</v>
      </c>
      <c r="L6211" s="444">
        <f t="shared" ca="1" si="204"/>
        <v>-9.9019711379022144E+16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-9.9019711379022144E+16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-412582130745925.63</v>
      </c>
      <c r="L6212" s="444">
        <f t="shared" ca="1" si="204"/>
        <v>-9.9432293509768064E+16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-9.9432293509768064E+16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-414301222957366.94</v>
      </c>
      <c r="L6213" s="444">
        <f t="shared" ca="1" si="204"/>
        <v>-9.9846594732725424E+16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-9.9846594732725424E+16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-416027478053022.63</v>
      </c>
      <c r="L6214" s="444">
        <f t="shared" ca="1" si="204"/>
        <v>-1.0026262221077845E+17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-1.0026262221077845E+17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-417760925878243.5</v>
      </c>
      <c r="L6215" s="444">
        <f t="shared" ca="1" si="204"/>
        <v>-1.0068038313665669E+17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-1.0068038313665669E+17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-419501596402736.19</v>
      </c>
      <c r="L6216" s="444">
        <f t="shared" ca="1" si="204"/>
        <v>-1.0109988473305942E+17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-1.0109988473305942E+17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-421249519721080.94</v>
      </c>
      <c r="L6217" s="444">
        <f t="shared" ca="1" si="204"/>
        <v>-1.0152113425278051E+17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-1.0152113425278051E+17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-423004726053252.13</v>
      </c>
      <c r="L6218" s="444">
        <f t="shared" ca="1" si="204"/>
        <v>-1.0194413897883376E+17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-1.0194413897883376E+17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-424767245745140.69</v>
      </c>
      <c r="L6219" s="444">
        <f t="shared" ca="1" si="204"/>
        <v>-1.023689062245789E+17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-1.023689062245789E+17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-426537109269078.75</v>
      </c>
      <c r="L6220" s="444">
        <f t="shared" ca="1" si="204"/>
        <v>-1.0279544333384797E+17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-1.0279544333384797E+17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-428314347224366.5</v>
      </c>
      <c r="L6221" s="444">
        <f t="shared" ca="1" si="204"/>
        <v>-1.0322375768107234E+17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-1.0322375768107234E+17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-430098990337801.38</v>
      </c>
      <c r="L6222" s="444">
        <f t="shared" ca="1" si="204"/>
        <v>-1.0365385667141014E+17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-1.0365385667141014E+17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-431891069464208.94</v>
      </c>
      <c r="L6223" s="444">
        <f t="shared" ca="1" si="204"/>
        <v>-1.0408574774087435E+17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-1.0408574774087435E+17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-433690615586976.44</v>
      </c>
      <c r="L6224" s="444">
        <f t="shared" ca="1" si="204"/>
        <v>-1.0451943835646133E+17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-1.0451943835646133E+17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-435497659818588.88</v>
      </c>
      <c r="L6225" s="444">
        <f t="shared" ca="1" si="204"/>
        <v>-1.0495493601627992E+17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-1.0495493601627992E+17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-437312233401166.31</v>
      </c>
      <c r="L6226" s="444">
        <f t="shared" ca="1" si="204"/>
        <v>-1.0539224824968109E+17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-1.0539224824968109E+17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-439134367707004.5</v>
      </c>
      <c r="L6227" s="444">
        <f t="shared" ca="1" si="204"/>
        <v>-1.058313826173881E+17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-1.058313826173881E+17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-440964094239117.06</v>
      </c>
      <c r="L6228" s="444">
        <f t="shared" ca="1" si="204"/>
        <v>-1.0627234671162722E+17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-1.0627234671162722E+17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-442801444631780.06</v>
      </c>
      <c r="L6229" s="444">
        <f t="shared" ca="1" si="204"/>
        <v>-1.0671514815625899E+17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-1.0671514815625899E+17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-444646450651079.13</v>
      </c>
      <c r="L6230" s="444">
        <f t="shared" ca="1" si="204"/>
        <v>-1.0715979460691006E+17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-1.0715979460691006E+17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-446499144195458.63</v>
      </c>
      <c r="L6231" s="444">
        <f t="shared" ca="1" si="204"/>
        <v>-1.0760629375110552E+17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-1.0760629375110552E+17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-448359557296273</v>
      </c>
      <c r="L6232" s="444">
        <f t="shared" ca="1" si="204"/>
        <v>-1.0805465330840179E+17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-1.0805465330840179E+17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-450227722118340.81</v>
      </c>
      <c r="L6233" s="444">
        <f t="shared" ca="1" si="204"/>
        <v>-1.0850488103052013E+17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-1.0850488103052013E+17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-452103670960500.5</v>
      </c>
      <c r="L6234" s="444">
        <f t="shared" ca="1" si="204"/>
        <v>-1.0895698470148062E+17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-1.0895698470148062E+17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-453987436256169.25</v>
      </c>
      <c r="L6235" s="444">
        <f t="shared" ca="1" si="204"/>
        <v>-1.094109721377368E+17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-1.094109721377368E+17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-455879050573903.31</v>
      </c>
      <c r="L6236" s="444">
        <f t="shared" ca="1" si="204"/>
        <v>-1.098668511883107E+17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-1.098668511883107E+17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-457778546617961.25</v>
      </c>
      <c r="L6237" s="444">
        <f t="shared" ca="1" si="204"/>
        <v>-1.1032462973492867E+17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-1.1032462973492867E+17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-459685957228869.44</v>
      </c>
      <c r="L6238" s="444">
        <f t="shared" ca="1" si="204"/>
        <v>-1.1078431569215754E+17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-1.1078431569215754E+17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-461601315383989.75</v>
      </c>
      <c r="L6239" s="444">
        <f t="shared" ca="1" si="204"/>
        <v>-1.1124591700754152E+17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-1.1124591700754152E+17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-463524654198089.69</v>
      </c>
      <c r="L6240" s="444">
        <f t="shared" ca="1" si="204"/>
        <v>-1.1170944166173962E+17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-1.1170944166173962E+17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-465456006923915.06</v>
      </c>
      <c r="L6241" s="444">
        <f t="shared" ca="1" si="204"/>
        <v>-1.1217489766866354E+17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-1.1217489766866354E+17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-467395406952764.75</v>
      </c>
      <c r="L6242" s="444">
        <f t="shared" ca="1" si="204"/>
        <v>-1.126422930756163E+17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-1.126422930756163E+17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-469342887815067.88</v>
      </c>
      <c r="L6243" s="444">
        <f t="shared" ca="1" si="204"/>
        <v>-1.1311163596343138E+17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-1.1311163596343138E+17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-471298483180964</v>
      </c>
      <c r="L6244" s="444">
        <f t="shared" ca="1" si="204"/>
        <v>-1.1358293444661234E+17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-1.1358293444661234E+17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-473262226860884.75</v>
      </c>
      <c r="L6245" s="444">
        <f t="shared" ca="1" si="204"/>
        <v>-1.1405619667347322E+17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-1.1405619667347322E+17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-475234152806138.44</v>
      </c>
      <c r="L6246" s="444">
        <f t="shared" ca="1" si="204"/>
        <v>-1.1453143082627936E+17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-1.1453143082627936E+17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-477214295109497.31</v>
      </c>
      <c r="L6247" s="444">
        <f t="shared" ca="1" si="204"/>
        <v>-1.1500864512138886E+17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-1.1500864512138886E+17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-479202688005786.94</v>
      </c>
      <c r="L6248" s="444">
        <f t="shared" ca="1" si="204"/>
        <v>-1.1548784780939466E+17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-1.1548784780939466E+17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-481199365872477.75</v>
      </c>
      <c r="L6249" s="444">
        <f t="shared" ca="1" si="204"/>
        <v>-1.1596904717526714E+17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-1.1596904717526714E+17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-483204363230279.75</v>
      </c>
      <c r="L6250" s="444">
        <f t="shared" ca="1" si="204"/>
        <v>-1.1645225153849741E+17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57"/>
      <c r="F5" s="572" t="s">
        <v>674</v>
      </c>
      <c r="G5" s="557"/>
      <c r="H5" s="572" t="s">
        <v>675</v>
      </c>
      <c r="I5" s="557"/>
      <c r="J5" s="572" t="s">
        <v>676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2026-07-29T10:22:17Z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