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5CA58604-1478-4F13-96EF-18812952B3C2}" xr6:coauthVersionLast="47" xr6:coauthVersionMax="47" xr10:uidLastSave="{00000000-0000-0000-0000-000000000000}"/>
  <bookViews>
    <workbookView xWindow="-57720" yWindow="-120" windowWidth="29040" windowHeight="15840" firstSheet="3" activeTab="6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Log'!$A$1:$G$1507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25" i="7" l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9" i="8"/>
  <c r="B10" i="8"/>
  <c r="B8" i="8"/>
  <c r="B12" i="8"/>
  <c r="B7" i="8"/>
  <c r="B11" i="8"/>
  <c r="B13" i="8"/>
  <c r="B14" i="8"/>
  <c r="B15" i="8"/>
  <c r="B16" i="8"/>
  <c r="B17" i="8"/>
  <c r="B18" i="8"/>
  <c r="J34" i="5"/>
  <c r="E34" i="5"/>
  <c r="O16" i="5"/>
  <c r="J16" i="5"/>
  <c r="E16" i="5"/>
  <c r="B20" i="8"/>
  <c r="B21" i="8"/>
  <c r="B19" i="8"/>
  <c r="B23" i="8"/>
  <c r="B24" i="8"/>
  <c r="B28" i="8"/>
  <c r="B32" i="8"/>
  <c r="B22" i="8"/>
  <c r="B25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6" i="8"/>
  <c r="B31" i="8"/>
  <c r="B29" i="8"/>
  <c r="B33" i="8"/>
  <c r="B27" i="8"/>
  <c r="B30" i="8"/>
  <c r="B39" i="8"/>
  <c r="B35" i="8"/>
  <c r="B36" i="8"/>
  <c r="B34" i="8"/>
  <c r="B37" i="8"/>
  <c r="B38" i="8"/>
  <c r="B40" i="8"/>
  <c r="B41" i="8"/>
  <c r="B42" i="8"/>
  <c r="B43" i="8"/>
  <c r="B51" i="8"/>
  <c r="B50" i="8"/>
  <c r="B49" i="8"/>
  <c r="B48" i="8"/>
  <c r="B47" i="8"/>
  <c r="B46" i="8"/>
  <c r="B45" i="8"/>
  <c r="B44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4" i="8"/>
  <c r="B53" i="8"/>
  <c r="B55" i="8"/>
  <c r="B56" i="8"/>
  <c r="B57" i="8"/>
  <c r="B58" i="8"/>
  <c r="B59" i="8"/>
  <c r="B52" i="8"/>
  <c r="B60" i="8"/>
  <c r="B61" i="8"/>
  <c r="B62" i="8"/>
  <c r="B6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6" i="8"/>
  <c r="B65" i="8"/>
  <c r="B68" i="8"/>
  <c r="B67" i="8"/>
  <c r="B71" i="8"/>
  <c r="B70" i="8"/>
  <c r="B64" i="8"/>
  <c r="F14" i="2"/>
  <c r="F2" i="2" s="1"/>
  <c r="B6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506" i="7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11" i="11" l="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751" i="7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40" i="6" l="1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K34" i="5"/>
  <c r="M34" i="5" s="1"/>
  <c r="F16" i="5"/>
  <c r="P16" i="5"/>
  <c r="G27" i="5"/>
  <c r="F34" i="5"/>
  <c r="H34" i="5" s="1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723" i="7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11" i="7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677" i="7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520" i="7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470" i="7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399" i="7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340" i="7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04" i="7"/>
  <c r="G303" i="7" s="1"/>
  <c r="G302" i="7" s="1"/>
  <c r="G301" i="7" s="1"/>
  <c r="G300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299" i="7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223" i="7" l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160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59" i="7" l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118" i="7" l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66" i="7" l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G1" i="7"/>
  <c r="B5" i="2" l="1"/>
  <c r="B7" i="2" s="1"/>
  <c r="F25" i="2" s="1"/>
  <c r="F25" i="1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16" i="2" l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<sst xmlns="http://schemas.openxmlformats.org/spreadsheetml/2006/main" count="4298" uniqueCount="1036">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</sst>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1" sqref="C1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206.67099999999999</v>
      </c>
    </row>
    <row r="8" spans="1:3" x14ac:dyDescent="0.3">
      <c r="A8" t="s">
        <v>812</v>
      </c>
      <c r="B8" t="s">
        <v>813</v>
      </c>
      <c r="C8" s="524">
        <v>1237.809</v>
      </c>
    </row>
    <row r="9" spans="1:3" x14ac:dyDescent="0.3">
      <c r="A9" t="s">
        <v>812</v>
      </c>
      <c r="B9" t="s">
        <v>814</v>
      </c>
      <c r="C9" s="524">
        <v>140.65100000000001</v>
      </c>
    </row>
    <row r="10" spans="1:3" x14ac:dyDescent="0.3">
      <c r="A10" t="s">
        <v>815</v>
      </c>
      <c r="B10" t="s">
        <v>813</v>
      </c>
      <c r="C10" s="524">
        <v>694.66499999999996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1.73607</v>
      </c>
    </row>
    <row r="18" spans="1:3" x14ac:dyDescent="0.3">
      <c r="A18" t="s">
        <v>59</v>
      </c>
      <c r="B18" t="s">
        <v>823</v>
      </c>
      <c r="C18" s="524">
        <v>24.687819999999999</v>
      </c>
    </row>
    <row r="19" spans="1:3" x14ac:dyDescent="0.3">
      <c r="A19" t="s">
        <v>59</v>
      </c>
      <c r="B19" t="s">
        <v>824</v>
      </c>
      <c r="C19" s="524">
        <v>6.1604960000000002</v>
      </c>
    </row>
    <row r="20" spans="1:3" x14ac:dyDescent="0.3">
      <c r="A20" t="s">
        <v>59</v>
      </c>
      <c r="B20" t="s">
        <v>825</v>
      </c>
      <c r="C20" s="524">
        <v>19.973549999999999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30" sqref="I3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1803978.87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675</v>
      </c>
      <c r="C2" s="15">
        <f t="shared" ref="C2:C6" ca="1" si="0">TODAY()</f>
        <v>46267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0.81253770609396525</v>
      </c>
      <c r="N2" s="21" t="s">
        <v>42</v>
      </c>
      <c r="O2" s="22">
        <f>B12-O1</f>
        <v>-5795</v>
      </c>
      <c r="P2" s="11"/>
      <c r="Q2" s="23" t="s">
        <v>43</v>
      </c>
      <c r="R2" s="23">
        <f ca="1">E20*(1+$Q$1)</f>
        <v>1873080.6814999999</v>
      </c>
    </row>
    <row r="3" spans="1:18" ht="14.4" x14ac:dyDescent="0.3">
      <c r="A3" s="13" t="s">
        <v>44</v>
      </c>
      <c r="B3" s="14">
        <v>0</v>
      </c>
      <c r="C3" s="15">
        <f t="shared" ca="1" si="0"/>
        <v>46267</v>
      </c>
      <c r="E3" s="21" t="s">
        <v>45</v>
      </c>
      <c r="F3" s="22">
        <f ca="1">F1-F2</f>
        <v>1628765.81</v>
      </c>
      <c r="H3" s="17"/>
      <c r="J3" s="18" t="s">
        <v>46</v>
      </c>
      <c r="K3" s="19">
        <v>0.25</v>
      </c>
      <c r="L3" s="20">
        <f>K6/(K5+K6)</f>
        <v>0.18746229390603469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2154042.783725</v>
      </c>
    </row>
    <row r="4" spans="1:18" ht="14.4" x14ac:dyDescent="0.3">
      <c r="A4" s="13" t="s">
        <v>49</v>
      </c>
      <c r="B4" s="14">
        <v>0</v>
      </c>
      <c r="C4" s="15">
        <f t="shared" ca="1" si="0"/>
        <v>46267</v>
      </c>
      <c r="F4" s="7"/>
      <c r="H4" s="17"/>
      <c r="J4" s="24"/>
      <c r="K4" s="25"/>
      <c r="L4" s="26"/>
      <c r="N4" s="27" t="s">
        <v>50</v>
      </c>
      <c r="O4" s="28">
        <f>B10-O3</f>
        <v>30542.61</v>
      </c>
      <c r="P4" s="11"/>
      <c r="Q4" s="23" t="s">
        <v>51</v>
      </c>
      <c r="R4" s="23">
        <f t="shared" ca="1" si="1"/>
        <v>2477149.2012837497</v>
      </c>
    </row>
    <row r="5" spans="1:18" ht="14.4" x14ac:dyDescent="0.3">
      <c r="A5" s="13" t="s">
        <v>52</v>
      </c>
      <c r="B5" s="14">
        <f ca="1">'Checking Transaction Log'!G1</f>
        <v>9259.4899999999889</v>
      </c>
      <c r="C5" s="15">
        <f t="shared" ca="1" si="0"/>
        <v>46267</v>
      </c>
      <c r="E5" s="554" t="s">
        <v>53</v>
      </c>
      <c r="F5" s="552"/>
      <c r="G5" s="553"/>
      <c r="H5" s="17"/>
      <c r="J5" s="29" t="s">
        <v>54</v>
      </c>
      <c r="K5" s="30">
        <f>B10</f>
        <v>98412.69</v>
      </c>
      <c r="L5" s="20">
        <f ca="1">K5/F3</f>
        <v>6.0421632990933179E-2</v>
      </c>
      <c r="N5" s="5" t="s">
        <v>55</v>
      </c>
      <c r="O5" s="6"/>
      <c r="P5" s="11"/>
      <c r="Q5" s="23" t="s">
        <v>56</v>
      </c>
      <c r="R5" s="23">
        <f t="shared" ca="1" si="1"/>
        <v>2848721.5814763117</v>
      </c>
    </row>
    <row r="6" spans="1:18" ht="14.4" x14ac:dyDescent="0.3">
      <c r="A6" s="13" t="s">
        <v>57</v>
      </c>
      <c r="B6" s="14">
        <f>'Savings Transaction Log'!A3</f>
        <v>13710.81</v>
      </c>
      <c r="C6" s="15">
        <f t="shared" ca="1" si="0"/>
        <v>46267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22705</v>
      </c>
      <c r="L6" s="20">
        <f ca="1">K6/F3</f>
        <v>1.3940002829504384E-2</v>
      </c>
      <c r="N6" s="21" t="s">
        <v>60</v>
      </c>
      <c r="O6" s="22"/>
      <c r="P6" s="11"/>
      <c r="Q6" s="23" t="s">
        <v>61</v>
      </c>
      <c r="R6" s="23">
        <f t="shared" ca="1" si="1"/>
        <v>3276029.818697758</v>
      </c>
    </row>
    <row r="7" spans="1:18" ht="14.4" x14ac:dyDescent="0.3">
      <c r="A7" s="21" t="s">
        <v>62</v>
      </c>
      <c r="B7" s="33">
        <f ca="1">SUM(B2:B6)</f>
        <v>23645.299999999988</v>
      </c>
      <c r="C7" s="34">
        <f ca="1">B7/F3</f>
        <v>1.451731111669147E-2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3710.8099999999995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3767434.2915024213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124828.5</v>
      </c>
      <c r="L8" s="20">
        <f ca="1">K8/F3</f>
        <v>7.6639931433727729E-2</v>
      </c>
      <c r="N8" s="21" t="s">
        <v>69</v>
      </c>
      <c r="O8" s="22">
        <f t="shared" si="2"/>
        <v>24747.61</v>
      </c>
      <c r="P8" s="11"/>
      <c r="Q8" s="23" t="s">
        <v>70</v>
      </c>
      <c r="R8" s="23">
        <f t="shared" ca="1" si="1"/>
        <v>4332549.4352277843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4982431.8505119514</v>
      </c>
    </row>
    <row r="10" spans="1:18" ht="14.4" x14ac:dyDescent="0.3">
      <c r="A10" s="31" t="s">
        <v>74</v>
      </c>
      <c r="B10" s="14">
        <v>98412.69</v>
      </c>
      <c r="C10" s="15">
        <v>46263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-4791.3150000000023</v>
      </c>
      <c r="L10" s="40">
        <f t="shared" ref="L10:L11" si="3">K10+K5</f>
        <v>93621.375</v>
      </c>
      <c r="P10" s="11"/>
      <c r="Q10" s="23" t="s">
        <v>75</v>
      </c>
      <c r="R10" s="23">
        <f t="shared" ca="1" si="1"/>
        <v>5729796.6280887434</v>
      </c>
    </row>
    <row r="11" spans="1:18" ht="14.4" x14ac:dyDescent="0.3">
      <c r="A11" s="31" t="s">
        <v>76</v>
      </c>
      <c r="B11" s="14">
        <v>13456.62</v>
      </c>
      <c r="C11" s="15">
        <v>46263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8502.125</v>
      </c>
      <c r="L11" s="45">
        <f t="shared" si="3"/>
        <v>31207.125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6589266.1223020544</v>
      </c>
    </row>
    <row r="12" spans="1:18" ht="14.4" x14ac:dyDescent="0.3">
      <c r="A12" s="47" t="s">
        <v>81</v>
      </c>
      <c r="B12" s="48">
        <v>22705</v>
      </c>
      <c r="C12" s="15">
        <v>46263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1.9159982858431932E-2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111869.31</v>
      </c>
      <c r="L15" s="59">
        <f ca="1">K15/F3</f>
        <v>6.8683483723175648E-2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144762.99</v>
      </c>
      <c r="I16" s="7"/>
      <c r="J16" s="18" t="s">
        <v>46</v>
      </c>
      <c r="K16" s="63">
        <f>B12</f>
        <v>22705</v>
      </c>
      <c r="L16" s="20">
        <f ca="1">K16/F3</f>
        <v>1.3940002829504384E-2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1558581.6400000001</v>
      </c>
      <c r="P18" s="11"/>
    </row>
    <row r="19" spans="1:17" ht="14.4" x14ac:dyDescent="0.3">
      <c r="A19" s="68" t="s">
        <v>92</v>
      </c>
      <c r="B19" s="33">
        <f>SUM(B10:B18)</f>
        <v>134574.31</v>
      </c>
      <c r="C19" s="34">
        <f ca="1">B19/F3</f>
        <v>8.2623486552680023E-2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0.19044368121775129</v>
      </c>
      <c r="Q19" s="74" t="s">
        <v>97</v>
      </c>
    </row>
    <row r="20" spans="1:17" ht="14.4" x14ac:dyDescent="0.3">
      <c r="B20" s="7"/>
      <c r="C20" s="37"/>
      <c r="E20" s="56">
        <f ca="1">F3</f>
        <v>1628765.81</v>
      </c>
      <c r="F20" s="44">
        <f ca="1">E20-E22</f>
        <v>213763.38000000012</v>
      </c>
      <c r="G20" s="34">
        <f ca="1">(E20-E22)/E22</f>
        <v>0.15106926706832591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277307.60499999998</v>
      </c>
      <c r="P20" s="78">
        <f t="shared" si="4"/>
        <v>0.1779230538093596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0.18561709500000001</v>
      </c>
      <c r="L21" s="11"/>
      <c r="N21" s="27" t="s">
        <v>104</v>
      </c>
      <c r="O21" s="51">
        <f>($B$10+$B$11)*0.25</f>
        <v>27967.327499999999</v>
      </c>
      <c r="P21" s="82">
        <f t="shared" si="4"/>
        <v>1.7944088896106845E-2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1734771.4205737705</v>
      </c>
      <c r="G22" s="34">
        <f ca="1">(F22-E22)/E22</f>
        <v>0.22598476426204483</v>
      </c>
      <c r="I22" s="7"/>
      <c r="J22" s="81">
        <v>3000000</v>
      </c>
      <c r="K22" s="50">
        <f ca="1">1-($E$20/J22)</f>
        <v>0.45707806333333334</v>
      </c>
      <c r="L22" s="11"/>
      <c r="N22" s="5" t="s">
        <v>108</v>
      </c>
      <c r="O22" s="72">
        <f>($B$22+$B$23)*0.3</f>
        <v>178093.215</v>
      </c>
      <c r="P22" s="73">
        <f t="shared" si="4"/>
        <v>0.11426620873065076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0.5928085475</v>
      </c>
      <c r="L23" s="11"/>
      <c r="N23" s="13" t="s">
        <v>111</v>
      </c>
      <c r="O23" s="14">
        <f>($B$24+$B$25)*0.3</f>
        <v>166384.56299999999</v>
      </c>
      <c r="P23" s="78">
        <f t="shared" si="4"/>
        <v>0.10675383228561577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424108.49999999994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0.67424683799999996</v>
      </c>
      <c r="L24" s="11"/>
      <c r="N24" s="13" t="s">
        <v>113</v>
      </c>
      <c r="O24" s="14">
        <f t="shared" ref="O24:O25" si="5">($B$10+$B$11)*0.25</f>
        <v>27967.327499999999</v>
      </c>
      <c r="P24" s="78">
        <f t="shared" si="4"/>
        <v>1.7944088896106845E-2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130506.71000000005</v>
      </c>
      <c r="C25" s="15">
        <f>C22</f>
        <v>46249</v>
      </c>
      <c r="E25" s="75" t="s">
        <v>34</v>
      </c>
      <c r="F25" s="76">
        <f ca="1">B7</f>
        <v>23645.299999999988</v>
      </c>
      <c r="G25" s="77">
        <f t="shared" ref="G25:G31" ca="1" si="6">F25/SUM($F$25:$F$31)</f>
        <v>1.4321363094950896E-2</v>
      </c>
      <c r="I25" s="7"/>
      <c r="J25" s="84"/>
      <c r="K25" s="25"/>
      <c r="L25" s="11"/>
      <c r="N25" s="27" t="s">
        <v>116</v>
      </c>
      <c r="O25" s="51">
        <f t="shared" si="5"/>
        <v>27967.327499999999</v>
      </c>
      <c r="P25" s="82">
        <f t="shared" si="4"/>
        <v>1.7944088896106845E-2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1148259.26</v>
      </c>
      <c r="C26" s="34">
        <f ca="1">B26/F3</f>
        <v>0.70498733025345117</v>
      </c>
      <c r="E26" s="80" t="s">
        <v>103</v>
      </c>
      <c r="F26" s="30">
        <f>(B11)</f>
        <v>13456.62</v>
      </c>
      <c r="G26" s="20">
        <f t="shared" ca="1" si="6"/>
        <v>8.1503360520178737E-3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7.6177472487100523E-2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98412.69</v>
      </c>
      <c r="G27" s="20">
        <f t="shared" ca="1" si="6"/>
        <v>5.9606089440220417E-2</v>
      </c>
      <c r="I27" s="7"/>
      <c r="J27" s="49"/>
      <c r="K27" s="25"/>
      <c r="L27" s="11"/>
      <c r="N27" s="13" t="s">
        <v>120</v>
      </c>
      <c r="O27" s="14">
        <f>($B$24+$B$25)*0.2</f>
        <v>110923.042</v>
      </c>
      <c r="P27" s="78">
        <f t="shared" si="4"/>
        <v>7.1169221523743859E-2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22705</v>
      </c>
      <c r="G28" s="20">
        <f t="shared" ca="1" si="6"/>
        <v>1.3751847050824488E-2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11186.931</v>
      </c>
      <c r="P28" s="78">
        <f t="shared" si="4"/>
        <v>7.177635558442739E-3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1148259.26</v>
      </c>
      <c r="G29" s="20">
        <f t="shared" ca="1" si="6"/>
        <v>0.69547173390059058</v>
      </c>
      <c r="H29" s="86"/>
      <c r="I29" s="7"/>
      <c r="J29" s="49"/>
      <c r="K29" s="25"/>
      <c r="L29" s="11"/>
      <c r="N29" s="27" t="s">
        <v>123</v>
      </c>
      <c r="O29" s="51">
        <f t="shared" si="7"/>
        <v>11186.931</v>
      </c>
      <c r="P29" s="82">
        <f t="shared" si="4"/>
        <v>7.177635558442739E-3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0.16701366585333821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0.17692244212500796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0.16929878335302237</v>
      </c>
      <c r="E31" s="85" t="s">
        <v>118</v>
      </c>
      <c r="F31" s="44">
        <f>B40-F8-F7</f>
        <v>68824</v>
      </c>
      <c r="G31" s="34">
        <f t="shared" ca="1" si="6"/>
        <v>4.1684964608057457E-2</v>
      </c>
      <c r="I31" s="7"/>
      <c r="J31" s="49"/>
      <c r="K31" s="25"/>
      <c r="L31" s="11"/>
      <c r="N31" s="27" t="s">
        <v>127</v>
      </c>
      <c r="O31" s="51">
        <f>($B$10+$B$11)*0.05</f>
        <v>5593.4655000000002</v>
      </c>
      <c r="P31" s="82">
        <f t="shared" si="4"/>
        <v>3.5888177792213695E-3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22705</v>
      </c>
      <c r="P32" s="88">
        <f t="shared" si="4"/>
        <v>1.456773223634278E-2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602096.95750000002</v>
      </c>
      <c r="P35" s="59">
        <f t="shared" ref="P35:P39" si="8">O35/$O$18</f>
        <v>0.38631082392321775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400412.43300000002</v>
      </c>
      <c r="P36" s="20">
        <f t="shared" si="8"/>
        <v>0.25690821880848025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252025.71400000004</v>
      </c>
      <c r="P37" s="20">
        <f t="shared" si="8"/>
        <v>0.16170196512772986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281341.5355</v>
      </c>
      <c r="P38" s="20">
        <f t="shared" si="8"/>
        <v>0.18051125990422931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22705</v>
      </c>
      <c r="P39" s="91">
        <f t="shared" si="8"/>
        <v>1.456773223634278E-2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4.2255307409725155E-2</v>
      </c>
      <c r="E40" s="25"/>
      <c r="F40" s="25"/>
      <c r="G40" s="25"/>
      <c r="N40" s="93" t="s">
        <v>137</v>
      </c>
      <c r="O40" s="94">
        <f t="shared" ref="O40:P40" si="9">SUM(O35:O39)</f>
        <v>1558581.64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M31" sqref="M31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138371.01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61827.314999999995</v>
      </c>
      <c r="K2" s="102">
        <f>J2/D2</f>
        <v>0.44682274849334402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52891.714999999997</v>
      </c>
      <c r="Q2" s="102">
        <f>P2/D2</f>
        <v>0.38224563801333816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23651.980000000018</v>
      </c>
      <c r="W2" s="102">
        <f>V2/D2</f>
        <v>0.17093161349331784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72903.009999999995</v>
      </c>
      <c r="E4" s="20">
        <f t="shared" ref="E4:E7" si="1">D4/$D$2</f>
        <v>0.52686621279992096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9281.4699999999993</v>
      </c>
      <c r="K4" s="545">
        <f>J4/$D$2</f>
        <v>6.7076694749861249E-2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8679.6299999999992</v>
      </c>
      <c r="Q4" s="545">
        <f t="shared" ref="Q4:Q12" si="3">P4/$D$2</f>
        <v>6.2727228774293098E-2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0.24087227519695054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47564.740000000005</v>
      </c>
      <c r="E5" s="20">
        <f t="shared" si="1"/>
        <v>0.34374787030896142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468.57499999999999</v>
      </c>
      <c r="K5" s="545">
        <f t="shared" ref="K5:K30" si="6">J5/$D$2</f>
        <v>3.3863668408577775E-3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468.57499999999999</v>
      </c>
      <c r="Q5" s="545">
        <f>P5/$D$2</f>
        <v>3.3863668408577775E-3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2.5294315622903956E-3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8.3133454037807489E-2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4973.5899999999992</v>
      </c>
      <c r="K6" s="545">
        <f>J6/$D$2</f>
        <v>3.5943872925405393E-2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5142.7699999999995</v>
      </c>
      <c r="Q6" s="545">
        <f t="shared" si="3"/>
        <v>3.7166527873143361E-2</v>
      </c>
      <c r="S6" s="98" t="s">
        <v>148</v>
      </c>
      <c r="T6" s="103"/>
      <c r="U6" s="100"/>
      <c r="V6" s="104">
        <f>'Budget Breakdown'!T16</f>
        <v>6790.9300000000148</v>
      </c>
      <c r="W6" s="102">
        <f t="shared" si="5"/>
        <v>4.9077693369442156E-2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4.6252462853310097E-2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7.2651345104729662E-2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6424.86</v>
      </c>
      <c r="Q7" s="545">
        <f>P7/$D$2</f>
        <v>4.6432124763705916E-2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-16818.689999999995</v>
      </c>
      <c r="W7" s="116">
        <f t="shared" si="5"/>
        <v>-0.12154778663536527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1.0348988563428135E-3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2538.5100000000002</v>
      </c>
      <c r="Q8" s="545">
        <f>P8/$D$2</f>
        <v>1.834567804339941E-2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1.6864804267888191E-2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6270.3600000000006</v>
      </c>
      <c r="Q9" s="545">
        <f t="shared" si="3"/>
        <v>4.5315561402637733E-2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6.0234799182285366E-3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6.0234799182285366E-3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9.8391996994168073E-3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1355.78</v>
      </c>
      <c r="Q11" s="545">
        <f>P11/$D$2</f>
        <v>9.7981506386344928E-3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7.8833709459806642E-3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7.2269473208297023E-3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6.8221660013900306E-3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1600</v>
      </c>
      <c r="Q13" s="545">
        <f t="shared" ref="Q13:Q18" si="11">P13/$D$2</f>
        <v>1.1563115713327524E-2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6.4852457172929487E-3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8.6723367849956424E-3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7.2269473208297023E-3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5.5844790032247371E-3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8.6723367849956424E-3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861.02999999999986</v>
      </c>
      <c r="Q16" s="545">
        <f t="shared" si="11"/>
        <v>6.2226184516539973E-3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5.8465570208673046E-2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4.7183582746125795E-2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5.4593082756279662E-3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9215.1549999999988</v>
      </c>
      <c r="Q18" s="545">
        <f t="shared" si="11"/>
        <v>6.6597439738280431E-2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5.6270457229444229E-3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3.9621738686448846E-3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1.1683372116746133E-2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1.5602979265671326E-2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1.3986311150001724E-3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1.3986311150001724E-3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2.7049018432401409E-3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9215.1549999999988</v>
      </c>
      <c r="K26" s="545">
        <f t="shared" si="6"/>
        <v>6.6597439738280431E-2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3.6170871340752658E-3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1.768997711298053E-2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2.7049018432401409E-3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F22" sqref="F2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131580.07999999999</v>
      </c>
      <c r="F3" s="268">
        <f t="shared" si="0"/>
        <v>5862.0547079466451</v>
      </c>
      <c r="G3" s="269">
        <f>1-((E3/SUM(E3:F3)))</f>
        <v>4.2651074362334507E-2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10692.220000000001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1157.1406450819673</v>
      </c>
      <c r="E5" s="289">
        <f>I5+K5+M5+O5+Q5+S5+U5+W5+Y5+AA5+AC5+AE5</f>
        <v>9281.4699999999993</v>
      </c>
      <c r="F5" s="289">
        <f t="shared" ref="F5:F12" si="2">J5+L5+N5+P5+R5+T5+V5+X5</f>
        <v>318.52999999999929</v>
      </c>
      <c r="G5" s="269">
        <f t="shared" ref="G5:G12" si="3">1-((E5/SUM(E5:F5)))</f>
        <v>3.3180208333333239E-2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1082.107969672131</v>
      </c>
      <c r="E6" s="289">
        <f t="shared" ref="E6:E12" si="16">Q6+S6+U6+W6+Y6+AA6+AC6+AE6+I6+K6+M6+O6</f>
        <v>8679.6299999999992</v>
      </c>
      <c r="F6" s="289">
        <f t="shared" si="2"/>
        <v>920.37000000000091</v>
      </c>
      <c r="G6" s="269">
        <f t="shared" si="3"/>
        <v>9.5871875000000051E-2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770.18</v>
      </c>
      <c r="X6" s="236">
        <f t="shared" si="11"/>
        <v>429.82000000000005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116.83648770491804</v>
      </c>
      <c r="E7" s="289">
        <f t="shared" si="16"/>
        <v>937.15</v>
      </c>
      <c r="F7" s="289">
        <f t="shared" si="2"/>
        <v>262.85000000000002</v>
      </c>
      <c r="G7" s="269">
        <f t="shared" si="3"/>
        <v>0.21904166666666669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620.06806475409837</v>
      </c>
      <c r="E8" s="289">
        <f t="shared" si="16"/>
        <v>4973.5899999999992</v>
      </c>
      <c r="F8" s="289">
        <f t="shared" si="2"/>
        <v>-173.59000000000015</v>
      </c>
      <c r="G8" s="269">
        <f t="shared" si="3"/>
        <v>-3.6164583333333278E-2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641.16009590163935</v>
      </c>
      <c r="E9" s="289">
        <f t="shared" si="16"/>
        <v>5142.7699999999995</v>
      </c>
      <c r="F9" s="289">
        <f t="shared" si="2"/>
        <v>457.22999999999996</v>
      </c>
      <c r="G9" s="269">
        <f t="shared" si="3"/>
        <v>8.1648214285714227E-2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801.00098852459018</v>
      </c>
      <c r="E10" s="289">
        <f t="shared" si="16"/>
        <v>6424.86</v>
      </c>
      <c r="F10" s="289">
        <f t="shared" si="2"/>
        <v>775.13999999999965</v>
      </c>
      <c r="G10" s="269">
        <f t="shared" si="3"/>
        <v>0.1076583333333333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910.85</v>
      </c>
      <c r="X10" s="236">
        <f t="shared" si="11"/>
        <v>-10.850000000000023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316.4814516393443</v>
      </c>
      <c r="E11" s="289">
        <f t="shared" si="16"/>
        <v>2538.5100000000002</v>
      </c>
      <c r="F11" s="289">
        <f t="shared" si="2"/>
        <v>261.49000000000012</v>
      </c>
      <c r="G11" s="269">
        <f t="shared" si="3"/>
        <v>9.338928571428573E-2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781.73914426229521</v>
      </c>
      <c r="E12" s="289">
        <f t="shared" si="16"/>
        <v>6270.3600000000006</v>
      </c>
      <c r="F12" s="289">
        <f t="shared" si="2"/>
        <v>-670.36</v>
      </c>
      <c r="G12" s="269">
        <f t="shared" si="3"/>
        <v>-0.11970714285714279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1253.308986885246</v>
      </c>
      <c r="E14" s="289">
        <f t="shared" ref="E14:E31" si="18">Q14+S14+U14+W14+Y14+AA14+AC14+AE14+I14+K14+M14+O14</f>
        <v>10052.84</v>
      </c>
      <c r="F14" s="289">
        <f t="shared" ref="F14:F31" si="19">J14+L14+N14+P14+R14+T14+V14+X14</f>
        <v>227.15999999999985</v>
      </c>
      <c r="G14" s="269">
        <f t="shared" ref="G14:G31" si="20">1-((E14/SUM(E14:F14)))</f>
        <v>2.2097276264591459E-2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17.853049180327872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290.93488524590168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207.82220901639346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169.73611967213117</v>
      </c>
      <c r="E18" s="289">
        <f t="shared" si="18"/>
        <v>1361.46</v>
      </c>
      <c r="F18" s="289">
        <f t="shared" si="19"/>
        <v>78.539999999999992</v>
      </c>
      <c r="G18" s="269">
        <f t="shared" si="20"/>
        <v>5.4541666666666599E-2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135.99610081967211</v>
      </c>
      <c r="E19" s="289">
        <f t="shared" si="18"/>
        <v>1090.83</v>
      </c>
      <c r="F19" s="289">
        <f t="shared" si="19"/>
        <v>29.169999999999931</v>
      </c>
      <c r="G19" s="269">
        <f t="shared" si="20"/>
        <v>2.6044642857142697E-2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117.68924508196721</v>
      </c>
      <c r="E20" s="289">
        <f t="shared" si="18"/>
        <v>943.99</v>
      </c>
      <c r="F20" s="289">
        <f t="shared" si="19"/>
        <v>-143.98999999999998</v>
      </c>
      <c r="G20" s="269">
        <f t="shared" si="20"/>
        <v>-0.17998749999999997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111.87703032786885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169.02798196721312</v>
      </c>
      <c r="E22" s="289">
        <f t="shared" si="18"/>
        <v>1355.78</v>
      </c>
      <c r="F22" s="289">
        <f t="shared" si="19"/>
        <v>-195.78000000000003</v>
      </c>
      <c r="G22" s="269">
        <f t="shared" si="20"/>
        <v>-0.16877586206896544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249.34426229508196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199.47540983606558</v>
      </c>
      <c r="E24" s="289">
        <f t="shared" si="18"/>
        <v>1600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299.2131147540984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96.337895901639371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107.3464450819672</v>
      </c>
      <c r="E27" s="289">
        <f t="shared" si="18"/>
        <v>861.02999999999986</v>
      </c>
      <c r="F27" s="289">
        <f t="shared" si="19"/>
        <v>-61.03</v>
      </c>
      <c r="G27" s="269">
        <f t="shared" si="20"/>
        <v>-7.6287500000000064E-2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1008.5900606557379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94.178574590163947</v>
      </c>
      <c r="E29" s="289">
        <f t="shared" si="18"/>
        <v>755.41000000000008</v>
      </c>
      <c r="F29" s="289">
        <f t="shared" si="19"/>
        <v>204.59</v>
      </c>
      <c r="G29" s="269">
        <f t="shared" si="20"/>
        <v>0.21311458333333333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97.072214754098354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68.351495901639339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349.08196721311475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319.16065573770493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24.934426229508198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24.934426229508198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44.881967213114763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398.95081967213116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374.01639344262298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99.73770491803279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84.777049180327879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229.39672131147543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44.881967213114763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43.635245901639344</v>
      </c>
      <c r="E45" s="289">
        <f t="shared" ref="E45:E46" si="50">Q45+S45+U45+W45+Y45+AA45+AC45+AE45+I45+K45+M45+O45</f>
        <v>350</v>
      </c>
      <c r="F45" s="289">
        <f>J45+L45+N45+P45+R45+T45+V45+X45</f>
        <v>50</v>
      </c>
      <c r="G45" s="269">
        <f t="shared" ref="G45:G46" si="51">1-((E45/SUM(E45:F45)))</f>
        <v>0.125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4155.2897163934431</v>
      </c>
      <c r="E46" s="289">
        <f t="shared" si="50"/>
        <v>33329.74</v>
      </c>
      <c r="F46" s="289">
        <f>J46+L46+N46+P46+R46+T46+V46+X46</f>
        <v>-287.6052920533557</v>
      </c>
      <c r="G46" s="269">
        <f t="shared" si="51"/>
        <v>-8.7041982788171879E-3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9088.9736237704928</v>
      </c>
      <c r="E49" s="268">
        <f t="shared" ref="E49:E52" si="65">Q49+S49+U49+W49+Y49+AA49+AC49+AE49+I49+K49+M49+O49</f>
        <v>72903.009999999995</v>
      </c>
      <c r="F49" s="268">
        <f>E49-('Proposed Budget'!J68*14)</f>
        <v>8533.4419563800038</v>
      </c>
      <c r="G49" s="246">
        <f t="shared" ref="G49:G50" si="66">(E49/(E49-F49))-1</f>
        <v>0.13256950785497468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5929.9975032786897</v>
      </c>
      <c r="E50" s="268">
        <f t="shared" si="65"/>
        <v>47564.740000000005</v>
      </c>
      <c r="F50" s="268">
        <f>E50-('Proposed Budget'!J44*14)</f>
        <v>8871.7709300000133</v>
      </c>
      <c r="G50" s="246">
        <f t="shared" si="66"/>
        <v>0.22928638311394423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1434.1359393442626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797.90163934426232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138371.01</v>
      </c>
      <c r="F54" s="297">
        <f>F49+F50+E52</f>
        <v>23805.212886380017</v>
      </c>
      <c r="G54" s="246">
        <f>(E54/(E54-F54))-1</f>
        <v>0.20778638551933026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T24" sqref="T2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10642.220000000001</v>
      </c>
      <c r="L9" s="211">
        <f t="shared" si="3"/>
        <v>2357.7799999999988</v>
      </c>
      <c r="M9" s="212">
        <f t="shared" si="4"/>
        <v>-0.18136769230769223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6790.93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138371.01</v>
      </c>
      <c r="G16" s="205">
        <f>SUM(G2:G9)</f>
        <v>1850.136460386675</v>
      </c>
      <c r="H16" s="208">
        <f>((SUM(F16))-SUM(E16))/SUM(E16)</f>
        <v>1.3552040888822846E-2</v>
      </c>
      <c r="I16" s="198"/>
      <c r="J16" s="209">
        <f>SUM(J2:J9)</f>
        <v>104000</v>
      </c>
      <c r="K16" s="209">
        <f>SUM(K2:K9)</f>
        <v>97900.34</v>
      </c>
      <c r="L16" s="209">
        <f>SUM(L2:L9)</f>
        <v>6099.659999999998</v>
      </c>
      <c r="M16" s="212">
        <f>((K16-SUM(J16))/SUM(J16))</f>
        <v>-5.8650576923076958E-2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6790.9300000000148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4053.5400000000004</v>
      </c>
      <c r="G27" s="232">
        <f t="shared" si="19"/>
        <v>1146.4599999999996</v>
      </c>
      <c r="H27" s="233">
        <f t="shared" si="20"/>
        <v>-0.22047307692307686</v>
      </c>
      <c r="I27" s="198"/>
      <c r="J27" s="234">
        <f>SUM('Proposed Budget'!$D$5:$D$12)</f>
        <v>5800</v>
      </c>
      <c r="K27" s="235">
        <f>SUM('Monthly Breakdown'!W5:W12)</f>
        <v>4588.68</v>
      </c>
      <c r="L27" s="236">
        <f t="shared" si="21"/>
        <v>1211.3199999999997</v>
      </c>
      <c r="M27" s="237">
        <f t="shared" si="22"/>
        <v>-0.20884827586206892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37652</v>
      </c>
      <c r="G34" s="230">
        <f>SUM(G20:G27)</f>
        <v>3947.9999999999977</v>
      </c>
      <c r="H34" s="233">
        <f>((F34-SUM(E34)))/SUM(E34)</f>
        <v>-9.4903846153846158E-2</v>
      </c>
      <c r="I34" s="198"/>
      <c r="J34" s="234">
        <f>SUM(J20:J27)</f>
        <v>46400</v>
      </c>
      <c r="K34" s="234">
        <f>SUM(K20:K27)</f>
        <v>44248.340000000004</v>
      </c>
      <c r="L34" s="234">
        <f>SUM(L20:L27)</f>
        <v>2151.6599999999989</v>
      </c>
      <c r="M34" s="237">
        <f>((K34-SUM(J34))/SUM(J34))</f>
        <v>-4.637198275862061E-2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305"/>
  <sheetViews>
    <sheetView workbookViewId="0">
      <pane ySplit="4" topLeftCell="A5" activePane="bottomLeft" state="frozen"/>
      <selection pane="bottomLeft" activeCell="N13" sqref="N13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(SUM(INDIRECT("g5:g5")))+J2+L2+N2+P2-R2+T2-G1508</f>
        <v>9259.4899999999889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675</v>
      </c>
      <c r="H2" s="301"/>
      <c r="I2" s="314" t="s">
        <v>275</v>
      </c>
      <c r="J2" s="303">
        <f>SUMIFS(E:E,I:I,"1")</f>
        <v>403.46</v>
      </c>
      <c r="K2" s="304" t="s">
        <v>276</v>
      </c>
      <c r="L2" s="305">
        <f>(SUMIFS(E:E,I:I,"2"))</f>
        <v>236.28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675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/>
      <c r="B5" s="330"/>
      <c r="C5" s="298">
        <v>46266</v>
      </c>
      <c r="D5" s="299" t="s">
        <v>1035</v>
      </c>
      <c r="E5" s="522">
        <v>236.28</v>
      </c>
      <c r="F5" s="522"/>
      <c r="G5" s="333">
        <f t="shared" ref="G5:G38" si="0">G6-E5+F5</f>
        <v>9294.7499999999891</v>
      </c>
      <c r="H5" s="334"/>
      <c r="I5" s="335">
        <v>2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286</v>
      </c>
      <c r="B6" s="330">
        <v>25</v>
      </c>
      <c r="C6" s="298">
        <v>46265</v>
      </c>
      <c r="D6" s="298" t="s">
        <v>204</v>
      </c>
      <c r="E6" s="331">
        <v>350</v>
      </c>
      <c r="F6" s="522"/>
      <c r="G6" s="333">
        <f t="shared" si="0"/>
        <v>9531.0299999999897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286</v>
      </c>
      <c r="B7" s="330">
        <v>26</v>
      </c>
      <c r="C7" s="298">
        <v>46265</v>
      </c>
      <c r="D7" s="298" t="s">
        <v>205</v>
      </c>
      <c r="E7" s="331">
        <v>320</v>
      </c>
      <c r="F7" s="522"/>
      <c r="G7" s="333">
        <f t="shared" si="0"/>
        <v>9881.0299999999897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27</v>
      </c>
      <c r="C8" s="298">
        <v>46265</v>
      </c>
      <c r="D8" s="298" t="s">
        <v>206</v>
      </c>
      <c r="E8" s="331">
        <v>25</v>
      </c>
      <c r="F8" s="522"/>
      <c r="G8" s="333">
        <f t="shared" si="0"/>
        <v>10201.02999999999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28</v>
      </c>
      <c r="C9" s="298">
        <v>46265</v>
      </c>
      <c r="D9" s="298" t="s">
        <v>207</v>
      </c>
      <c r="E9" s="331">
        <v>25</v>
      </c>
      <c r="F9" s="522"/>
      <c r="G9" s="333">
        <f t="shared" si="0"/>
        <v>10226.02999999999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29</v>
      </c>
      <c r="C10" s="298">
        <v>46265</v>
      </c>
      <c r="D10" s="298" t="s">
        <v>208</v>
      </c>
      <c r="E10" s="331">
        <v>45</v>
      </c>
      <c r="F10" s="522"/>
      <c r="G10" s="333">
        <f t="shared" si="0"/>
        <v>10251.02999999999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30</v>
      </c>
      <c r="C11" s="298">
        <v>46265</v>
      </c>
      <c r="D11" s="298" t="s">
        <v>209</v>
      </c>
      <c r="E11" s="331">
        <v>400</v>
      </c>
      <c r="F11" s="522"/>
      <c r="G11" s="333">
        <f t="shared" si="0"/>
        <v>10296.02999999999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31</v>
      </c>
      <c r="C12" s="298">
        <v>46265</v>
      </c>
      <c r="D12" s="298" t="s">
        <v>210</v>
      </c>
      <c r="E12" s="331">
        <v>375</v>
      </c>
      <c r="F12" s="522"/>
      <c r="G12" s="333">
        <f t="shared" si="0"/>
        <v>10696.02999999999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32</v>
      </c>
      <c r="C13" s="298">
        <v>46265</v>
      </c>
      <c r="D13" s="298" t="s">
        <v>211</v>
      </c>
      <c r="E13" s="331">
        <v>100</v>
      </c>
      <c r="F13" s="522"/>
      <c r="G13" s="333">
        <f t="shared" si="0"/>
        <v>11071.02999999999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33</v>
      </c>
      <c r="C14" s="298">
        <v>46265</v>
      </c>
      <c r="D14" s="298" t="s">
        <v>212</v>
      </c>
      <c r="E14" s="331">
        <v>85</v>
      </c>
      <c r="F14" s="522"/>
      <c r="G14" s="333">
        <f t="shared" si="0"/>
        <v>11171.02999999999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34</v>
      </c>
      <c r="C15" s="298">
        <v>46265</v>
      </c>
      <c r="D15" s="298" t="s">
        <v>213</v>
      </c>
      <c r="E15" s="331">
        <v>230</v>
      </c>
      <c r="F15" s="522"/>
      <c r="G15" s="333">
        <f t="shared" si="0"/>
        <v>11256.02999999999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286</v>
      </c>
      <c r="B16" s="330">
        <v>35</v>
      </c>
      <c r="C16" s="298">
        <v>46265</v>
      </c>
      <c r="D16" s="298" t="s">
        <v>214</v>
      </c>
      <c r="E16" s="331">
        <v>45</v>
      </c>
      <c r="F16" s="522"/>
      <c r="G16" s="333">
        <f t="shared" si="0"/>
        <v>11486.02999999999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20</v>
      </c>
      <c r="C17" s="298">
        <v>46265</v>
      </c>
      <c r="D17" s="299" t="s">
        <v>193</v>
      </c>
      <c r="E17" s="522">
        <v>600</v>
      </c>
      <c r="F17" s="522"/>
      <c r="G17" s="333">
        <f t="shared" si="0"/>
        <v>11531.02999999999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10</v>
      </c>
      <c r="C18" s="298">
        <v>46265</v>
      </c>
      <c r="D18" s="299" t="s">
        <v>176</v>
      </c>
      <c r="E18" s="522">
        <v>17.899999999999999</v>
      </c>
      <c r="F18" s="522"/>
      <c r="G18" s="333">
        <f t="shared" si="0"/>
        <v>12131.02999999999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287</v>
      </c>
      <c r="B19" s="330" t="s">
        <v>287</v>
      </c>
      <c r="C19" s="298">
        <v>46265</v>
      </c>
      <c r="D19" s="299" t="s">
        <v>423</v>
      </c>
      <c r="E19" s="522">
        <v>191.64</v>
      </c>
      <c r="F19" s="522">
        <v>191.64</v>
      </c>
      <c r="G19" s="333">
        <f t="shared" si="0"/>
        <v>12148.929999999989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6</v>
      </c>
      <c r="C20" s="298">
        <v>46264</v>
      </c>
      <c r="D20" s="299" t="s">
        <v>1021</v>
      </c>
      <c r="E20" s="522">
        <v>58.54</v>
      </c>
      <c r="F20" s="522"/>
      <c r="G20" s="333">
        <f t="shared" si="0"/>
        <v>12148.929999999989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6</v>
      </c>
      <c r="C21" s="298">
        <v>46264</v>
      </c>
      <c r="D21" s="299" t="s">
        <v>1021</v>
      </c>
      <c r="E21" s="522">
        <v>51.97</v>
      </c>
      <c r="F21" s="522"/>
      <c r="G21" s="333">
        <f t="shared" si="0"/>
        <v>12207.46999999999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4</v>
      </c>
      <c r="C22" s="298">
        <v>46264</v>
      </c>
      <c r="D22" s="299" t="s">
        <v>431</v>
      </c>
      <c r="E22" s="522">
        <v>39.86</v>
      </c>
      <c r="F22" s="522"/>
      <c r="G22" s="333">
        <f t="shared" si="0"/>
        <v>12259.43999999999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8</v>
      </c>
      <c r="C23" s="298">
        <v>46264</v>
      </c>
      <c r="D23" s="299" t="s">
        <v>831</v>
      </c>
      <c r="E23" s="522">
        <v>11.7</v>
      </c>
      <c r="F23" s="522"/>
      <c r="G23" s="333">
        <f t="shared" si="0"/>
        <v>12299.29999999999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46264</v>
      </c>
      <c r="D24" s="299" t="s">
        <v>478</v>
      </c>
      <c r="E24" s="522">
        <v>48.97</v>
      </c>
      <c r="F24" s="522"/>
      <c r="G24" s="333">
        <f t="shared" si="0"/>
        <v>12310.999999999991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46263</v>
      </c>
      <c r="D25" s="299" t="s">
        <v>353</v>
      </c>
      <c r="E25" s="522">
        <v>19.98</v>
      </c>
      <c r="F25" s="522"/>
      <c r="G25" s="333">
        <f t="shared" si="0"/>
        <v>12359.96999999999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6</v>
      </c>
      <c r="C26" s="298">
        <v>46263</v>
      </c>
      <c r="D26" s="299" t="s">
        <v>312</v>
      </c>
      <c r="E26" s="522">
        <v>66.95</v>
      </c>
      <c r="F26" s="522"/>
      <c r="G26" s="333">
        <f t="shared" si="0"/>
        <v>12379.94999999999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8</v>
      </c>
      <c r="C27" s="298">
        <v>46263</v>
      </c>
      <c r="D27" s="299" t="s">
        <v>295</v>
      </c>
      <c r="E27" s="522">
        <v>9.15</v>
      </c>
      <c r="F27" s="522"/>
      <c r="G27" s="333">
        <f t="shared" si="0"/>
        <v>12446.899999999991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46263</v>
      </c>
      <c r="D28" s="299" t="s">
        <v>358</v>
      </c>
      <c r="E28" s="522">
        <v>10.85</v>
      </c>
      <c r="F28" s="522"/>
      <c r="G28" s="333">
        <f t="shared" si="0"/>
        <v>12456.04999999999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291</v>
      </c>
      <c r="B29" s="330">
        <v>38</v>
      </c>
      <c r="C29" s="298">
        <v>46263</v>
      </c>
      <c r="D29" s="299" t="s">
        <v>293</v>
      </c>
      <c r="E29" s="522"/>
      <c r="F29" s="522">
        <v>4729.34</v>
      </c>
      <c r="G29" s="333">
        <f t="shared" si="0"/>
        <v>12466.899999999991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46262</v>
      </c>
      <c r="D30" s="299" t="s">
        <v>334</v>
      </c>
      <c r="E30" s="522">
        <v>26.1</v>
      </c>
      <c r="F30" s="522"/>
      <c r="G30" s="333">
        <f t="shared" si="0"/>
        <v>7737.5599999999913</v>
      </c>
      <c r="H30" s="334"/>
      <c r="I30" s="335">
        <v>1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46262</v>
      </c>
      <c r="D31" s="299" t="s">
        <v>473</v>
      </c>
      <c r="E31" s="522">
        <v>109.42</v>
      </c>
      <c r="F31" s="522"/>
      <c r="G31" s="333">
        <f t="shared" si="0"/>
        <v>7763.6599999999917</v>
      </c>
      <c r="H31" s="334"/>
      <c r="I31" s="335">
        <v>1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1</v>
      </c>
      <c r="C32" s="298">
        <v>46261</v>
      </c>
      <c r="D32" s="299" t="s">
        <v>311</v>
      </c>
      <c r="E32" s="522">
        <v>150.69999999999999</v>
      </c>
      <c r="F32" s="522"/>
      <c r="G32" s="333">
        <f t="shared" si="0"/>
        <v>7873.0799999999917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1</v>
      </c>
      <c r="C33" s="298">
        <v>46261</v>
      </c>
      <c r="D33" s="299" t="s">
        <v>428</v>
      </c>
      <c r="E33" s="522">
        <v>36.18</v>
      </c>
      <c r="F33" s="522"/>
      <c r="G33" s="333">
        <f t="shared" si="0"/>
        <v>8023.7799999999916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3</v>
      </c>
      <c r="C34" s="298">
        <v>46261</v>
      </c>
      <c r="D34" s="299" t="s">
        <v>983</v>
      </c>
      <c r="E34" s="522">
        <v>9.23</v>
      </c>
      <c r="F34" s="522"/>
      <c r="G34" s="333">
        <f t="shared" si="0"/>
        <v>8059.9599999999919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4</v>
      </c>
      <c r="C35" s="298">
        <v>46261</v>
      </c>
      <c r="D35" s="299" t="s">
        <v>310</v>
      </c>
      <c r="E35" s="522">
        <v>47.99</v>
      </c>
      <c r="F35" s="522"/>
      <c r="G35" s="333">
        <f t="shared" si="0"/>
        <v>8069.1899999999914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6</v>
      </c>
      <c r="C36" s="298">
        <v>46261</v>
      </c>
      <c r="D36" s="299" t="s">
        <v>300</v>
      </c>
      <c r="E36" s="522">
        <v>53.12</v>
      </c>
      <c r="F36" s="522"/>
      <c r="G36" s="333">
        <f t="shared" si="0"/>
        <v>8117.1799999999912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46261</v>
      </c>
      <c r="D37" s="299" t="s">
        <v>1030</v>
      </c>
      <c r="E37" s="522">
        <v>20</v>
      </c>
      <c r="F37" s="522"/>
      <c r="G37" s="333">
        <f t="shared" si="0"/>
        <v>8170.2999999999911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2</v>
      </c>
      <c r="C38" s="298">
        <v>46260</v>
      </c>
      <c r="D38" s="299" t="s">
        <v>1031</v>
      </c>
      <c r="E38" s="522">
        <v>11.38</v>
      </c>
      <c r="F38" s="522"/>
      <c r="G38" s="333">
        <f t="shared" si="0"/>
        <v>8190.2999999999911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46260</v>
      </c>
      <c r="D39" s="299" t="s">
        <v>1032</v>
      </c>
      <c r="E39" s="522">
        <v>74.91</v>
      </c>
      <c r="F39" s="522"/>
      <c r="G39" s="333">
        <f t="shared" ref="G39:G56" si="1">G40-E39+F39</f>
        <v>8201.6799999999912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294</v>
      </c>
      <c r="B40" s="330">
        <v>42</v>
      </c>
      <c r="C40" s="298">
        <v>46260</v>
      </c>
      <c r="D40" s="299" t="s">
        <v>200</v>
      </c>
      <c r="E40" s="522">
        <v>59</v>
      </c>
      <c r="F40" s="522"/>
      <c r="G40" s="333">
        <f t="shared" si="1"/>
        <v>8276.5899999999911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43</v>
      </c>
      <c r="C41" s="298">
        <v>46260</v>
      </c>
      <c r="D41" s="299" t="s">
        <v>201</v>
      </c>
      <c r="E41" s="522">
        <v>42.84</v>
      </c>
      <c r="F41" s="522"/>
      <c r="G41" s="333">
        <f t="shared" si="1"/>
        <v>8335.5899999999911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291</v>
      </c>
      <c r="B42" s="330">
        <v>40</v>
      </c>
      <c r="C42" s="298">
        <v>46260</v>
      </c>
      <c r="D42" s="299" t="s">
        <v>316</v>
      </c>
      <c r="E42" s="522"/>
      <c r="F42" s="522">
        <v>59.74</v>
      </c>
      <c r="G42" s="333">
        <f t="shared" si="1"/>
        <v>8378.4299999999912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4</v>
      </c>
      <c r="C43" s="298">
        <v>46260</v>
      </c>
      <c r="D43" s="299" t="s">
        <v>296</v>
      </c>
      <c r="E43" s="522">
        <v>78.510000000000005</v>
      </c>
      <c r="F43" s="522"/>
      <c r="G43" s="333">
        <f t="shared" si="1"/>
        <v>8318.6899999999914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46259</v>
      </c>
      <c r="D44" s="299" t="s">
        <v>312</v>
      </c>
      <c r="E44" s="522">
        <v>54.95</v>
      </c>
      <c r="F44" s="522"/>
      <c r="G44" s="333">
        <f t="shared" si="1"/>
        <v>8397.1999999999916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46259</v>
      </c>
      <c r="D45" s="299" t="s">
        <v>358</v>
      </c>
      <c r="E45" s="522">
        <v>5.28</v>
      </c>
      <c r="F45" s="522"/>
      <c r="G45" s="333">
        <f t="shared" si="1"/>
        <v>8452.1499999999924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8</v>
      </c>
      <c r="C46" s="298">
        <v>46259</v>
      </c>
      <c r="D46" s="299" t="s">
        <v>308</v>
      </c>
      <c r="E46" s="522">
        <v>71.75</v>
      </c>
      <c r="F46" s="522"/>
      <c r="G46" s="333">
        <f t="shared" si="1"/>
        <v>8457.429999999993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5</v>
      </c>
      <c r="C47" s="298">
        <v>46259</v>
      </c>
      <c r="D47" s="299" t="s">
        <v>1029</v>
      </c>
      <c r="E47" s="522">
        <v>30</v>
      </c>
      <c r="F47" s="522"/>
      <c r="G47" s="333">
        <f t="shared" si="1"/>
        <v>8529.179999999993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46259</v>
      </c>
      <c r="D48" s="299" t="s">
        <v>334</v>
      </c>
      <c r="E48" s="522">
        <v>18.18</v>
      </c>
      <c r="F48" s="522"/>
      <c r="G48" s="333">
        <f t="shared" si="1"/>
        <v>8559.179999999993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294</v>
      </c>
      <c r="B49" s="330">
        <v>12</v>
      </c>
      <c r="C49" s="298">
        <v>46259</v>
      </c>
      <c r="D49" s="299" t="s">
        <v>314</v>
      </c>
      <c r="E49" s="522">
        <v>225</v>
      </c>
      <c r="F49" s="522"/>
      <c r="G49" s="333">
        <f t="shared" si="1"/>
        <v>8577.3599999999933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5</v>
      </c>
      <c r="C50" s="298">
        <v>46259</v>
      </c>
      <c r="D50" s="299" t="s">
        <v>1027</v>
      </c>
      <c r="E50" s="522">
        <v>-125</v>
      </c>
      <c r="F50" s="522"/>
      <c r="G50" s="333">
        <f t="shared" si="1"/>
        <v>8802.3599999999933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5</v>
      </c>
      <c r="C51" s="298">
        <v>46259</v>
      </c>
      <c r="D51" s="299" t="s">
        <v>1026</v>
      </c>
      <c r="E51" s="522">
        <v>-125</v>
      </c>
      <c r="F51" s="522"/>
      <c r="G51" s="333">
        <f t="shared" si="1"/>
        <v>8677.3599999999933</v>
      </c>
      <c r="H51" s="334" t="s">
        <v>298</v>
      </c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287</v>
      </c>
      <c r="B52" s="330" t="s">
        <v>287</v>
      </c>
      <c r="C52" s="298">
        <v>46259</v>
      </c>
      <c r="D52" s="299" t="s">
        <v>1028</v>
      </c>
      <c r="E52" s="522"/>
      <c r="F52" s="522">
        <v>430</v>
      </c>
      <c r="G52" s="333">
        <f t="shared" si="1"/>
        <v>8552.3599999999933</v>
      </c>
      <c r="H52" s="334" t="s">
        <v>298</v>
      </c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287</v>
      </c>
      <c r="B53" s="330" t="s">
        <v>287</v>
      </c>
      <c r="C53" s="298">
        <v>46259</v>
      </c>
      <c r="D53" s="299" t="s">
        <v>1028</v>
      </c>
      <c r="E53" s="522">
        <v>430</v>
      </c>
      <c r="F53" s="522"/>
      <c r="G53" s="333">
        <f t="shared" si="1"/>
        <v>8122.3599999999933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46259</v>
      </c>
      <c r="D54" s="299" t="s">
        <v>358</v>
      </c>
      <c r="E54" s="522">
        <v>37.71</v>
      </c>
      <c r="F54" s="522"/>
      <c r="G54" s="333">
        <f t="shared" si="1"/>
        <v>8552.3599999999933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291</v>
      </c>
      <c r="B55" s="330">
        <v>41</v>
      </c>
      <c r="C55" s="298">
        <v>46258</v>
      </c>
      <c r="D55" s="299" t="s">
        <v>1023</v>
      </c>
      <c r="E55" s="522"/>
      <c r="F55" s="522">
        <v>800</v>
      </c>
      <c r="G55" s="333">
        <f t="shared" si="1"/>
        <v>8590.0699999999924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6</v>
      </c>
      <c r="C56" s="298">
        <v>46258</v>
      </c>
      <c r="D56" s="299" t="s">
        <v>300</v>
      </c>
      <c r="E56" s="522">
        <v>63.98</v>
      </c>
      <c r="F56" s="522"/>
      <c r="G56" s="333">
        <f t="shared" si="1"/>
        <v>7790.0699999999924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8</v>
      </c>
      <c r="C57" s="298">
        <v>46258</v>
      </c>
      <c r="D57" s="299" t="s">
        <v>296</v>
      </c>
      <c r="E57" s="522">
        <v>15.3</v>
      </c>
      <c r="F57" s="522"/>
      <c r="G57" s="333">
        <f t="shared" ref="G57:G70" si="2">G58-E57+F57</f>
        <v>7854.049999999992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4</v>
      </c>
      <c r="C58" s="298">
        <v>46258</v>
      </c>
      <c r="D58" s="299" t="s">
        <v>296</v>
      </c>
      <c r="E58" s="522">
        <v>41.09</v>
      </c>
      <c r="F58" s="522"/>
      <c r="G58" s="333">
        <f t="shared" si="2"/>
        <v>7869.3499999999922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6</v>
      </c>
      <c r="C59" s="298">
        <v>46258</v>
      </c>
      <c r="D59" s="299" t="s">
        <v>300</v>
      </c>
      <c r="E59" s="522">
        <v>51.08</v>
      </c>
      <c r="F59" s="522"/>
      <c r="G59" s="333">
        <f t="shared" si="2"/>
        <v>7910.4399999999923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6</v>
      </c>
      <c r="C60" s="298">
        <v>46258</v>
      </c>
      <c r="D60" s="299" t="s">
        <v>300</v>
      </c>
      <c r="E60" s="522">
        <v>66.010000000000005</v>
      </c>
      <c r="F60" s="522"/>
      <c r="G60" s="333">
        <f t="shared" si="2"/>
        <v>7961.5199999999923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5</v>
      </c>
      <c r="C61" s="298">
        <v>46256</v>
      </c>
      <c r="D61" s="299" t="s">
        <v>1024</v>
      </c>
      <c r="E61" s="522">
        <v>134.19</v>
      </c>
      <c r="F61" s="522"/>
      <c r="G61" s="333">
        <f t="shared" si="2"/>
        <v>8027.5299999999925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5</v>
      </c>
      <c r="C62" s="298">
        <v>46256</v>
      </c>
      <c r="D62" s="299" t="s">
        <v>1019</v>
      </c>
      <c r="E62" s="522">
        <v>50</v>
      </c>
      <c r="F62" s="522"/>
      <c r="G62" s="333">
        <f t="shared" si="2"/>
        <v>8161.7199999999921</v>
      </c>
      <c r="H62" s="334" t="s">
        <v>298</v>
      </c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8</v>
      </c>
      <c r="C63" s="298">
        <v>46255</v>
      </c>
      <c r="D63" s="299" t="s">
        <v>319</v>
      </c>
      <c r="E63" s="522">
        <v>39.270000000000003</v>
      </c>
      <c r="F63" s="522"/>
      <c r="G63" s="333">
        <f t="shared" si="2"/>
        <v>8211.7199999999921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8</v>
      </c>
      <c r="C64" s="298">
        <v>46255</v>
      </c>
      <c r="D64" s="299" t="s">
        <v>319</v>
      </c>
      <c r="E64" s="522">
        <v>8.48</v>
      </c>
      <c r="F64" s="522"/>
      <c r="G64" s="333">
        <f t="shared" si="2"/>
        <v>8250.9899999999925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46255</v>
      </c>
      <c r="D65" s="299" t="s">
        <v>397</v>
      </c>
      <c r="E65" s="522">
        <v>157.32</v>
      </c>
      <c r="F65" s="522"/>
      <c r="G65" s="333">
        <f t="shared" si="2"/>
        <v>8259.4699999999921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7</v>
      </c>
      <c r="C66" s="298">
        <v>46254</v>
      </c>
      <c r="D66" s="299" t="s">
        <v>1025</v>
      </c>
      <c r="E66" s="522">
        <v>100</v>
      </c>
      <c r="F66" s="522"/>
      <c r="G66" s="333">
        <f t="shared" si="2"/>
        <v>8416.7899999999918</v>
      </c>
      <c r="H66" s="334" t="s">
        <v>298</v>
      </c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8</v>
      </c>
      <c r="C67" s="298">
        <v>46254</v>
      </c>
      <c r="D67" s="299" t="s">
        <v>319</v>
      </c>
      <c r="E67" s="522">
        <v>119.58</v>
      </c>
      <c r="F67" s="522"/>
      <c r="G67" s="333">
        <f t="shared" si="2"/>
        <v>8516.7899999999918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291</v>
      </c>
      <c r="B68" s="330">
        <v>39</v>
      </c>
      <c r="C68" s="298">
        <v>46254</v>
      </c>
      <c r="D68" s="299" t="s">
        <v>292</v>
      </c>
      <c r="E68" s="522"/>
      <c r="F68" s="522">
        <v>2763.78</v>
      </c>
      <c r="G68" s="333">
        <f t="shared" si="2"/>
        <v>8636.3699999999917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46253</v>
      </c>
      <c r="D69" s="299" t="s">
        <v>891</v>
      </c>
      <c r="E69" s="522">
        <v>219.38</v>
      </c>
      <c r="F69" s="522">
        <v>219.38</v>
      </c>
      <c r="G69" s="333">
        <f t="shared" si="2"/>
        <v>5872.5899999999911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22</v>
      </c>
      <c r="C70" s="298">
        <v>46253</v>
      </c>
      <c r="D70" s="299" t="s">
        <v>923</v>
      </c>
      <c r="E70" s="522">
        <v>7.46</v>
      </c>
      <c r="F70" s="522"/>
      <c r="G70" s="333">
        <f t="shared" si="2"/>
        <v>5872.5899999999911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294</v>
      </c>
      <c r="B71" s="330">
        <v>22</v>
      </c>
      <c r="C71" s="298">
        <v>46253</v>
      </c>
      <c r="D71" s="299" t="s">
        <v>323</v>
      </c>
      <c r="E71" s="522">
        <v>23.42</v>
      </c>
      <c r="F71" s="522"/>
      <c r="G71" s="333">
        <f t="shared" ref="G71:G73" si="3">G72-E71+F71</f>
        <v>5880.0499999999911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8</v>
      </c>
      <c r="C72" s="298">
        <v>46252</v>
      </c>
      <c r="D72" s="299" t="s">
        <v>319</v>
      </c>
      <c r="E72" s="522">
        <v>13</v>
      </c>
      <c r="F72" s="522"/>
      <c r="G72" s="333">
        <f t="shared" si="3"/>
        <v>5903.4699999999912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22</v>
      </c>
      <c r="C73" s="298">
        <v>46252</v>
      </c>
      <c r="D73" s="299" t="s">
        <v>930</v>
      </c>
      <c r="E73" s="522">
        <v>13.84</v>
      </c>
      <c r="F73" s="522"/>
      <c r="G73" s="333">
        <f t="shared" si="3"/>
        <v>5916.4699999999912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287</v>
      </c>
      <c r="B74" s="330" t="s">
        <v>287</v>
      </c>
      <c r="C74" s="298">
        <v>46252</v>
      </c>
      <c r="D74" s="299" t="s">
        <v>1020</v>
      </c>
      <c r="E74" s="522">
        <v>2518.46</v>
      </c>
      <c r="F74" s="522">
        <v>2518.46</v>
      </c>
      <c r="G74" s="333">
        <f t="shared" ref="G74:G136" si="4">G75-E74+F74</f>
        <v>5930.3099999999913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6</v>
      </c>
      <c r="C75" s="298">
        <v>46252</v>
      </c>
      <c r="D75" s="299" t="s">
        <v>322</v>
      </c>
      <c r="E75" s="522">
        <v>25</v>
      </c>
      <c r="F75" s="522"/>
      <c r="G75" s="333">
        <f t="shared" si="4"/>
        <v>5930.3099999999913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294</v>
      </c>
      <c r="B76" s="330">
        <v>21</v>
      </c>
      <c r="C76" s="298">
        <v>46251</v>
      </c>
      <c r="D76" s="299" t="s">
        <v>194</v>
      </c>
      <c r="E76" s="522">
        <v>81</v>
      </c>
      <c r="F76" s="522"/>
      <c r="G76" s="333">
        <f t="shared" si="4"/>
        <v>5955.3099999999913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42</v>
      </c>
      <c r="C77" s="298">
        <v>46251</v>
      </c>
      <c r="D77" s="299" t="s">
        <v>333</v>
      </c>
      <c r="E77" s="522">
        <v>22.35</v>
      </c>
      <c r="F77" s="522"/>
      <c r="G77" s="333">
        <f t="shared" si="4"/>
        <v>6036.3099999999913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43</v>
      </c>
      <c r="C78" s="298">
        <v>46251</v>
      </c>
      <c r="D78" s="299" t="s">
        <v>333</v>
      </c>
      <c r="E78" s="522">
        <v>22.35</v>
      </c>
      <c r="F78" s="522"/>
      <c r="G78" s="333">
        <f t="shared" si="4"/>
        <v>6058.6599999999917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1</v>
      </c>
      <c r="C79" s="298">
        <v>46251</v>
      </c>
      <c r="D79" s="299" t="s">
        <v>329</v>
      </c>
      <c r="E79" s="522">
        <v>120</v>
      </c>
      <c r="F79" s="522"/>
      <c r="G79" s="333">
        <f t="shared" si="4"/>
        <v>6081.009999999992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46251</v>
      </c>
      <c r="D80" s="299" t="s">
        <v>332</v>
      </c>
      <c r="E80" s="522">
        <v>15.5</v>
      </c>
      <c r="F80" s="522"/>
      <c r="G80" s="333">
        <f t="shared" si="4"/>
        <v>6201.009999999992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6</v>
      </c>
      <c r="C81" s="298">
        <v>46251</v>
      </c>
      <c r="D81" s="299" t="s">
        <v>1003</v>
      </c>
      <c r="E81" s="522">
        <v>30</v>
      </c>
      <c r="F81" s="522"/>
      <c r="G81" s="333">
        <f t="shared" si="4"/>
        <v>6216.509999999992</v>
      </c>
      <c r="H81" s="334" t="s">
        <v>298</v>
      </c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17</v>
      </c>
      <c r="C82" s="298">
        <v>46251</v>
      </c>
      <c r="D82" s="299" t="s">
        <v>188</v>
      </c>
      <c r="E82" s="522">
        <v>42.65</v>
      </c>
      <c r="F82" s="522"/>
      <c r="G82" s="333">
        <f t="shared" si="4"/>
        <v>6246.509999999992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11</v>
      </c>
      <c r="C83" s="298">
        <v>46251</v>
      </c>
      <c r="D83" s="299" t="s">
        <v>178</v>
      </c>
      <c r="E83" s="522">
        <v>256.83999999999997</v>
      </c>
      <c r="F83" s="522"/>
      <c r="G83" s="333">
        <f t="shared" si="4"/>
        <v>6289.1599999999917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23</v>
      </c>
      <c r="C84" s="298">
        <v>46251</v>
      </c>
      <c r="D84" s="299" t="s">
        <v>63</v>
      </c>
      <c r="E84" s="522">
        <v>529.46</v>
      </c>
      <c r="F84" s="522"/>
      <c r="G84" s="333">
        <f t="shared" si="4"/>
        <v>6545.9999999999918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1</v>
      </c>
      <c r="C85" s="298">
        <v>46250</v>
      </c>
      <c r="D85" s="299" t="s">
        <v>1021</v>
      </c>
      <c r="E85" s="522">
        <v>25.5</v>
      </c>
      <c r="F85" s="522"/>
      <c r="G85" s="333">
        <f t="shared" si="4"/>
        <v>7075.4599999999919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5</v>
      </c>
      <c r="C86" s="298">
        <v>46250</v>
      </c>
      <c r="D86" s="299" t="s">
        <v>340</v>
      </c>
      <c r="E86" s="522">
        <v>21.3</v>
      </c>
      <c r="F86" s="522"/>
      <c r="G86" s="333">
        <f t="shared" si="4"/>
        <v>7100.9599999999919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1</v>
      </c>
      <c r="C87" s="298">
        <v>46250</v>
      </c>
      <c r="D87" s="299" t="s">
        <v>1021</v>
      </c>
      <c r="E87" s="522">
        <v>28.1</v>
      </c>
      <c r="F87" s="522"/>
      <c r="G87" s="333">
        <f t="shared" si="4"/>
        <v>7122.259999999992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8</v>
      </c>
      <c r="C88" s="298">
        <v>46250</v>
      </c>
      <c r="D88" s="299" t="s">
        <v>319</v>
      </c>
      <c r="E88" s="522">
        <v>13.58</v>
      </c>
      <c r="F88" s="522"/>
      <c r="G88" s="333">
        <f t="shared" si="4"/>
        <v>7150.3599999999924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7</v>
      </c>
      <c r="C89" s="298">
        <v>46250</v>
      </c>
      <c r="D89" s="299" t="s">
        <v>300</v>
      </c>
      <c r="E89" s="522">
        <v>85.15</v>
      </c>
      <c r="F89" s="522"/>
      <c r="G89" s="333">
        <f t="shared" si="4"/>
        <v>7163.9399999999923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46250</v>
      </c>
      <c r="D90" s="299" t="s">
        <v>300</v>
      </c>
      <c r="E90" s="522">
        <v>33</v>
      </c>
      <c r="F90" s="522"/>
      <c r="G90" s="333">
        <f t="shared" si="4"/>
        <v>7249.089999999992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1</v>
      </c>
      <c r="C91" s="298">
        <v>46249</v>
      </c>
      <c r="D91" s="299" t="s">
        <v>831</v>
      </c>
      <c r="E91" s="522">
        <v>72.239999999999995</v>
      </c>
      <c r="F91" s="522"/>
      <c r="G91" s="333">
        <f t="shared" si="4"/>
        <v>7282.089999999992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1</v>
      </c>
      <c r="C92" s="298">
        <v>46249</v>
      </c>
      <c r="D92" s="299" t="s">
        <v>428</v>
      </c>
      <c r="E92" s="522">
        <v>46</v>
      </c>
      <c r="F92" s="522"/>
      <c r="G92" s="333">
        <f t="shared" si="4"/>
        <v>7354.3299999999917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4</v>
      </c>
      <c r="C93" s="298">
        <v>46249</v>
      </c>
      <c r="D93" s="299" t="s">
        <v>329</v>
      </c>
      <c r="E93" s="522">
        <v>32.06</v>
      </c>
      <c r="F93" s="522"/>
      <c r="G93" s="333">
        <f t="shared" si="4"/>
        <v>7400.3299999999917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46249</v>
      </c>
      <c r="D94" s="299" t="s">
        <v>300</v>
      </c>
      <c r="E94" s="522">
        <v>18.079999999999998</v>
      </c>
      <c r="F94" s="522"/>
      <c r="G94" s="333">
        <f t="shared" si="4"/>
        <v>7432.3899999999921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7</v>
      </c>
      <c r="C95" s="298">
        <v>46248</v>
      </c>
      <c r="D95" s="299" t="s">
        <v>1022</v>
      </c>
      <c r="E95" s="522">
        <v>37.26</v>
      </c>
      <c r="F95" s="522"/>
      <c r="G95" s="333">
        <f t="shared" si="4"/>
        <v>7450.4699999999921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7</v>
      </c>
      <c r="C96" s="298">
        <v>46248</v>
      </c>
      <c r="D96" s="299" t="s">
        <v>444</v>
      </c>
      <c r="E96" s="522">
        <v>151.94</v>
      </c>
      <c r="F96" s="522"/>
      <c r="G96" s="333">
        <f t="shared" si="4"/>
        <v>7487.7299999999923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291</v>
      </c>
      <c r="B97" s="330">
        <v>38</v>
      </c>
      <c r="C97" s="298">
        <v>46248</v>
      </c>
      <c r="D97" s="299" t="s">
        <v>293</v>
      </c>
      <c r="E97" s="522"/>
      <c r="F97" s="522">
        <v>4729.33</v>
      </c>
      <c r="G97" s="333">
        <f t="shared" si="4"/>
        <v>7639.6699999999919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8</v>
      </c>
      <c r="C98" s="298">
        <v>46247</v>
      </c>
      <c r="D98" s="299" t="s">
        <v>319</v>
      </c>
      <c r="E98" s="522">
        <v>237.21</v>
      </c>
      <c r="F98" s="522"/>
      <c r="G98" s="333">
        <f t="shared" si="4"/>
        <v>2910.339999999992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6</v>
      </c>
      <c r="C99" s="298">
        <v>46246</v>
      </c>
      <c r="D99" s="299" t="s">
        <v>412</v>
      </c>
      <c r="E99" s="522">
        <v>-3.54</v>
      </c>
      <c r="F99" s="522"/>
      <c r="G99" s="333">
        <f t="shared" si="4"/>
        <v>3147.549999999992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19</v>
      </c>
      <c r="C100" s="298">
        <v>46246</v>
      </c>
      <c r="D100" s="299" t="s">
        <v>191</v>
      </c>
      <c r="E100" s="522">
        <v>200</v>
      </c>
      <c r="F100" s="522"/>
      <c r="G100" s="333">
        <f t="shared" si="4"/>
        <v>3144.009999999992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335</v>
      </c>
      <c r="B101" s="330" t="s">
        <v>335</v>
      </c>
      <c r="C101" s="298">
        <v>46246</v>
      </c>
      <c r="D101" s="299" t="s">
        <v>336</v>
      </c>
      <c r="E101" s="522">
        <v>63.55</v>
      </c>
      <c r="F101" s="522"/>
      <c r="G101" s="333">
        <f t="shared" si="4"/>
        <v>3344.009999999992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294</v>
      </c>
      <c r="B102" s="330">
        <v>15</v>
      </c>
      <c r="C102" s="298">
        <v>46246</v>
      </c>
      <c r="D102" s="299" t="s">
        <v>185</v>
      </c>
      <c r="E102" s="522">
        <v>64.28</v>
      </c>
      <c r="F102" s="522"/>
      <c r="G102" s="333">
        <f t="shared" si="4"/>
        <v>3407.5599999999922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22</v>
      </c>
      <c r="C103" s="298">
        <v>46245</v>
      </c>
      <c r="D103" s="299" t="s">
        <v>352</v>
      </c>
      <c r="E103" s="522">
        <v>21.29</v>
      </c>
      <c r="F103" s="522"/>
      <c r="G103" s="333">
        <f t="shared" si="4"/>
        <v>3471.8399999999924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6</v>
      </c>
      <c r="C104" s="298">
        <v>46245</v>
      </c>
      <c r="D104" s="299" t="s">
        <v>427</v>
      </c>
      <c r="E104" s="522">
        <v>-130</v>
      </c>
      <c r="F104" s="522"/>
      <c r="G104" s="333">
        <f t="shared" si="4"/>
        <v>3493.1299999999924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291</v>
      </c>
      <c r="B105" s="330">
        <v>41</v>
      </c>
      <c r="C105" s="298">
        <v>46244</v>
      </c>
      <c r="D105" s="299" t="s">
        <v>1011</v>
      </c>
      <c r="E105" s="522"/>
      <c r="F105" s="522">
        <v>800</v>
      </c>
      <c r="G105" s="333">
        <f t="shared" si="4"/>
        <v>3363.1299999999924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22</v>
      </c>
      <c r="C106" s="298">
        <v>46244</v>
      </c>
      <c r="D106" s="299" t="s">
        <v>979</v>
      </c>
      <c r="E106" s="522">
        <v>5.31</v>
      </c>
      <c r="F106" s="522"/>
      <c r="G106" s="333">
        <f t="shared" si="4"/>
        <v>2563.1299999999924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8</v>
      </c>
      <c r="C107" s="298">
        <v>46244</v>
      </c>
      <c r="D107" s="299" t="s">
        <v>319</v>
      </c>
      <c r="E107" s="522">
        <v>9.5</v>
      </c>
      <c r="F107" s="522"/>
      <c r="G107" s="333">
        <f t="shared" si="4"/>
        <v>2568.4399999999923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46244</v>
      </c>
      <c r="D108" s="299" t="s">
        <v>334</v>
      </c>
      <c r="E108" s="522">
        <v>16.16</v>
      </c>
      <c r="F108" s="522"/>
      <c r="G108" s="333">
        <f t="shared" si="4"/>
        <v>2577.9399999999923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46243</v>
      </c>
      <c r="D109" s="299" t="s">
        <v>854</v>
      </c>
      <c r="E109" s="522">
        <v>10.68</v>
      </c>
      <c r="F109" s="522"/>
      <c r="G109" s="333">
        <f t="shared" si="4"/>
        <v>2594.0999999999922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287</v>
      </c>
      <c r="B110" s="330" t="s">
        <v>287</v>
      </c>
      <c r="C110" s="298">
        <v>46243</v>
      </c>
      <c r="D110" s="299" t="s">
        <v>845</v>
      </c>
      <c r="E110" s="522">
        <v>116.04</v>
      </c>
      <c r="F110" s="522">
        <v>116.04</v>
      </c>
      <c r="G110" s="333">
        <f t="shared" si="4"/>
        <v>2604.779999999992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1</v>
      </c>
      <c r="C111" s="298">
        <v>46243</v>
      </c>
      <c r="D111" s="299" t="s">
        <v>306</v>
      </c>
      <c r="E111" s="522">
        <v>228.43</v>
      </c>
      <c r="F111" s="522"/>
      <c r="G111" s="333">
        <f t="shared" si="4"/>
        <v>2604.779999999992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4</v>
      </c>
      <c r="C112" s="298">
        <v>46242</v>
      </c>
      <c r="D112" s="299" t="s">
        <v>319</v>
      </c>
      <c r="E112" s="522">
        <v>39.92</v>
      </c>
      <c r="F112" s="522"/>
      <c r="G112" s="333">
        <f t="shared" si="4"/>
        <v>2833.2099999999919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4</v>
      </c>
      <c r="C113" s="298">
        <v>46242</v>
      </c>
      <c r="D113" s="299" t="s">
        <v>296</v>
      </c>
      <c r="E113" s="522">
        <v>73.16</v>
      </c>
      <c r="F113" s="522"/>
      <c r="G113" s="333">
        <f t="shared" si="4"/>
        <v>2873.1299999999919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1</v>
      </c>
      <c r="C114" s="298">
        <v>46242</v>
      </c>
      <c r="D114" s="299" t="s">
        <v>300</v>
      </c>
      <c r="E114" s="522">
        <v>28.7</v>
      </c>
      <c r="F114" s="522"/>
      <c r="G114" s="333">
        <f t="shared" si="4"/>
        <v>2946.2899999999918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46242</v>
      </c>
      <c r="D115" s="299" t="s">
        <v>345</v>
      </c>
      <c r="E115" s="522">
        <v>121.55</v>
      </c>
      <c r="F115" s="522"/>
      <c r="G115" s="333">
        <f t="shared" si="4"/>
        <v>2974.9899999999916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8</v>
      </c>
      <c r="C116" s="298">
        <v>46242</v>
      </c>
      <c r="D116" s="299" t="s">
        <v>1016</v>
      </c>
      <c r="E116" s="522">
        <v>25</v>
      </c>
      <c r="F116" s="522"/>
      <c r="G116" s="333">
        <f t="shared" si="4"/>
        <v>3096.5399999999918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46242</v>
      </c>
      <c r="D117" s="299" t="s">
        <v>353</v>
      </c>
      <c r="E117" s="522">
        <v>21.99</v>
      </c>
      <c r="F117" s="522"/>
      <c r="G117" s="333">
        <f t="shared" si="4"/>
        <v>3121.5399999999918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5</v>
      </c>
      <c r="C118" s="298">
        <v>46242</v>
      </c>
      <c r="D118" s="299" t="s">
        <v>1019</v>
      </c>
      <c r="E118" s="522">
        <v>60</v>
      </c>
      <c r="F118" s="522"/>
      <c r="G118" s="333">
        <f t="shared" si="4"/>
        <v>3143.5299999999916</v>
      </c>
      <c r="H118" s="334" t="s">
        <v>298</v>
      </c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8</v>
      </c>
      <c r="C119" s="298">
        <v>46241</v>
      </c>
      <c r="D119" s="299" t="s">
        <v>319</v>
      </c>
      <c r="E119" s="522">
        <v>19.690000000000001</v>
      </c>
      <c r="F119" s="522"/>
      <c r="G119" s="333">
        <f t="shared" si="4"/>
        <v>3203.5299999999916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46241</v>
      </c>
      <c r="D120" s="299" t="s">
        <v>296</v>
      </c>
      <c r="E120" s="522">
        <v>8.93</v>
      </c>
      <c r="F120" s="522"/>
      <c r="G120" s="333">
        <f t="shared" si="4"/>
        <v>3223.2199999999916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6</v>
      </c>
      <c r="C121" s="298">
        <v>46241</v>
      </c>
      <c r="D121" s="299" t="s">
        <v>320</v>
      </c>
      <c r="E121" s="522">
        <v>178.24</v>
      </c>
      <c r="F121" s="522"/>
      <c r="G121" s="333">
        <f t="shared" si="4"/>
        <v>3232.1499999999915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46241</v>
      </c>
      <c r="D122" s="299" t="s">
        <v>404</v>
      </c>
      <c r="E122" s="522">
        <v>107.68</v>
      </c>
      <c r="F122" s="522"/>
      <c r="G122" s="333">
        <f t="shared" si="4"/>
        <v>3410.3899999999917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335</v>
      </c>
      <c r="B123" s="330" t="s">
        <v>335</v>
      </c>
      <c r="C123" s="298">
        <v>46241</v>
      </c>
      <c r="D123" s="299" t="s">
        <v>447</v>
      </c>
      <c r="E123" s="522">
        <v>83.63</v>
      </c>
      <c r="F123" s="522"/>
      <c r="G123" s="333">
        <f t="shared" si="4"/>
        <v>3518.0699999999915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9</v>
      </c>
      <c r="C124" s="298">
        <v>46241</v>
      </c>
      <c r="D124" s="299" t="s">
        <v>58</v>
      </c>
      <c r="E124" s="522">
        <v>1231.68</v>
      </c>
      <c r="F124" s="522"/>
      <c r="G124" s="333">
        <f t="shared" si="4"/>
        <v>3601.6999999999916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46240</v>
      </c>
      <c r="D125" s="299" t="s">
        <v>1017</v>
      </c>
      <c r="E125" s="522">
        <v>33.700000000000003</v>
      </c>
      <c r="F125" s="522"/>
      <c r="G125" s="333">
        <f t="shared" si="4"/>
        <v>4833.3799999999919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46240</v>
      </c>
      <c r="D126" s="299" t="s">
        <v>347</v>
      </c>
      <c r="E126" s="522">
        <v>23.33</v>
      </c>
      <c r="F126" s="522"/>
      <c r="G126" s="333">
        <f t="shared" si="4"/>
        <v>4867.0799999999917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14</v>
      </c>
      <c r="C127" s="298">
        <v>46240</v>
      </c>
      <c r="D127" s="299" t="s">
        <v>958</v>
      </c>
      <c r="E127" s="522">
        <v>66.67</v>
      </c>
      <c r="F127" s="522"/>
      <c r="G127" s="333">
        <f t="shared" si="4"/>
        <v>4890.4099999999917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46240</v>
      </c>
      <c r="D128" s="299" t="s">
        <v>344</v>
      </c>
      <c r="E128" s="522">
        <v>75</v>
      </c>
      <c r="F128" s="522"/>
      <c r="G128" s="333">
        <f t="shared" si="4"/>
        <v>4957.0799999999917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13</v>
      </c>
      <c r="C129" s="298">
        <v>46240</v>
      </c>
      <c r="D129" s="299" t="s">
        <v>182</v>
      </c>
      <c r="E129" s="522">
        <v>331.81</v>
      </c>
      <c r="F129" s="522"/>
      <c r="G129" s="333">
        <f t="shared" si="4"/>
        <v>5032.0799999999917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291</v>
      </c>
      <c r="B130" s="330">
        <v>39</v>
      </c>
      <c r="C130" s="298">
        <v>46240</v>
      </c>
      <c r="D130" s="299" t="s">
        <v>292</v>
      </c>
      <c r="E130" s="522"/>
      <c r="F130" s="522">
        <v>2763.78</v>
      </c>
      <c r="G130" s="333">
        <f t="shared" si="4"/>
        <v>5363.8899999999921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2</v>
      </c>
      <c r="C131" s="298">
        <v>46239</v>
      </c>
      <c r="D131" s="299" t="s">
        <v>353</v>
      </c>
      <c r="E131" s="522">
        <v>36.549999999999997</v>
      </c>
      <c r="F131" s="522"/>
      <c r="G131" s="333">
        <f t="shared" si="4"/>
        <v>2600.1099999999915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4</v>
      </c>
      <c r="C132" s="298">
        <v>46239</v>
      </c>
      <c r="D132" s="299" t="s">
        <v>310</v>
      </c>
      <c r="E132" s="522">
        <v>40.76</v>
      </c>
      <c r="F132" s="522"/>
      <c r="G132" s="333">
        <f t="shared" si="4"/>
        <v>2636.6599999999917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3</v>
      </c>
      <c r="C133" s="298">
        <v>46239</v>
      </c>
      <c r="D133" s="299" t="s">
        <v>310</v>
      </c>
      <c r="E133" s="522">
        <v>5.86</v>
      </c>
      <c r="F133" s="522"/>
      <c r="G133" s="333">
        <f t="shared" si="4"/>
        <v>2677.4199999999919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8</v>
      </c>
      <c r="C134" s="298">
        <v>46239</v>
      </c>
      <c r="D134" s="299" t="s">
        <v>296</v>
      </c>
      <c r="E134" s="522">
        <v>63.22</v>
      </c>
      <c r="F134" s="522"/>
      <c r="G134" s="333">
        <f t="shared" si="4"/>
        <v>2683.279999999992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8</v>
      </c>
      <c r="C135" s="298">
        <v>46239</v>
      </c>
      <c r="D135" s="299" t="s">
        <v>1012</v>
      </c>
      <c r="E135" s="522">
        <v>49.41</v>
      </c>
      <c r="F135" s="522"/>
      <c r="G135" s="333">
        <f t="shared" si="4"/>
        <v>2746.4999999999918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5</v>
      </c>
      <c r="C136" s="298">
        <v>46239</v>
      </c>
      <c r="D136" s="299" t="s">
        <v>1013</v>
      </c>
      <c r="E136" s="522">
        <v>-60</v>
      </c>
      <c r="F136" s="522"/>
      <c r="G136" s="333">
        <f t="shared" si="4"/>
        <v>2795.9099999999917</v>
      </c>
      <c r="H136" s="334" t="s">
        <v>298</v>
      </c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5</v>
      </c>
      <c r="C137" s="298">
        <v>46239</v>
      </c>
      <c r="D137" s="299" t="s">
        <v>1013</v>
      </c>
      <c r="E137" s="522">
        <v>263.89</v>
      </c>
      <c r="F137" s="522"/>
      <c r="G137" s="333">
        <f t="shared" ref="G137:G167" si="5">G138-E137+F137</f>
        <v>2735.9099999999917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5</v>
      </c>
      <c r="C138" s="298">
        <v>46239</v>
      </c>
      <c r="D138" s="299" t="s">
        <v>1014</v>
      </c>
      <c r="E138" s="522">
        <v>25</v>
      </c>
      <c r="F138" s="522"/>
      <c r="G138" s="333">
        <f t="shared" si="5"/>
        <v>2999.7999999999915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8</v>
      </c>
      <c r="C139" s="298">
        <v>46239</v>
      </c>
      <c r="D139" s="299" t="s">
        <v>1015</v>
      </c>
      <c r="E139" s="522">
        <v>36.81</v>
      </c>
      <c r="F139" s="522"/>
      <c r="G139" s="333">
        <f t="shared" si="5"/>
        <v>3024.7999999999915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291</v>
      </c>
      <c r="B140" s="330">
        <v>40</v>
      </c>
      <c r="C140" s="298">
        <v>46239</v>
      </c>
      <c r="D140" s="299" t="s">
        <v>316</v>
      </c>
      <c r="E140" s="522"/>
      <c r="F140" s="522">
        <v>837.18</v>
      </c>
      <c r="G140" s="333">
        <f t="shared" si="5"/>
        <v>3061.6099999999915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6</v>
      </c>
      <c r="C141" s="298">
        <v>46238</v>
      </c>
      <c r="D141" s="299" t="s">
        <v>1010</v>
      </c>
      <c r="E141" s="522">
        <v>10</v>
      </c>
      <c r="F141" s="522"/>
      <c r="G141" s="333">
        <f t="shared" si="5"/>
        <v>2224.4299999999917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17</v>
      </c>
      <c r="C142" s="298">
        <v>46238</v>
      </c>
      <c r="D142" s="299" t="s">
        <v>370</v>
      </c>
      <c r="E142" s="522">
        <v>99</v>
      </c>
      <c r="F142" s="522"/>
      <c r="G142" s="333">
        <f t="shared" si="5"/>
        <v>2234.4299999999917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14</v>
      </c>
      <c r="C143" s="298">
        <v>46238</v>
      </c>
      <c r="D143" s="299" t="s">
        <v>367</v>
      </c>
      <c r="E143" s="522">
        <v>70.25</v>
      </c>
      <c r="F143" s="522"/>
      <c r="G143" s="333">
        <f t="shared" si="5"/>
        <v>2333.4299999999917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284</v>
      </c>
      <c r="B144" s="330">
        <v>37</v>
      </c>
      <c r="C144" s="298">
        <v>46238</v>
      </c>
      <c r="D144" s="299" t="s">
        <v>374</v>
      </c>
      <c r="E144" s="522">
        <v>50</v>
      </c>
      <c r="F144" s="522"/>
      <c r="G144" s="333">
        <f t="shared" si="5"/>
        <v>2403.6799999999917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4</v>
      </c>
      <c r="C145" s="298">
        <v>46237</v>
      </c>
      <c r="D145" s="299" t="s">
        <v>296</v>
      </c>
      <c r="E145" s="522">
        <v>41.93</v>
      </c>
      <c r="F145" s="522"/>
      <c r="G145" s="333">
        <f t="shared" si="5"/>
        <v>2453.6799999999917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46237</v>
      </c>
      <c r="D146" s="299" t="s">
        <v>334</v>
      </c>
      <c r="E146" s="522">
        <v>15.09</v>
      </c>
      <c r="F146" s="522"/>
      <c r="G146" s="333">
        <f t="shared" si="5"/>
        <v>2495.6099999999915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294</v>
      </c>
      <c r="B147" s="330">
        <v>22</v>
      </c>
      <c r="C147" s="298">
        <v>46237</v>
      </c>
      <c r="D147" s="299" t="s">
        <v>953</v>
      </c>
      <c r="E147" s="522">
        <v>12.77</v>
      </c>
      <c r="F147" s="522"/>
      <c r="G147" s="333">
        <f t="shared" si="5"/>
        <v>2510.6999999999916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1</v>
      </c>
      <c r="C148" s="298">
        <v>46236</v>
      </c>
      <c r="D148" s="299" t="s">
        <v>306</v>
      </c>
      <c r="E148" s="522">
        <v>132.79</v>
      </c>
      <c r="F148" s="522"/>
      <c r="G148" s="333">
        <f t="shared" si="5"/>
        <v>2523.4699999999916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46236</v>
      </c>
      <c r="D149" s="299" t="s">
        <v>358</v>
      </c>
      <c r="E149" s="522">
        <v>10.25</v>
      </c>
      <c r="F149" s="522"/>
      <c r="G149" s="333">
        <f t="shared" si="5"/>
        <v>2656.2599999999916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6</v>
      </c>
      <c r="C150" s="298">
        <v>46236</v>
      </c>
      <c r="D150" s="299" t="s">
        <v>300</v>
      </c>
      <c r="E150" s="522">
        <v>24.48</v>
      </c>
      <c r="F150" s="522"/>
      <c r="G150" s="333">
        <f t="shared" si="5"/>
        <v>2666.5099999999916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4</v>
      </c>
      <c r="C151" s="298">
        <v>46236</v>
      </c>
      <c r="D151" s="299" t="s">
        <v>455</v>
      </c>
      <c r="E151" s="522">
        <v>40.21</v>
      </c>
      <c r="F151" s="522"/>
      <c r="G151" s="333">
        <f t="shared" si="5"/>
        <v>2690.9899999999916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8</v>
      </c>
      <c r="C152" s="298">
        <v>46235</v>
      </c>
      <c r="D152" s="299" t="s">
        <v>1008</v>
      </c>
      <c r="E152" s="522">
        <v>22.12</v>
      </c>
      <c r="F152" s="522"/>
      <c r="G152" s="333">
        <f t="shared" si="5"/>
        <v>2731.1999999999916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5</v>
      </c>
      <c r="C153" s="298">
        <v>46235</v>
      </c>
      <c r="D153" s="299" t="s">
        <v>1009</v>
      </c>
      <c r="E153" s="522">
        <v>40</v>
      </c>
      <c r="F153" s="522"/>
      <c r="G153" s="333">
        <f t="shared" si="5"/>
        <v>2753.3199999999915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8</v>
      </c>
      <c r="C154" s="298">
        <v>46235</v>
      </c>
      <c r="D154" s="299" t="s">
        <v>319</v>
      </c>
      <c r="E154" s="522">
        <v>8.86</v>
      </c>
      <c r="F154" s="522"/>
      <c r="G154" s="333">
        <f t="shared" si="5"/>
        <v>2793.3199999999915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5</v>
      </c>
      <c r="C155" s="298">
        <v>46235</v>
      </c>
      <c r="D155" s="299" t="s">
        <v>484</v>
      </c>
      <c r="E155" s="522">
        <v>52.06</v>
      </c>
      <c r="F155" s="522"/>
      <c r="G155" s="333">
        <f t="shared" si="5"/>
        <v>2802.1799999999917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46235</v>
      </c>
      <c r="D156" s="299" t="s">
        <v>484</v>
      </c>
      <c r="E156" s="522">
        <v>52.06</v>
      </c>
      <c r="F156" s="522"/>
      <c r="G156" s="333">
        <f t="shared" si="5"/>
        <v>2854.2399999999916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22</v>
      </c>
      <c r="C157" s="298">
        <v>46235</v>
      </c>
      <c r="D157" s="299" t="s">
        <v>375</v>
      </c>
      <c r="E157" s="522">
        <v>6.37</v>
      </c>
      <c r="F157" s="522"/>
      <c r="G157" s="333">
        <f t="shared" si="5"/>
        <v>2906.2999999999915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287</v>
      </c>
      <c r="B158" s="330" t="s">
        <v>287</v>
      </c>
      <c r="C158" s="298">
        <v>46235</v>
      </c>
      <c r="D158" s="299" t="s">
        <v>1007</v>
      </c>
      <c r="E158" s="522">
        <v>121.4</v>
      </c>
      <c r="F158" s="522">
        <v>121.4</v>
      </c>
      <c r="G158" s="333">
        <f t="shared" si="5"/>
        <v>2912.6699999999914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6</v>
      </c>
      <c r="C159" s="298">
        <v>46235</v>
      </c>
      <c r="D159" s="299" t="s">
        <v>1018</v>
      </c>
      <c r="E159" s="522">
        <v>-25.39</v>
      </c>
      <c r="F159" s="522"/>
      <c r="G159" s="333">
        <f t="shared" si="5"/>
        <v>2912.6699999999914</v>
      </c>
      <c r="H159" s="334" t="s">
        <v>298</v>
      </c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46235</v>
      </c>
      <c r="D160" s="299" t="s">
        <v>986</v>
      </c>
      <c r="E160" s="522"/>
      <c r="F160" s="522">
        <v>174.61</v>
      </c>
      <c r="G160" s="333">
        <f t="shared" si="5"/>
        <v>2887.2799999999916</v>
      </c>
      <c r="H160" s="334" t="s">
        <v>298</v>
      </c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287</v>
      </c>
      <c r="B161" s="330" t="s">
        <v>287</v>
      </c>
      <c r="C161" s="298">
        <v>46235</v>
      </c>
      <c r="D161" s="299" t="s">
        <v>986</v>
      </c>
      <c r="E161" s="522">
        <v>174.61</v>
      </c>
      <c r="F161" s="522"/>
      <c r="G161" s="333">
        <f t="shared" si="5"/>
        <v>2712.6699999999914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284</v>
      </c>
      <c r="B162" s="330">
        <v>37</v>
      </c>
      <c r="C162" s="298">
        <v>46234</v>
      </c>
      <c r="D162" s="299" t="s">
        <v>1004</v>
      </c>
      <c r="E162" s="522">
        <v>8746.27</v>
      </c>
      <c r="F162" s="522"/>
      <c r="G162" s="333">
        <f t="shared" si="5"/>
        <v>2887.2799999999916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286</v>
      </c>
      <c r="B163" s="330">
        <v>25</v>
      </c>
      <c r="C163" s="298">
        <v>46234</v>
      </c>
      <c r="D163" s="298" t="s">
        <v>204</v>
      </c>
      <c r="E163" s="331">
        <v>350</v>
      </c>
      <c r="F163" s="522"/>
      <c r="G163" s="333">
        <f t="shared" si="5"/>
        <v>11633.549999999992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286</v>
      </c>
      <c r="B164" s="330">
        <v>26</v>
      </c>
      <c r="C164" s="298">
        <v>46234</v>
      </c>
      <c r="D164" s="298" t="s">
        <v>205</v>
      </c>
      <c r="E164" s="331">
        <v>320</v>
      </c>
      <c r="F164" s="522"/>
      <c r="G164" s="333">
        <f t="shared" si="5"/>
        <v>11983.549999999992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286</v>
      </c>
      <c r="B165" s="330">
        <v>27</v>
      </c>
      <c r="C165" s="298">
        <v>46234</v>
      </c>
      <c r="D165" s="298" t="s">
        <v>206</v>
      </c>
      <c r="E165" s="331">
        <v>25</v>
      </c>
      <c r="F165" s="522"/>
      <c r="G165" s="333">
        <f t="shared" si="5"/>
        <v>12303.549999999992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286</v>
      </c>
      <c r="B166" s="330">
        <v>28</v>
      </c>
      <c r="C166" s="298">
        <v>46234</v>
      </c>
      <c r="D166" s="298" t="s">
        <v>207</v>
      </c>
      <c r="E166" s="331">
        <v>25</v>
      </c>
      <c r="F166" s="522"/>
      <c r="G166" s="333">
        <f t="shared" si="5"/>
        <v>12328.549999999992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286</v>
      </c>
      <c r="B167" s="330">
        <v>29</v>
      </c>
      <c r="C167" s="298">
        <v>46234</v>
      </c>
      <c r="D167" s="298" t="s">
        <v>208</v>
      </c>
      <c r="E167" s="331">
        <v>45</v>
      </c>
      <c r="F167" s="522"/>
      <c r="G167" s="333">
        <f t="shared" si="5"/>
        <v>12353.549999999992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286</v>
      </c>
      <c r="B168" s="330">
        <v>30</v>
      </c>
      <c r="C168" s="298">
        <v>46234</v>
      </c>
      <c r="D168" s="298" t="s">
        <v>209</v>
      </c>
      <c r="E168" s="331">
        <v>400</v>
      </c>
      <c r="F168" s="522"/>
      <c r="G168" s="333">
        <f t="shared" ref="G168:G190" si="6">G169-E168+F168</f>
        <v>12398.549999999992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286</v>
      </c>
      <c r="B169" s="330">
        <v>31</v>
      </c>
      <c r="C169" s="298">
        <v>46234</v>
      </c>
      <c r="D169" s="298" t="s">
        <v>210</v>
      </c>
      <c r="E169" s="331">
        <v>375</v>
      </c>
      <c r="F169" s="522"/>
      <c r="G169" s="333">
        <f t="shared" si="6"/>
        <v>12798.549999999992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286</v>
      </c>
      <c r="B170" s="330">
        <v>32</v>
      </c>
      <c r="C170" s="298">
        <v>46234</v>
      </c>
      <c r="D170" s="298" t="s">
        <v>211</v>
      </c>
      <c r="E170" s="331">
        <v>100</v>
      </c>
      <c r="F170" s="522"/>
      <c r="G170" s="333">
        <f t="shared" si="6"/>
        <v>13173.549999999992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286</v>
      </c>
      <c r="B171" s="330">
        <v>33</v>
      </c>
      <c r="C171" s="298">
        <v>46234</v>
      </c>
      <c r="D171" s="298" t="s">
        <v>212</v>
      </c>
      <c r="E171" s="331">
        <v>85</v>
      </c>
      <c r="F171" s="522"/>
      <c r="G171" s="333">
        <f t="shared" si="6"/>
        <v>13273.549999999992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286</v>
      </c>
      <c r="B172" s="330">
        <v>34</v>
      </c>
      <c r="C172" s="298">
        <v>46234</v>
      </c>
      <c r="D172" s="298" t="s">
        <v>213</v>
      </c>
      <c r="E172" s="331">
        <v>230</v>
      </c>
      <c r="F172" s="522"/>
      <c r="G172" s="333">
        <f t="shared" si="6"/>
        <v>13358.549999999992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286</v>
      </c>
      <c r="B173" s="330">
        <v>35</v>
      </c>
      <c r="C173" s="298">
        <v>46234</v>
      </c>
      <c r="D173" s="298" t="s">
        <v>214</v>
      </c>
      <c r="E173" s="331">
        <v>45</v>
      </c>
      <c r="F173" s="522"/>
      <c r="G173" s="333">
        <f t="shared" si="6"/>
        <v>13588.549999999992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291</v>
      </c>
      <c r="B174" s="330">
        <v>38</v>
      </c>
      <c r="C174" s="298">
        <v>46234</v>
      </c>
      <c r="D174" s="299" t="s">
        <v>293</v>
      </c>
      <c r="E174" s="522"/>
      <c r="F174" s="522">
        <v>4720.8599999999997</v>
      </c>
      <c r="G174" s="333">
        <f t="shared" si="6"/>
        <v>13633.549999999992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10</v>
      </c>
      <c r="C175" s="298">
        <v>46234</v>
      </c>
      <c r="D175" s="299" t="s">
        <v>176</v>
      </c>
      <c r="E175" s="522">
        <v>17.899999999999999</v>
      </c>
      <c r="F175" s="522"/>
      <c r="G175" s="333">
        <f t="shared" si="6"/>
        <v>8912.6899999999932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5</v>
      </c>
      <c r="C176" s="298">
        <v>46233</v>
      </c>
      <c r="D176" s="299" t="s">
        <v>484</v>
      </c>
      <c r="E176" s="522">
        <v>20.59</v>
      </c>
      <c r="F176" s="522"/>
      <c r="G176" s="333">
        <f t="shared" si="6"/>
        <v>8930.5899999999929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46233</v>
      </c>
      <c r="D177" s="299" t="s">
        <v>386</v>
      </c>
      <c r="E177" s="522">
        <v>23.87</v>
      </c>
      <c r="F177" s="522"/>
      <c r="G177" s="333">
        <f t="shared" si="6"/>
        <v>8951.179999999993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6</v>
      </c>
      <c r="C178" s="298">
        <v>46233</v>
      </c>
      <c r="D178" s="299" t="s">
        <v>1003</v>
      </c>
      <c r="E178" s="522">
        <v>-100</v>
      </c>
      <c r="F178" s="522"/>
      <c r="G178" s="333">
        <f t="shared" si="6"/>
        <v>8975.0499999999938</v>
      </c>
      <c r="H178" s="334" t="s">
        <v>298</v>
      </c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46233</v>
      </c>
      <c r="D179" s="299" t="s">
        <v>1000</v>
      </c>
      <c r="E179" s="522">
        <v>-100</v>
      </c>
      <c r="F179" s="522"/>
      <c r="G179" s="333">
        <f t="shared" si="6"/>
        <v>8875.0499999999938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46233</v>
      </c>
      <c r="D180" s="299" t="s">
        <v>1006</v>
      </c>
      <c r="E180" s="522">
        <v>16</v>
      </c>
      <c r="F180" s="522"/>
      <c r="G180" s="333">
        <f t="shared" si="6"/>
        <v>8775.0499999999938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46232</v>
      </c>
      <c r="D181" s="299" t="s">
        <v>308</v>
      </c>
      <c r="E181" s="522">
        <v>60.77</v>
      </c>
      <c r="F181" s="522"/>
      <c r="G181" s="333">
        <f t="shared" si="6"/>
        <v>8791.0499999999938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21</v>
      </c>
      <c r="C182" s="298">
        <v>46232</v>
      </c>
      <c r="D182" s="299" t="s">
        <v>194</v>
      </c>
      <c r="E182" s="522">
        <v>31.47</v>
      </c>
      <c r="F182" s="522"/>
      <c r="G182" s="333">
        <f t="shared" si="6"/>
        <v>8851.8199999999943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294</v>
      </c>
      <c r="B183" s="330">
        <v>21</v>
      </c>
      <c r="C183" s="298">
        <v>46232</v>
      </c>
      <c r="D183" s="299" t="s">
        <v>194</v>
      </c>
      <c r="E183" s="522">
        <v>16.2</v>
      </c>
      <c r="F183" s="522"/>
      <c r="G183" s="333">
        <f t="shared" si="6"/>
        <v>8883.2899999999936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46232</v>
      </c>
      <c r="D184" s="299" t="s">
        <v>346</v>
      </c>
      <c r="E184" s="522">
        <v>11.43</v>
      </c>
      <c r="F184" s="522"/>
      <c r="G184" s="333">
        <f t="shared" si="6"/>
        <v>8899.4899999999943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2</v>
      </c>
      <c r="C185" s="298">
        <v>46232</v>
      </c>
      <c r="D185" s="299" t="s">
        <v>358</v>
      </c>
      <c r="E185" s="522">
        <v>9.9700000000000006</v>
      </c>
      <c r="F185" s="522"/>
      <c r="G185" s="333">
        <f t="shared" si="6"/>
        <v>8910.9199999999946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5</v>
      </c>
      <c r="C186" s="298">
        <v>46232</v>
      </c>
      <c r="D186" s="299" t="s">
        <v>484</v>
      </c>
      <c r="E186" s="522">
        <v>82.36</v>
      </c>
      <c r="F186" s="522"/>
      <c r="G186" s="333">
        <f t="shared" si="6"/>
        <v>8920.889999999994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24</v>
      </c>
      <c r="C187" s="298">
        <v>46232</v>
      </c>
      <c r="D187" s="299" t="s">
        <v>860</v>
      </c>
      <c r="E187" s="522">
        <v>92.25</v>
      </c>
      <c r="F187" s="522"/>
      <c r="G187" s="333">
        <f t="shared" si="6"/>
        <v>9003.2499999999945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4</v>
      </c>
      <c r="C188" s="298">
        <v>46232</v>
      </c>
      <c r="D188" s="299" t="s">
        <v>296</v>
      </c>
      <c r="E188" s="522">
        <v>39.5</v>
      </c>
      <c r="F188" s="522"/>
      <c r="G188" s="333">
        <f t="shared" si="6"/>
        <v>9095.4999999999945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46232</v>
      </c>
      <c r="D189" s="299" t="s">
        <v>296</v>
      </c>
      <c r="E189" s="522">
        <v>15.1</v>
      </c>
      <c r="F189" s="522"/>
      <c r="G189" s="333">
        <f t="shared" si="6"/>
        <v>9134.9999999999945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2</v>
      </c>
      <c r="C190" s="298">
        <v>46232</v>
      </c>
      <c r="D190" s="299" t="s">
        <v>334</v>
      </c>
      <c r="E190" s="522">
        <v>17.68</v>
      </c>
      <c r="F190" s="522"/>
      <c r="G190" s="333">
        <f t="shared" si="6"/>
        <v>9150.0999999999949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5</v>
      </c>
      <c r="C191" s="298">
        <v>46232</v>
      </c>
      <c r="D191" s="299" t="s">
        <v>988</v>
      </c>
      <c r="E191" s="522">
        <v>-205</v>
      </c>
      <c r="F191" s="522"/>
      <c r="G191" s="333">
        <f t="shared" ref="G191:G253" si="7">G192-E191+F191</f>
        <v>9167.7799999999952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20</v>
      </c>
      <c r="C192" s="298">
        <v>46232</v>
      </c>
      <c r="D192" s="299" t="s">
        <v>193</v>
      </c>
      <c r="E192" s="522">
        <v>600</v>
      </c>
      <c r="F192" s="522"/>
      <c r="G192" s="333">
        <f t="shared" si="7"/>
        <v>8962.7799999999952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287</v>
      </c>
      <c r="B193" s="330" t="s">
        <v>287</v>
      </c>
      <c r="C193" s="298">
        <v>46231</v>
      </c>
      <c r="D193" s="299" t="s">
        <v>525</v>
      </c>
      <c r="E193" s="522">
        <v>1171.3800000000001</v>
      </c>
      <c r="F193" s="522">
        <v>1171.3800000000001</v>
      </c>
      <c r="G193" s="333">
        <f t="shared" si="7"/>
        <v>9562.7799999999952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2</v>
      </c>
      <c r="C194" s="298">
        <v>46231</v>
      </c>
      <c r="D194" s="299" t="s">
        <v>334</v>
      </c>
      <c r="E194" s="522">
        <v>11.58</v>
      </c>
      <c r="F194" s="522"/>
      <c r="G194" s="333">
        <f t="shared" si="7"/>
        <v>9562.7799999999934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42</v>
      </c>
      <c r="C195" s="298">
        <v>46231</v>
      </c>
      <c r="D195" s="299" t="s">
        <v>200</v>
      </c>
      <c r="E195" s="522">
        <v>59</v>
      </c>
      <c r="F195" s="522"/>
      <c r="G195" s="333">
        <f t="shared" si="7"/>
        <v>9574.3599999999933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43</v>
      </c>
      <c r="C196" s="298">
        <v>46231</v>
      </c>
      <c r="D196" s="299" t="s">
        <v>201</v>
      </c>
      <c r="E196" s="522">
        <v>50.92</v>
      </c>
      <c r="F196" s="522"/>
      <c r="G196" s="333">
        <f t="shared" si="7"/>
        <v>9633.3599999999933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8</v>
      </c>
      <c r="C197" s="298">
        <v>46231</v>
      </c>
      <c r="D197" s="299" t="s">
        <v>308</v>
      </c>
      <c r="E197" s="522">
        <v>71.75</v>
      </c>
      <c r="F197" s="522"/>
      <c r="G197" s="333">
        <f t="shared" si="7"/>
        <v>9684.2799999999934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6</v>
      </c>
      <c r="C198" s="298">
        <v>46230</v>
      </c>
      <c r="D198" s="299" t="s">
        <v>999</v>
      </c>
      <c r="E198" s="522">
        <v>49.2</v>
      </c>
      <c r="F198" s="522"/>
      <c r="G198" s="333">
        <f t="shared" si="7"/>
        <v>9756.0299999999934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46230</v>
      </c>
      <c r="D199" s="299" t="s">
        <v>353</v>
      </c>
      <c r="E199" s="522">
        <v>20.98</v>
      </c>
      <c r="F199" s="522"/>
      <c r="G199" s="333">
        <f t="shared" si="7"/>
        <v>9805.2299999999941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46230</v>
      </c>
      <c r="D200" s="299" t="s">
        <v>300</v>
      </c>
      <c r="E200" s="522">
        <v>19.16</v>
      </c>
      <c r="F200" s="522"/>
      <c r="G200" s="333">
        <f t="shared" si="7"/>
        <v>9826.2099999999937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46230</v>
      </c>
      <c r="D201" s="299" t="s">
        <v>994</v>
      </c>
      <c r="E201" s="522">
        <v>15.89</v>
      </c>
      <c r="F201" s="522"/>
      <c r="G201" s="333">
        <f t="shared" si="7"/>
        <v>9845.3699999999935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22</v>
      </c>
      <c r="C202" s="298">
        <v>46230</v>
      </c>
      <c r="D202" s="299" t="s">
        <v>998</v>
      </c>
      <c r="E202" s="522">
        <v>15.96</v>
      </c>
      <c r="F202" s="522"/>
      <c r="G202" s="333">
        <f t="shared" si="7"/>
        <v>9861.2599999999929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46230</v>
      </c>
      <c r="D203" s="299" t="s">
        <v>306</v>
      </c>
      <c r="E203" s="522">
        <v>183.73</v>
      </c>
      <c r="F203" s="522"/>
      <c r="G203" s="333">
        <f t="shared" si="7"/>
        <v>9877.2199999999921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4</v>
      </c>
      <c r="C204" s="298">
        <v>46230</v>
      </c>
      <c r="D204" s="299" t="s">
        <v>296</v>
      </c>
      <c r="E204" s="522">
        <v>86.71</v>
      </c>
      <c r="F204" s="522"/>
      <c r="G204" s="333">
        <f t="shared" si="7"/>
        <v>10060.949999999992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46230</v>
      </c>
      <c r="D205" s="299" t="s">
        <v>296</v>
      </c>
      <c r="E205" s="522">
        <v>8.7200000000000006</v>
      </c>
      <c r="F205" s="522"/>
      <c r="G205" s="333">
        <f t="shared" si="7"/>
        <v>10147.659999999991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2</v>
      </c>
      <c r="C206" s="298">
        <v>46230</v>
      </c>
      <c r="D206" s="299" t="s">
        <v>301</v>
      </c>
      <c r="E206" s="522">
        <v>23.5</v>
      </c>
      <c r="F206" s="522"/>
      <c r="G206" s="333">
        <f t="shared" si="7"/>
        <v>10156.37999999999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3</v>
      </c>
      <c r="C207" s="298">
        <v>46230</v>
      </c>
      <c r="D207" s="299" t="s">
        <v>983</v>
      </c>
      <c r="E207" s="522">
        <v>7.18</v>
      </c>
      <c r="F207" s="522"/>
      <c r="G207" s="333">
        <f t="shared" si="7"/>
        <v>10179.87999999999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46229</v>
      </c>
      <c r="D208" s="299" t="s">
        <v>996</v>
      </c>
      <c r="E208" s="522">
        <v>18.350000000000001</v>
      </c>
      <c r="F208" s="522"/>
      <c r="G208" s="333">
        <f t="shared" si="7"/>
        <v>10187.05999999999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8</v>
      </c>
      <c r="C209" s="298">
        <v>46229</v>
      </c>
      <c r="D209" s="299" t="s">
        <v>319</v>
      </c>
      <c r="E209" s="522">
        <v>64.400000000000006</v>
      </c>
      <c r="F209" s="522"/>
      <c r="G209" s="333">
        <f t="shared" si="7"/>
        <v>10205.409999999991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4</v>
      </c>
      <c r="C210" s="298">
        <v>46229</v>
      </c>
      <c r="D210" s="299" t="s">
        <v>296</v>
      </c>
      <c r="E210" s="522">
        <v>42.19</v>
      </c>
      <c r="F210" s="522"/>
      <c r="G210" s="333">
        <f t="shared" si="7"/>
        <v>10269.80999999999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8</v>
      </c>
      <c r="C211" s="298">
        <v>46229</v>
      </c>
      <c r="D211" s="299" t="s">
        <v>296</v>
      </c>
      <c r="E211" s="522">
        <v>60.67</v>
      </c>
      <c r="F211" s="522"/>
      <c r="G211" s="333">
        <f t="shared" si="7"/>
        <v>10311.999999999991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8</v>
      </c>
      <c r="C212" s="298">
        <v>46228</v>
      </c>
      <c r="D212" s="299" t="s">
        <v>995</v>
      </c>
      <c r="E212" s="522">
        <v>40.32</v>
      </c>
      <c r="F212" s="522"/>
      <c r="G212" s="333">
        <f t="shared" si="7"/>
        <v>10372.669999999991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3</v>
      </c>
      <c r="C213" s="298">
        <v>46228</v>
      </c>
      <c r="D213" s="299" t="s">
        <v>455</v>
      </c>
      <c r="E213" s="522">
        <v>7.38</v>
      </c>
      <c r="F213" s="522"/>
      <c r="G213" s="333">
        <f t="shared" si="7"/>
        <v>10412.989999999991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4</v>
      </c>
      <c r="C214" s="298">
        <v>46228</v>
      </c>
      <c r="D214" s="299" t="s">
        <v>455</v>
      </c>
      <c r="E214" s="522">
        <v>39.83</v>
      </c>
      <c r="F214" s="522"/>
      <c r="G214" s="333">
        <f t="shared" si="7"/>
        <v>10420.36999999999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5</v>
      </c>
      <c r="C215" s="298">
        <v>46228</v>
      </c>
      <c r="D215" s="299" t="s">
        <v>475</v>
      </c>
      <c r="E215" s="522">
        <v>20</v>
      </c>
      <c r="F215" s="522"/>
      <c r="G215" s="333">
        <f t="shared" si="7"/>
        <v>10460.19999999999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294</v>
      </c>
      <c r="B216" s="330">
        <v>12</v>
      </c>
      <c r="C216" s="298">
        <v>46228</v>
      </c>
      <c r="D216" s="299" t="s">
        <v>314</v>
      </c>
      <c r="E216" s="522">
        <v>204.48</v>
      </c>
      <c r="F216" s="522"/>
      <c r="G216" s="333">
        <f t="shared" si="7"/>
        <v>10480.19999999999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3</v>
      </c>
      <c r="C217" s="298">
        <v>46228</v>
      </c>
      <c r="D217" s="299" t="s">
        <v>991</v>
      </c>
      <c r="E217" s="522">
        <v>11.33</v>
      </c>
      <c r="F217" s="522"/>
      <c r="G217" s="333">
        <f t="shared" si="7"/>
        <v>10684.679999999989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46228</v>
      </c>
      <c r="D218" s="299" t="s">
        <v>997</v>
      </c>
      <c r="E218" s="522">
        <v>120.77</v>
      </c>
      <c r="F218" s="522"/>
      <c r="G218" s="333">
        <f t="shared" si="7"/>
        <v>10696.009999999989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46227</v>
      </c>
      <c r="D219" s="299" t="s">
        <v>990</v>
      </c>
      <c r="E219" s="522">
        <v>46.21</v>
      </c>
      <c r="F219" s="522"/>
      <c r="G219" s="333">
        <f t="shared" si="7"/>
        <v>10816.77999999999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5</v>
      </c>
      <c r="C220" s="298">
        <v>46227</v>
      </c>
      <c r="D220" s="299" t="s">
        <v>340</v>
      </c>
      <c r="E220" s="522">
        <v>95.85</v>
      </c>
      <c r="F220" s="522"/>
      <c r="G220" s="333">
        <f t="shared" si="7"/>
        <v>10862.989999999989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2</v>
      </c>
      <c r="C221" s="298">
        <v>46227</v>
      </c>
      <c r="D221" s="299" t="s">
        <v>324</v>
      </c>
      <c r="E221" s="522">
        <v>9.06</v>
      </c>
      <c r="F221" s="522"/>
      <c r="G221" s="333">
        <f t="shared" si="7"/>
        <v>10958.839999999989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46227</v>
      </c>
      <c r="D222" s="299" t="s">
        <v>358</v>
      </c>
      <c r="E222" s="522">
        <v>26.47</v>
      </c>
      <c r="F222" s="522"/>
      <c r="G222" s="333">
        <f t="shared" si="7"/>
        <v>10967.899999999989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6</v>
      </c>
      <c r="C223" s="298">
        <v>46227</v>
      </c>
      <c r="D223" s="299" t="s">
        <v>1003</v>
      </c>
      <c r="E223" s="522">
        <v>90</v>
      </c>
      <c r="F223" s="522"/>
      <c r="G223" s="333">
        <f t="shared" si="7"/>
        <v>10994.369999999988</v>
      </c>
      <c r="H223" s="334" t="s">
        <v>298</v>
      </c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3</v>
      </c>
      <c r="C224" s="298">
        <v>46226</v>
      </c>
      <c r="D224" s="299" t="s">
        <v>455</v>
      </c>
      <c r="E224" s="522">
        <v>29.72</v>
      </c>
      <c r="F224" s="522"/>
      <c r="G224" s="333">
        <f t="shared" si="7"/>
        <v>11084.369999999988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287</v>
      </c>
      <c r="B225" s="330" t="s">
        <v>287</v>
      </c>
      <c r="C225" s="298">
        <v>46226</v>
      </c>
      <c r="D225" s="299" t="s">
        <v>315</v>
      </c>
      <c r="E225" s="522">
        <v>133.13999999999999</v>
      </c>
      <c r="F225" s="522">
        <v>133.13999999999999</v>
      </c>
      <c r="G225" s="333">
        <f t="shared" si="7"/>
        <v>11114.089999999987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291</v>
      </c>
      <c r="B226" s="330">
        <v>39</v>
      </c>
      <c r="C226" s="298">
        <v>46226</v>
      </c>
      <c r="D226" s="299" t="s">
        <v>292</v>
      </c>
      <c r="E226" s="522"/>
      <c r="F226" s="522">
        <v>2763.78</v>
      </c>
      <c r="G226" s="333">
        <f t="shared" si="7"/>
        <v>11114.089999999987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8</v>
      </c>
      <c r="C227" s="298">
        <v>46226</v>
      </c>
      <c r="D227" s="299" t="s">
        <v>992</v>
      </c>
      <c r="E227" s="522">
        <v>92.36</v>
      </c>
      <c r="F227" s="522"/>
      <c r="G227" s="333">
        <f t="shared" si="7"/>
        <v>8350.3099999999868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3</v>
      </c>
      <c r="C228" s="298">
        <v>46226</v>
      </c>
      <c r="D228" s="299" t="s">
        <v>983</v>
      </c>
      <c r="E228" s="522">
        <v>25</v>
      </c>
      <c r="F228" s="522"/>
      <c r="G228" s="333">
        <f t="shared" si="7"/>
        <v>8442.6699999999873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4</v>
      </c>
      <c r="C229" s="298">
        <v>46226</v>
      </c>
      <c r="D229" s="299" t="s">
        <v>296</v>
      </c>
      <c r="E229" s="522">
        <v>49.15</v>
      </c>
      <c r="F229" s="522"/>
      <c r="G229" s="333">
        <f t="shared" si="7"/>
        <v>8467.6699999999873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6</v>
      </c>
      <c r="C230" s="298">
        <v>46226</v>
      </c>
      <c r="D230" s="299" t="s">
        <v>993</v>
      </c>
      <c r="E230" s="522">
        <v>21.6</v>
      </c>
      <c r="F230" s="522"/>
      <c r="G230" s="333">
        <f t="shared" si="7"/>
        <v>8516.819999999987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8</v>
      </c>
      <c r="C231" s="298">
        <v>46225</v>
      </c>
      <c r="D231" s="299" t="s">
        <v>319</v>
      </c>
      <c r="E231" s="522">
        <v>21.28</v>
      </c>
      <c r="F231" s="522"/>
      <c r="G231" s="333">
        <f t="shared" si="7"/>
        <v>8538.4199999999873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46225</v>
      </c>
      <c r="D232" s="299" t="s">
        <v>358</v>
      </c>
      <c r="E232" s="522">
        <v>17.260000000000002</v>
      </c>
      <c r="F232" s="522"/>
      <c r="G232" s="333">
        <f t="shared" si="7"/>
        <v>8559.699999999988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291</v>
      </c>
      <c r="B233" s="330">
        <v>40</v>
      </c>
      <c r="C233" s="298">
        <v>46225</v>
      </c>
      <c r="D233" s="299" t="s">
        <v>316</v>
      </c>
      <c r="E233" s="522"/>
      <c r="F233" s="522">
        <v>4292.68</v>
      </c>
      <c r="G233" s="333">
        <f t="shared" si="7"/>
        <v>8576.9599999999882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1</v>
      </c>
      <c r="C234" s="298">
        <v>46223</v>
      </c>
      <c r="D234" s="299" t="s">
        <v>306</v>
      </c>
      <c r="E234" s="522">
        <v>148.97999999999999</v>
      </c>
      <c r="F234" s="522"/>
      <c r="G234" s="333">
        <f t="shared" si="7"/>
        <v>4284.279999999987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294</v>
      </c>
      <c r="B235" s="330">
        <v>22</v>
      </c>
      <c r="C235" s="298">
        <v>46223</v>
      </c>
      <c r="D235" s="299" t="s">
        <v>323</v>
      </c>
      <c r="E235" s="522">
        <v>20.22</v>
      </c>
      <c r="F235" s="522"/>
      <c r="G235" s="333">
        <f t="shared" si="7"/>
        <v>4433.2599999999866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5</v>
      </c>
      <c r="C236" s="298">
        <v>46223</v>
      </c>
      <c r="D236" s="299" t="s">
        <v>988</v>
      </c>
      <c r="E236" s="522">
        <v>-313</v>
      </c>
      <c r="F236" s="522"/>
      <c r="G236" s="333">
        <f t="shared" si="7"/>
        <v>4453.4799999999868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4</v>
      </c>
      <c r="C237" s="298">
        <v>46222</v>
      </c>
      <c r="D237" s="299" t="s">
        <v>310</v>
      </c>
      <c r="E237" s="522">
        <v>43.41</v>
      </c>
      <c r="F237" s="522"/>
      <c r="G237" s="333">
        <f t="shared" si="7"/>
        <v>4140.4799999999868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1</v>
      </c>
      <c r="C238" s="298">
        <v>46222</v>
      </c>
      <c r="D238" s="299" t="s">
        <v>329</v>
      </c>
      <c r="E238" s="522">
        <v>70.98</v>
      </c>
      <c r="F238" s="522"/>
      <c r="G238" s="333">
        <f t="shared" si="7"/>
        <v>4183.8899999999867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1</v>
      </c>
      <c r="C239" s="298">
        <v>46222</v>
      </c>
      <c r="D239" s="299" t="s">
        <v>306</v>
      </c>
      <c r="E239" s="522">
        <v>0.42</v>
      </c>
      <c r="F239" s="522"/>
      <c r="G239" s="333">
        <f t="shared" si="7"/>
        <v>4254.8699999999862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22</v>
      </c>
      <c r="C240" s="298">
        <v>46222</v>
      </c>
      <c r="D240" s="299" t="s">
        <v>923</v>
      </c>
      <c r="E240" s="522">
        <v>7.46</v>
      </c>
      <c r="F240" s="522"/>
      <c r="G240" s="333">
        <f t="shared" si="7"/>
        <v>4255.2899999999863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46222</v>
      </c>
      <c r="D241" s="299" t="s">
        <v>987</v>
      </c>
      <c r="E241" s="522">
        <v>60</v>
      </c>
      <c r="F241" s="522"/>
      <c r="G241" s="333">
        <f t="shared" si="7"/>
        <v>4262.7499999999864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2</v>
      </c>
      <c r="C242" s="298">
        <v>46221</v>
      </c>
      <c r="D242" s="299" t="s">
        <v>346</v>
      </c>
      <c r="E242" s="522">
        <v>11.77</v>
      </c>
      <c r="F242" s="522"/>
      <c r="G242" s="333">
        <f t="shared" si="7"/>
        <v>4322.7499999999864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46221</v>
      </c>
      <c r="D243" s="299" t="s">
        <v>308</v>
      </c>
      <c r="E243" s="522">
        <v>123.68</v>
      </c>
      <c r="F243" s="522"/>
      <c r="G243" s="333">
        <f t="shared" si="7"/>
        <v>4334.5199999999868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8</v>
      </c>
      <c r="C244" s="298">
        <v>46221</v>
      </c>
      <c r="D244" s="299" t="s">
        <v>989</v>
      </c>
      <c r="E244" s="522">
        <v>27.37</v>
      </c>
      <c r="F244" s="522"/>
      <c r="G244" s="333">
        <f t="shared" si="7"/>
        <v>4458.1999999999871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8</v>
      </c>
      <c r="C245" s="298">
        <v>46221</v>
      </c>
      <c r="D245" s="299" t="s">
        <v>989</v>
      </c>
      <c r="E245" s="522">
        <v>25.2</v>
      </c>
      <c r="F245" s="522"/>
      <c r="G245" s="333">
        <f t="shared" si="7"/>
        <v>4485.569999999987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294</v>
      </c>
      <c r="B246" s="330">
        <v>22</v>
      </c>
      <c r="C246" s="298">
        <v>46221</v>
      </c>
      <c r="D246" s="299" t="s">
        <v>930</v>
      </c>
      <c r="E246" s="522">
        <v>13.84</v>
      </c>
      <c r="F246" s="522"/>
      <c r="G246" s="333">
        <f t="shared" si="7"/>
        <v>4510.7699999999868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21</v>
      </c>
      <c r="C247" s="298">
        <v>46220</v>
      </c>
      <c r="D247" s="299" t="s">
        <v>194</v>
      </c>
      <c r="E247" s="522">
        <v>81</v>
      </c>
      <c r="F247" s="522"/>
      <c r="G247" s="333">
        <f t="shared" si="7"/>
        <v>4524.6099999999869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294</v>
      </c>
      <c r="B248" s="330">
        <v>43</v>
      </c>
      <c r="C248" s="298">
        <v>46220</v>
      </c>
      <c r="D248" s="299" t="s">
        <v>333</v>
      </c>
      <c r="E248" s="522">
        <v>22.35</v>
      </c>
      <c r="F248" s="522"/>
      <c r="G248" s="333">
        <f t="shared" si="7"/>
        <v>4605.6099999999869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42</v>
      </c>
      <c r="C249" s="298">
        <v>46220</v>
      </c>
      <c r="D249" s="299" t="s">
        <v>333</v>
      </c>
      <c r="E249" s="522">
        <v>29.8</v>
      </c>
      <c r="F249" s="522"/>
      <c r="G249" s="333">
        <f t="shared" si="7"/>
        <v>4627.9599999999873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294</v>
      </c>
      <c r="B250" s="330">
        <v>17</v>
      </c>
      <c r="C250" s="298">
        <v>46220</v>
      </c>
      <c r="D250" s="299" t="s">
        <v>188</v>
      </c>
      <c r="E250" s="522">
        <v>42.65</v>
      </c>
      <c r="F250" s="522"/>
      <c r="G250" s="333">
        <f t="shared" si="7"/>
        <v>4657.7599999999875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294</v>
      </c>
      <c r="B251" s="330">
        <v>23</v>
      </c>
      <c r="C251" s="298">
        <v>46220</v>
      </c>
      <c r="D251" s="299" t="s">
        <v>63</v>
      </c>
      <c r="E251" s="522">
        <v>529.46</v>
      </c>
      <c r="F251" s="522"/>
      <c r="G251" s="333">
        <f t="shared" si="7"/>
        <v>4700.4099999999871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11</v>
      </c>
      <c r="C252" s="298">
        <v>46219</v>
      </c>
      <c r="D252" s="299" t="s">
        <v>178</v>
      </c>
      <c r="E252" s="522">
        <v>256.64</v>
      </c>
      <c r="F252" s="522"/>
      <c r="G252" s="333">
        <f t="shared" si="7"/>
        <v>5229.8699999999872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5</v>
      </c>
      <c r="C253" s="298">
        <v>46219</v>
      </c>
      <c r="D253" s="299" t="s">
        <v>340</v>
      </c>
      <c r="E253" s="522">
        <v>21.3</v>
      </c>
      <c r="F253" s="522"/>
      <c r="G253" s="333">
        <f t="shared" si="7"/>
        <v>5486.5099999999875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291</v>
      </c>
      <c r="B254" s="330">
        <v>38</v>
      </c>
      <c r="C254" s="298">
        <v>46218</v>
      </c>
      <c r="D254" s="299" t="s">
        <v>293</v>
      </c>
      <c r="E254" s="522"/>
      <c r="F254" s="522">
        <v>4720.84</v>
      </c>
      <c r="G254" s="333">
        <f t="shared" ref="G254:G259" si="8">G255-E254+F254</f>
        <v>5507.8099999999877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5</v>
      </c>
      <c r="C255" s="298">
        <v>46218</v>
      </c>
      <c r="D255" s="299" t="s">
        <v>985</v>
      </c>
      <c r="E255" s="522">
        <v>429.82</v>
      </c>
      <c r="F255" s="522"/>
      <c r="G255" s="333">
        <f t="shared" si="8"/>
        <v>786.96999999998775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46218</v>
      </c>
      <c r="D256" s="299" t="s">
        <v>981</v>
      </c>
      <c r="E256" s="522">
        <v>80.319999999999993</v>
      </c>
      <c r="F256" s="522"/>
      <c r="G256" s="333">
        <f t="shared" si="8"/>
        <v>1216.7899999999877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6</v>
      </c>
      <c r="C257" s="298">
        <v>46216</v>
      </c>
      <c r="D257" s="299" t="s">
        <v>312</v>
      </c>
      <c r="E257" s="522">
        <v>51.94</v>
      </c>
      <c r="F257" s="522"/>
      <c r="G257" s="333">
        <f t="shared" si="8"/>
        <v>1297.1099999999876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46216</v>
      </c>
      <c r="D258" s="299" t="s">
        <v>984</v>
      </c>
      <c r="E258" s="522">
        <v>43.13</v>
      </c>
      <c r="F258" s="522"/>
      <c r="G258" s="333">
        <f t="shared" si="8"/>
        <v>1349.0499999999877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19</v>
      </c>
      <c r="C259" s="298">
        <v>46216</v>
      </c>
      <c r="D259" s="299" t="s">
        <v>191</v>
      </c>
      <c r="E259" s="522">
        <v>200</v>
      </c>
      <c r="F259" s="522"/>
      <c r="G259" s="333">
        <f t="shared" si="8"/>
        <v>1392.1799999999878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15</v>
      </c>
      <c r="C260" s="298">
        <v>46216</v>
      </c>
      <c r="D260" s="299" t="s">
        <v>185</v>
      </c>
      <c r="E260" s="522">
        <v>64.05</v>
      </c>
      <c r="F260" s="522"/>
      <c r="G260" s="333">
        <f t="shared" ref="G260:G362" si="9">G261-E260+F260</f>
        <v>1592.1799999999878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335</v>
      </c>
      <c r="B261" s="330" t="s">
        <v>335</v>
      </c>
      <c r="C261" s="298">
        <v>46216</v>
      </c>
      <c r="D261" s="299" t="s">
        <v>336</v>
      </c>
      <c r="E261" s="522">
        <v>63.44</v>
      </c>
      <c r="F261" s="522"/>
      <c r="G261" s="333">
        <f t="shared" si="9"/>
        <v>1656.2299999999877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4</v>
      </c>
      <c r="C262" s="298">
        <v>46215</v>
      </c>
      <c r="D262" s="299" t="s">
        <v>310</v>
      </c>
      <c r="E262" s="522">
        <v>34.85</v>
      </c>
      <c r="F262" s="522"/>
      <c r="G262" s="333">
        <f t="shared" si="9"/>
        <v>1719.6699999999878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8</v>
      </c>
      <c r="C263" s="298">
        <v>46215</v>
      </c>
      <c r="D263" s="299" t="s">
        <v>982</v>
      </c>
      <c r="E263" s="522">
        <v>29.2</v>
      </c>
      <c r="F263" s="522"/>
      <c r="G263" s="333">
        <f t="shared" si="9"/>
        <v>1754.5199999999877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46215</v>
      </c>
      <c r="D264" s="299" t="s">
        <v>980</v>
      </c>
      <c r="E264" s="522">
        <v>81.75</v>
      </c>
      <c r="F264" s="522"/>
      <c r="G264" s="333">
        <f t="shared" si="9"/>
        <v>1783.7199999999877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5</v>
      </c>
      <c r="C265" s="298">
        <v>46215</v>
      </c>
      <c r="D265" s="299" t="s">
        <v>980</v>
      </c>
      <c r="E265" s="522">
        <v>81.75</v>
      </c>
      <c r="F265" s="522"/>
      <c r="G265" s="333">
        <f t="shared" si="9"/>
        <v>1865.4699999999877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3</v>
      </c>
      <c r="C266" s="298">
        <v>46214</v>
      </c>
      <c r="D266" s="299" t="s">
        <v>983</v>
      </c>
      <c r="E266" s="522">
        <v>25</v>
      </c>
      <c r="F266" s="522"/>
      <c r="G266" s="333">
        <f t="shared" si="9"/>
        <v>1947.2199999999877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22</v>
      </c>
      <c r="C267" s="298">
        <v>46214</v>
      </c>
      <c r="D267" s="299" t="s">
        <v>352</v>
      </c>
      <c r="E267" s="522">
        <v>21.29</v>
      </c>
      <c r="F267" s="522"/>
      <c r="G267" s="333">
        <f t="shared" si="9"/>
        <v>1972.2199999999877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46214</v>
      </c>
      <c r="D268" s="299" t="s">
        <v>308</v>
      </c>
      <c r="E268" s="522">
        <v>54.48</v>
      </c>
      <c r="F268" s="522"/>
      <c r="G268" s="333">
        <f t="shared" si="9"/>
        <v>1993.5099999999877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8</v>
      </c>
      <c r="C269" s="298">
        <v>46214</v>
      </c>
      <c r="D269" s="299" t="s">
        <v>308</v>
      </c>
      <c r="E269" s="522">
        <v>54.49</v>
      </c>
      <c r="F269" s="522"/>
      <c r="G269" s="333">
        <f t="shared" si="9"/>
        <v>2047.9899999999877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46214</v>
      </c>
      <c r="D270" s="299" t="s">
        <v>311</v>
      </c>
      <c r="E270" s="522">
        <v>167.26</v>
      </c>
      <c r="F270" s="522"/>
      <c r="G270" s="333">
        <f t="shared" si="9"/>
        <v>2102.4799999999877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1</v>
      </c>
      <c r="C271" s="298">
        <v>46214</v>
      </c>
      <c r="D271" s="299" t="s">
        <v>329</v>
      </c>
      <c r="E271" s="522">
        <v>81.73</v>
      </c>
      <c r="F271" s="522"/>
      <c r="G271" s="333">
        <f t="shared" si="9"/>
        <v>2269.7399999999875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46213</v>
      </c>
      <c r="D272" s="299" t="s">
        <v>885</v>
      </c>
      <c r="E272" s="522">
        <v>120</v>
      </c>
      <c r="F272" s="522"/>
      <c r="G272" s="333">
        <f t="shared" si="9"/>
        <v>2351.4699999999875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46213</v>
      </c>
      <c r="D273" s="299" t="s">
        <v>907</v>
      </c>
      <c r="E273" s="522">
        <v>-0.06</v>
      </c>
      <c r="F273" s="522"/>
      <c r="G273" s="333">
        <f t="shared" si="9"/>
        <v>2471.4699999999875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22</v>
      </c>
      <c r="C274" s="298">
        <v>46213</v>
      </c>
      <c r="D274" s="299" t="s">
        <v>979</v>
      </c>
      <c r="E274" s="522">
        <v>5.31</v>
      </c>
      <c r="F274" s="522"/>
      <c r="G274" s="333">
        <f t="shared" si="9"/>
        <v>2471.4099999999876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6</v>
      </c>
      <c r="C275" s="298">
        <v>46213</v>
      </c>
      <c r="D275" s="299" t="s">
        <v>300</v>
      </c>
      <c r="E275" s="522">
        <v>25.52</v>
      </c>
      <c r="F275" s="522"/>
      <c r="G275" s="333">
        <f t="shared" si="9"/>
        <v>2476.7199999999875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1</v>
      </c>
      <c r="C276" s="298">
        <v>46213</v>
      </c>
      <c r="D276" s="299" t="s">
        <v>831</v>
      </c>
      <c r="E276" s="522">
        <v>13.03</v>
      </c>
      <c r="F276" s="522"/>
      <c r="G276" s="333">
        <f t="shared" si="9"/>
        <v>2502.2399999999875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46213</v>
      </c>
      <c r="D277" s="299" t="s">
        <v>371</v>
      </c>
      <c r="E277" s="522">
        <v>9.4600000000000009</v>
      </c>
      <c r="F277" s="522"/>
      <c r="G277" s="333">
        <f t="shared" si="9"/>
        <v>2515.2699999999877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46212</v>
      </c>
      <c r="D278" s="299" t="s">
        <v>981</v>
      </c>
      <c r="E278" s="522">
        <v>50.73</v>
      </c>
      <c r="F278" s="522"/>
      <c r="G278" s="333">
        <f t="shared" si="9"/>
        <v>2524.7299999999877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5</v>
      </c>
      <c r="C279" s="298">
        <v>46212</v>
      </c>
      <c r="D279" s="299" t="s">
        <v>854</v>
      </c>
      <c r="E279" s="522">
        <v>10.68</v>
      </c>
      <c r="F279" s="522"/>
      <c r="G279" s="333">
        <f t="shared" si="9"/>
        <v>2575.4599999999878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46212</v>
      </c>
      <c r="D280" s="299" t="s">
        <v>977</v>
      </c>
      <c r="E280" s="522">
        <v>33.29</v>
      </c>
      <c r="F280" s="522"/>
      <c r="G280" s="333">
        <f t="shared" si="9"/>
        <v>2586.1399999999876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46212</v>
      </c>
      <c r="D281" s="299" t="s">
        <v>978</v>
      </c>
      <c r="E281" s="522">
        <v>41.79</v>
      </c>
      <c r="F281" s="522"/>
      <c r="G281" s="333">
        <f t="shared" si="9"/>
        <v>2619.4299999999876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335</v>
      </c>
      <c r="B282" s="330" t="s">
        <v>335</v>
      </c>
      <c r="C282" s="298">
        <v>46212</v>
      </c>
      <c r="D282" s="299" t="s">
        <v>460</v>
      </c>
      <c r="E282" s="522"/>
      <c r="F282" s="522">
        <v>620</v>
      </c>
      <c r="G282" s="333">
        <f t="shared" si="9"/>
        <v>2661.2199999999875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291</v>
      </c>
      <c r="B283" s="330">
        <v>41</v>
      </c>
      <c r="C283" s="298">
        <v>46212</v>
      </c>
      <c r="D283" s="299" t="s">
        <v>974</v>
      </c>
      <c r="E283" s="522"/>
      <c r="F283" s="522">
        <v>800</v>
      </c>
      <c r="G283" s="333">
        <f t="shared" si="9"/>
        <v>2041.2199999999875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291</v>
      </c>
      <c r="B284" s="330">
        <v>39</v>
      </c>
      <c r="C284" s="298">
        <v>46212</v>
      </c>
      <c r="D284" s="299" t="s">
        <v>292</v>
      </c>
      <c r="E284" s="522"/>
      <c r="F284" s="522">
        <v>2763.78</v>
      </c>
      <c r="G284" s="333">
        <f t="shared" si="9"/>
        <v>1241.2199999999875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46211</v>
      </c>
      <c r="D285" s="299" t="s">
        <v>390</v>
      </c>
      <c r="E285" s="522">
        <v>7.73</v>
      </c>
      <c r="F285" s="522"/>
      <c r="G285" s="333">
        <f t="shared" si="9"/>
        <v>-1522.5600000000127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3</v>
      </c>
      <c r="C286" s="298">
        <v>46211</v>
      </c>
      <c r="D286" s="299" t="s">
        <v>904</v>
      </c>
      <c r="E286" s="522">
        <v>3.5</v>
      </c>
      <c r="F286" s="522"/>
      <c r="G286" s="333">
        <f t="shared" si="9"/>
        <v>-1514.8300000000127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4</v>
      </c>
      <c r="C287" s="298">
        <v>46211</v>
      </c>
      <c r="D287" s="299" t="s">
        <v>904</v>
      </c>
      <c r="E287" s="522">
        <v>75.75</v>
      </c>
      <c r="F287" s="522"/>
      <c r="G287" s="333">
        <f t="shared" si="9"/>
        <v>-1511.3300000000127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3</v>
      </c>
      <c r="C288" s="298">
        <v>46211</v>
      </c>
      <c r="D288" s="299" t="s">
        <v>309</v>
      </c>
      <c r="E288" s="522">
        <v>4.1900000000000004</v>
      </c>
      <c r="F288" s="522"/>
      <c r="G288" s="333">
        <f t="shared" si="9"/>
        <v>-1435.5800000000127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1</v>
      </c>
      <c r="C289" s="298">
        <v>46211</v>
      </c>
      <c r="D289" s="299" t="s">
        <v>306</v>
      </c>
      <c r="E289" s="522">
        <v>145.94999999999999</v>
      </c>
      <c r="F289" s="522"/>
      <c r="G289" s="333">
        <f t="shared" si="9"/>
        <v>-1431.3900000000126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4</v>
      </c>
      <c r="C290" s="298">
        <v>46211</v>
      </c>
      <c r="D290" s="299" t="s">
        <v>296</v>
      </c>
      <c r="E290" s="522">
        <v>63.09</v>
      </c>
      <c r="F290" s="522"/>
      <c r="G290" s="333">
        <f t="shared" si="9"/>
        <v>-1285.4400000000126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8</v>
      </c>
      <c r="C291" s="298">
        <v>46211</v>
      </c>
      <c r="D291" s="299" t="s">
        <v>296</v>
      </c>
      <c r="E291" s="522">
        <v>17.739999999999998</v>
      </c>
      <c r="F291" s="522"/>
      <c r="G291" s="333">
        <f t="shared" si="9"/>
        <v>-1222.3500000000126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46211</v>
      </c>
      <c r="D292" s="299" t="s">
        <v>306</v>
      </c>
      <c r="E292" s="522">
        <v>155.91999999999999</v>
      </c>
      <c r="F292" s="522"/>
      <c r="G292" s="333">
        <f t="shared" si="9"/>
        <v>-1204.6100000000126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1</v>
      </c>
      <c r="C293" s="298">
        <v>46211</v>
      </c>
      <c r="D293" s="299" t="s">
        <v>976</v>
      </c>
      <c r="E293" s="522">
        <v>31.58</v>
      </c>
      <c r="F293" s="522"/>
      <c r="G293" s="333">
        <f t="shared" si="9"/>
        <v>-1048.6900000000126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46211</v>
      </c>
      <c r="D294" s="299" t="s">
        <v>455</v>
      </c>
      <c r="E294" s="522">
        <v>23.31</v>
      </c>
      <c r="F294" s="522"/>
      <c r="G294" s="333">
        <f t="shared" si="9"/>
        <v>-1017.1100000000125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46211</v>
      </c>
      <c r="D295" s="299" t="s">
        <v>442</v>
      </c>
      <c r="E295" s="522">
        <v>16</v>
      </c>
      <c r="F295" s="522"/>
      <c r="G295" s="333">
        <f t="shared" si="9"/>
        <v>-993.80000000001257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4</v>
      </c>
      <c r="C296" s="298">
        <v>46210</v>
      </c>
      <c r="D296" s="299" t="s">
        <v>310</v>
      </c>
      <c r="E296" s="522">
        <v>39.11</v>
      </c>
      <c r="F296" s="522"/>
      <c r="G296" s="333">
        <f t="shared" si="9"/>
        <v>-977.80000000001257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9</v>
      </c>
      <c r="C297" s="298">
        <v>46210</v>
      </c>
      <c r="D297" s="299" t="s">
        <v>58</v>
      </c>
      <c r="E297" s="522">
        <v>1231.68</v>
      </c>
      <c r="F297" s="522"/>
      <c r="G297" s="333">
        <f t="shared" si="9"/>
        <v>-938.69000000001256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335</v>
      </c>
      <c r="B298" s="330" t="s">
        <v>335</v>
      </c>
      <c r="C298" s="298">
        <v>46210</v>
      </c>
      <c r="D298" s="299" t="s">
        <v>447</v>
      </c>
      <c r="E298" s="522">
        <v>53.37</v>
      </c>
      <c r="F298" s="522"/>
      <c r="G298" s="333">
        <f t="shared" si="9"/>
        <v>292.9899999999875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13</v>
      </c>
      <c r="C299" s="298">
        <v>46209</v>
      </c>
      <c r="D299" s="299" t="s">
        <v>902</v>
      </c>
      <c r="E299" s="522">
        <v>218.33</v>
      </c>
      <c r="F299" s="522"/>
      <c r="G299" s="333">
        <f t="shared" si="9"/>
        <v>346.35999999998751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46209</v>
      </c>
      <c r="D300" s="299" t="s">
        <v>959</v>
      </c>
      <c r="E300" s="522">
        <v>1182.68</v>
      </c>
      <c r="F300" s="522">
        <v>1182.68</v>
      </c>
      <c r="G300" s="333">
        <f t="shared" si="9"/>
        <v>564.68999999998755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3</v>
      </c>
      <c r="C301" s="298">
        <v>46209</v>
      </c>
      <c r="D301" s="299" t="s">
        <v>309</v>
      </c>
      <c r="E301" s="522">
        <v>6.19</v>
      </c>
      <c r="F301" s="522"/>
      <c r="G301" s="333">
        <f t="shared" si="9"/>
        <v>564.68999999998755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8</v>
      </c>
      <c r="C302" s="298">
        <v>46209</v>
      </c>
      <c r="D302" s="299" t="s">
        <v>969</v>
      </c>
      <c r="E302" s="522">
        <v>9.7200000000000006</v>
      </c>
      <c r="F302" s="522"/>
      <c r="G302" s="333">
        <f t="shared" si="9"/>
        <v>570.8799999999876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46209</v>
      </c>
      <c r="D303" s="299" t="s">
        <v>353</v>
      </c>
      <c r="E303" s="522">
        <v>21.99</v>
      </c>
      <c r="F303" s="522"/>
      <c r="G303" s="333">
        <f t="shared" si="9"/>
        <v>580.59999999998763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46209</v>
      </c>
      <c r="D304" s="299" t="s">
        <v>296</v>
      </c>
      <c r="E304" s="522">
        <v>10.02</v>
      </c>
      <c r="F304" s="522"/>
      <c r="G304" s="333">
        <f t="shared" si="9"/>
        <v>602.58999999998764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4</v>
      </c>
      <c r="C305" s="298">
        <v>46209</v>
      </c>
      <c r="D305" s="299" t="s">
        <v>296</v>
      </c>
      <c r="E305" s="522">
        <v>55.19</v>
      </c>
      <c r="F305" s="522"/>
      <c r="G305" s="333">
        <f t="shared" si="9"/>
        <v>612.60999999998762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14</v>
      </c>
      <c r="C306" s="298">
        <v>46209</v>
      </c>
      <c r="D306" s="299" t="s">
        <v>958</v>
      </c>
      <c r="E306" s="522">
        <v>66.67</v>
      </c>
      <c r="F306" s="522"/>
      <c r="G306" s="333">
        <f t="shared" si="9"/>
        <v>667.79999999998756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294</v>
      </c>
      <c r="B307" s="330">
        <v>14</v>
      </c>
      <c r="C307" s="298">
        <v>46209</v>
      </c>
      <c r="D307" s="299" t="s">
        <v>367</v>
      </c>
      <c r="E307" s="522">
        <v>70.25</v>
      </c>
      <c r="F307" s="522"/>
      <c r="G307" s="333">
        <f t="shared" si="9"/>
        <v>734.46999999998752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4</v>
      </c>
      <c r="C308" s="298">
        <v>46209</v>
      </c>
      <c r="D308" s="299" t="s">
        <v>334</v>
      </c>
      <c r="E308" s="522">
        <v>36.090000000000003</v>
      </c>
      <c r="F308" s="522"/>
      <c r="G308" s="333">
        <f t="shared" si="9"/>
        <v>804.71999999998752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2</v>
      </c>
      <c r="C309" s="298">
        <v>46209</v>
      </c>
      <c r="D309" s="299" t="s">
        <v>301</v>
      </c>
      <c r="E309" s="522">
        <v>16.05</v>
      </c>
      <c r="F309" s="522"/>
      <c r="G309" s="333">
        <f t="shared" si="9"/>
        <v>840.80999999998755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2</v>
      </c>
      <c r="C310" s="298">
        <v>46208</v>
      </c>
      <c r="D310" s="299" t="s">
        <v>960</v>
      </c>
      <c r="E310" s="522">
        <v>23.03</v>
      </c>
      <c r="F310" s="522"/>
      <c r="G310" s="333">
        <f t="shared" si="9"/>
        <v>856.85999999998751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46208</v>
      </c>
      <c r="D311" s="299" t="s">
        <v>371</v>
      </c>
      <c r="E311" s="522">
        <v>15.11</v>
      </c>
      <c r="F311" s="522"/>
      <c r="G311" s="333">
        <f t="shared" si="9"/>
        <v>879.88999999998748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8</v>
      </c>
      <c r="C312" s="298">
        <v>46207</v>
      </c>
      <c r="D312" s="299" t="s">
        <v>950</v>
      </c>
      <c r="E312" s="522">
        <v>47.95</v>
      </c>
      <c r="F312" s="522"/>
      <c r="G312" s="333">
        <f t="shared" si="9"/>
        <v>894.99999999998749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3</v>
      </c>
      <c r="C313" s="298">
        <v>46207</v>
      </c>
      <c r="D313" s="299" t="s">
        <v>951</v>
      </c>
      <c r="E313" s="522">
        <v>8.75</v>
      </c>
      <c r="F313" s="522"/>
      <c r="G313" s="333">
        <f t="shared" si="9"/>
        <v>942.94999999998754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17</v>
      </c>
      <c r="C314" s="298">
        <v>46207</v>
      </c>
      <c r="D314" s="299" t="s">
        <v>370</v>
      </c>
      <c r="E314" s="522">
        <v>99</v>
      </c>
      <c r="F314" s="522"/>
      <c r="G314" s="333">
        <f t="shared" si="9"/>
        <v>951.69999999998754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8</v>
      </c>
      <c r="C315" s="298">
        <v>46206</v>
      </c>
      <c r="D315" s="299" t="s">
        <v>950</v>
      </c>
      <c r="E315" s="522">
        <v>85.56</v>
      </c>
      <c r="F315" s="522"/>
      <c r="G315" s="333">
        <f t="shared" si="9"/>
        <v>1050.6999999999875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3</v>
      </c>
      <c r="C316" s="298">
        <v>46206</v>
      </c>
      <c r="D316" s="299" t="s">
        <v>952</v>
      </c>
      <c r="E316" s="522">
        <v>25.07</v>
      </c>
      <c r="F316" s="522"/>
      <c r="G316" s="333">
        <f t="shared" si="9"/>
        <v>1136.2599999999875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22</v>
      </c>
      <c r="C317" s="298">
        <v>46206</v>
      </c>
      <c r="D317" s="299" t="s">
        <v>953</v>
      </c>
      <c r="E317" s="522">
        <v>12.77</v>
      </c>
      <c r="F317" s="522"/>
      <c r="G317" s="333">
        <f t="shared" si="9"/>
        <v>1161.3299999999874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8</v>
      </c>
      <c r="C318" s="298">
        <v>46206</v>
      </c>
      <c r="D318" s="299" t="s">
        <v>963</v>
      </c>
      <c r="E318" s="522">
        <v>50</v>
      </c>
      <c r="F318" s="522"/>
      <c r="G318" s="333">
        <f t="shared" si="9"/>
        <v>1174.0999999999874</v>
      </c>
      <c r="H318" s="334" t="s">
        <v>298</v>
      </c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46206</v>
      </c>
      <c r="D319" s="299" t="s">
        <v>964</v>
      </c>
      <c r="E319" s="522">
        <v>70</v>
      </c>
      <c r="F319" s="522"/>
      <c r="G319" s="333">
        <f t="shared" si="9"/>
        <v>1224.0999999999874</v>
      </c>
      <c r="H319" s="334" t="s">
        <v>298</v>
      </c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6</v>
      </c>
      <c r="C320" s="298">
        <v>46206</v>
      </c>
      <c r="D320" s="299" t="s">
        <v>965</v>
      </c>
      <c r="E320" s="522">
        <v>64</v>
      </c>
      <c r="F320" s="522"/>
      <c r="G320" s="333">
        <f t="shared" si="9"/>
        <v>1294.0999999999874</v>
      </c>
      <c r="H320" s="334" t="s">
        <v>298</v>
      </c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5</v>
      </c>
      <c r="C321" s="298">
        <v>46206</v>
      </c>
      <c r="D321" s="299" t="s">
        <v>962</v>
      </c>
      <c r="E321" s="522">
        <v>286.49</v>
      </c>
      <c r="F321" s="522"/>
      <c r="G321" s="333">
        <f t="shared" si="9"/>
        <v>1358.0999999999874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6</v>
      </c>
      <c r="C322" s="298">
        <v>46206</v>
      </c>
      <c r="D322" s="299" t="s">
        <v>954</v>
      </c>
      <c r="E322" s="522">
        <v>36</v>
      </c>
      <c r="F322" s="522"/>
      <c r="G322" s="333">
        <f t="shared" si="9"/>
        <v>1644.5899999999874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287</v>
      </c>
      <c r="B323" s="330" t="s">
        <v>287</v>
      </c>
      <c r="C323" s="298">
        <v>46205</v>
      </c>
      <c r="D323" s="299" t="s">
        <v>956</v>
      </c>
      <c r="E323" s="522">
        <v>-200</v>
      </c>
      <c r="F323" s="522"/>
      <c r="G323" s="333">
        <f t="shared" si="9"/>
        <v>1680.5899999999874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287</v>
      </c>
      <c r="B324" s="330" t="s">
        <v>287</v>
      </c>
      <c r="C324" s="298">
        <v>46205</v>
      </c>
      <c r="D324" s="299" t="s">
        <v>956</v>
      </c>
      <c r="E324" s="522">
        <v>-4</v>
      </c>
      <c r="F324" s="522"/>
      <c r="G324" s="333">
        <f t="shared" si="9"/>
        <v>1480.5899999999874</v>
      </c>
      <c r="H324" s="334" t="s">
        <v>298</v>
      </c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46205</v>
      </c>
      <c r="D325" s="299" t="s">
        <v>956</v>
      </c>
      <c r="E325" s="522">
        <v>204</v>
      </c>
      <c r="F325" s="522"/>
      <c r="G325" s="333">
        <f t="shared" si="9"/>
        <v>1476.5899999999874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46205</v>
      </c>
      <c r="D326" s="299" t="s">
        <v>966</v>
      </c>
      <c r="E326" s="522">
        <v>20</v>
      </c>
      <c r="F326" s="522"/>
      <c r="G326" s="333">
        <f t="shared" si="9"/>
        <v>1680.5899999999874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287</v>
      </c>
      <c r="B327" s="330" t="s">
        <v>287</v>
      </c>
      <c r="C327" s="298">
        <v>46205</v>
      </c>
      <c r="D327" s="299" t="s">
        <v>967</v>
      </c>
      <c r="E327" s="522">
        <v>70</v>
      </c>
      <c r="F327" s="522">
        <v>70</v>
      </c>
      <c r="G327" s="333">
        <f t="shared" si="9"/>
        <v>1700.5899999999874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46205</v>
      </c>
      <c r="D328" s="299" t="s">
        <v>968</v>
      </c>
      <c r="E328" s="522">
        <v>783</v>
      </c>
      <c r="F328" s="522">
        <v>783</v>
      </c>
      <c r="G328" s="333">
        <f t="shared" si="9"/>
        <v>1700.5899999999874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294</v>
      </c>
      <c r="B329" s="330">
        <v>22</v>
      </c>
      <c r="C329" s="298">
        <v>46205</v>
      </c>
      <c r="D329" s="299" t="s">
        <v>375</v>
      </c>
      <c r="E329" s="522">
        <v>6.37</v>
      </c>
      <c r="F329" s="522"/>
      <c r="G329" s="333">
        <f t="shared" si="9"/>
        <v>1700.5899999999874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46205</v>
      </c>
      <c r="D330" s="299" t="s">
        <v>961</v>
      </c>
      <c r="E330" s="522">
        <v>21</v>
      </c>
      <c r="F330" s="522"/>
      <c r="G330" s="333">
        <f t="shared" si="9"/>
        <v>1706.9599999999873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284</v>
      </c>
      <c r="B331" s="330">
        <v>36</v>
      </c>
      <c r="C331" s="298">
        <v>46205</v>
      </c>
      <c r="D331" s="299" t="s">
        <v>374</v>
      </c>
      <c r="E331" s="522">
        <v>50</v>
      </c>
      <c r="F331" s="522"/>
      <c r="G331" s="333">
        <f t="shared" si="9"/>
        <v>1727.9599999999873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46205</v>
      </c>
      <c r="D332" s="299" t="s">
        <v>319</v>
      </c>
      <c r="E332" s="522">
        <v>53.8</v>
      </c>
      <c r="F332" s="522"/>
      <c r="G332" s="333">
        <f t="shared" si="9"/>
        <v>1777.9599999999873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3</v>
      </c>
      <c r="C333" s="298">
        <v>46204</v>
      </c>
      <c r="D333" s="299" t="s">
        <v>309</v>
      </c>
      <c r="E333" s="522">
        <v>4.1900000000000004</v>
      </c>
      <c r="F333" s="522"/>
      <c r="G333" s="333">
        <f t="shared" si="9"/>
        <v>1831.7599999999873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1</v>
      </c>
      <c r="C334" s="298">
        <v>46204</v>
      </c>
      <c r="D334" s="299" t="s">
        <v>311</v>
      </c>
      <c r="E334" s="522">
        <v>169.54</v>
      </c>
      <c r="F334" s="522"/>
      <c r="G334" s="333">
        <f t="shared" si="9"/>
        <v>1835.9499999999873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46204</v>
      </c>
      <c r="D335" s="299" t="s">
        <v>955</v>
      </c>
      <c r="E335" s="522">
        <v>64.2</v>
      </c>
      <c r="F335" s="522"/>
      <c r="G335" s="333">
        <f t="shared" si="9"/>
        <v>2005.4899999999873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8</v>
      </c>
      <c r="C336" s="298">
        <v>46204</v>
      </c>
      <c r="D336" s="299" t="s">
        <v>319</v>
      </c>
      <c r="E336" s="522">
        <v>150.86000000000001</v>
      </c>
      <c r="F336" s="522"/>
      <c r="G336" s="333">
        <f t="shared" si="9"/>
        <v>2069.6899999999873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3</v>
      </c>
      <c r="C337" s="298">
        <v>46204</v>
      </c>
      <c r="D337" s="299" t="s">
        <v>455</v>
      </c>
      <c r="E337" s="522">
        <v>10.41</v>
      </c>
      <c r="F337" s="522"/>
      <c r="G337" s="333">
        <f t="shared" si="9"/>
        <v>2220.5499999999874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1</v>
      </c>
      <c r="C338" s="298">
        <v>46204</v>
      </c>
      <c r="D338" s="299" t="s">
        <v>306</v>
      </c>
      <c r="E338" s="522">
        <v>98.37</v>
      </c>
      <c r="F338" s="522"/>
      <c r="G338" s="333">
        <f t="shared" si="9"/>
        <v>2230.9599999999873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46204</v>
      </c>
      <c r="D339" s="299" t="s">
        <v>397</v>
      </c>
      <c r="E339" s="522">
        <v>54.76</v>
      </c>
      <c r="F339" s="522"/>
      <c r="G339" s="333">
        <f t="shared" si="9"/>
        <v>2329.3299999999872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284</v>
      </c>
      <c r="B340" s="330">
        <v>37</v>
      </c>
      <c r="C340" s="298">
        <v>46203</v>
      </c>
      <c r="D340" s="299" t="s">
        <v>970</v>
      </c>
      <c r="E340" s="522">
        <v>6487.16</v>
      </c>
      <c r="F340" s="522"/>
      <c r="G340" s="333">
        <f t="shared" si="9"/>
        <v>2384.0899999999874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286</v>
      </c>
      <c r="B341" s="330">
        <v>25</v>
      </c>
      <c r="C341" s="298">
        <v>46203</v>
      </c>
      <c r="D341" s="298" t="s">
        <v>204</v>
      </c>
      <c r="E341" s="331">
        <v>350</v>
      </c>
      <c r="F341" s="522"/>
      <c r="G341" s="333">
        <f t="shared" si="9"/>
        <v>8871.2499999999873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286</v>
      </c>
      <c r="B342" s="330">
        <v>26</v>
      </c>
      <c r="C342" s="298">
        <v>46203</v>
      </c>
      <c r="D342" s="298" t="s">
        <v>205</v>
      </c>
      <c r="E342" s="331">
        <v>320</v>
      </c>
      <c r="F342" s="522"/>
      <c r="G342" s="333">
        <f t="shared" si="9"/>
        <v>9221.2499999999873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286</v>
      </c>
      <c r="B343" s="330">
        <v>27</v>
      </c>
      <c r="C343" s="298">
        <v>46203</v>
      </c>
      <c r="D343" s="298" t="s">
        <v>206</v>
      </c>
      <c r="E343" s="331">
        <v>25</v>
      </c>
      <c r="F343" s="522"/>
      <c r="G343" s="333">
        <f t="shared" si="9"/>
        <v>9541.2499999999873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286</v>
      </c>
      <c r="B344" s="330">
        <v>28</v>
      </c>
      <c r="C344" s="298">
        <v>46203</v>
      </c>
      <c r="D344" s="298" t="s">
        <v>207</v>
      </c>
      <c r="E344" s="331">
        <v>25</v>
      </c>
      <c r="F344" s="522"/>
      <c r="G344" s="333">
        <f t="shared" si="9"/>
        <v>9566.2499999999873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286</v>
      </c>
      <c r="B345" s="330">
        <v>29</v>
      </c>
      <c r="C345" s="298">
        <v>46203</v>
      </c>
      <c r="D345" s="298" t="s">
        <v>208</v>
      </c>
      <c r="E345" s="331">
        <v>45</v>
      </c>
      <c r="F345" s="522"/>
      <c r="G345" s="333">
        <f t="shared" si="9"/>
        <v>9591.2499999999873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286</v>
      </c>
      <c r="B346" s="330">
        <v>30</v>
      </c>
      <c r="C346" s="298">
        <v>46203</v>
      </c>
      <c r="D346" s="298" t="s">
        <v>209</v>
      </c>
      <c r="E346" s="331">
        <v>400</v>
      </c>
      <c r="F346" s="522"/>
      <c r="G346" s="333">
        <f t="shared" si="9"/>
        <v>9636.2499999999873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286</v>
      </c>
      <c r="B347" s="330">
        <v>31</v>
      </c>
      <c r="C347" s="298">
        <v>46203</v>
      </c>
      <c r="D347" s="298" t="s">
        <v>210</v>
      </c>
      <c r="E347" s="331">
        <v>375</v>
      </c>
      <c r="F347" s="522"/>
      <c r="G347" s="333">
        <f t="shared" si="9"/>
        <v>10036.249999999987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286</v>
      </c>
      <c r="B348" s="330">
        <v>32</v>
      </c>
      <c r="C348" s="298">
        <v>46203</v>
      </c>
      <c r="D348" s="298" t="s">
        <v>211</v>
      </c>
      <c r="E348" s="331">
        <v>100</v>
      </c>
      <c r="F348" s="522"/>
      <c r="G348" s="333">
        <f t="shared" si="9"/>
        <v>10411.249999999987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286</v>
      </c>
      <c r="B349" s="330">
        <v>33</v>
      </c>
      <c r="C349" s="298">
        <v>46203</v>
      </c>
      <c r="D349" s="298" t="s">
        <v>212</v>
      </c>
      <c r="E349" s="331">
        <v>85</v>
      </c>
      <c r="F349" s="522"/>
      <c r="G349" s="333">
        <f t="shared" si="9"/>
        <v>10511.249999999987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286</v>
      </c>
      <c r="B350" s="330">
        <v>34</v>
      </c>
      <c r="C350" s="298">
        <v>46203</v>
      </c>
      <c r="D350" s="298" t="s">
        <v>213</v>
      </c>
      <c r="E350" s="331">
        <v>230</v>
      </c>
      <c r="F350" s="522"/>
      <c r="G350" s="333">
        <f t="shared" si="9"/>
        <v>10596.249999999987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286</v>
      </c>
      <c r="B351" s="330">
        <v>35</v>
      </c>
      <c r="C351" s="298">
        <v>46203</v>
      </c>
      <c r="D351" s="298" t="s">
        <v>214</v>
      </c>
      <c r="E351" s="331">
        <v>45</v>
      </c>
      <c r="F351" s="522"/>
      <c r="G351" s="333">
        <f t="shared" si="9"/>
        <v>10826.249999999987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10</v>
      </c>
      <c r="C352" s="298">
        <v>46203</v>
      </c>
      <c r="D352" s="298" t="s">
        <v>176</v>
      </c>
      <c r="E352" s="522">
        <v>17.899999999999999</v>
      </c>
      <c r="F352" s="522"/>
      <c r="G352" s="333">
        <f t="shared" si="9"/>
        <v>10871.249999999987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287</v>
      </c>
      <c r="B353" s="330" t="s">
        <v>287</v>
      </c>
      <c r="C353" s="298">
        <v>46203</v>
      </c>
      <c r="D353" s="299" t="s">
        <v>423</v>
      </c>
      <c r="E353" s="522">
        <v>185.64</v>
      </c>
      <c r="F353" s="522">
        <v>185.64</v>
      </c>
      <c r="G353" s="333">
        <f t="shared" si="9"/>
        <v>10889.149999999987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6</v>
      </c>
      <c r="C354" s="298">
        <v>46203</v>
      </c>
      <c r="D354" s="299" t="s">
        <v>947</v>
      </c>
      <c r="E354" s="522">
        <v>-20</v>
      </c>
      <c r="F354" s="522"/>
      <c r="G354" s="333">
        <f t="shared" si="9"/>
        <v>10889.149999999987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287</v>
      </c>
      <c r="B355" s="330" t="s">
        <v>287</v>
      </c>
      <c r="C355" s="298">
        <v>46202</v>
      </c>
      <c r="D355" s="299" t="s">
        <v>948</v>
      </c>
      <c r="E355" s="522">
        <v>580</v>
      </c>
      <c r="F355" s="522">
        <v>580</v>
      </c>
      <c r="G355" s="333">
        <f t="shared" si="9"/>
        <v>10869.149999999987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291</v>
      </c>
      <c r="B356" s="330">
        <v>38</v>
      </c>
      <c r="C356" s="298">
        <v>46202</v>
      </c>
      <c r="D356" s="299" t="s">
        <v>293</v>
      </c>
      <c r="E356" s="522"/>
      <c r="F356" s="522">
        <v>4720.8599999999997</v>
      </c>
      <c r="G356" s="333">
        <f t="shared" si="9"/>
        <v>10869.149999999987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46202</v>
      </c>
      <c r="D357" s="299" t="s">
        <v>942</v>
      </c>
      <c r="E357" s="522">
        <v>180</v>
      </c>
      <c r="F357" s="522">
        <v>180</v>
      </c>
      <c r="G357" s="333">
        <f t="shared" si="9"/>
        <v>6148.2899999999863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294</v>
      </c>
      <c r="B358" s="330">
        <v>20</v>
      </c>
      <c r="C358" s="298">
        <v>46202</v>
      </c>
      <c r="D358" s="299" t="s">
        <v>193</v>
      </c>
      <c r="E358" s="522">
        <v>600</v>
      </c>
      <c r="F358" s="522"/>
      <c r="G358" s="333">
        <f t="shared" si="9"/>
        <v>6148.2899999999863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1</v>
      </c>
      <c r="C359" s="298">
        <v>46202</v>
      </c>
      <c r="D359" s="299" t="s">
        <v>306</v>
      </c>
      <c r="E359" s="522">
        <v>102.13</v>
      </c>
      <c r="F359" s="522"/>
      <c r="G359" s="333">
        <f t="shared" si="9"/>
        <v>6748.2899999999863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4</v>
      </c>
      <c r="C360" s="298">
        <v>46202</v>
      </c>
      <c r="D360" s="299" t="s">
        <v>310</v>
      </c>
      <c r="E360" s="522">
        <v>40.56</v>
      </c>
      <c r="F360" s="522"/>
      <c r="G360" s="333">
        <f t="shared" si="9"/>
        <v>6850.4199999999864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3</v>
      </c>
      <c r="C361" s="298">
        <v>46202</v>
      </c>
      <c r="D361" s="299" t="s">
        <v>310</v>
      </c>
      <c r="E361" s="522">
        <v>6.84</v>
      </c>
      <c r="F361" s="522"/>
      <c r="G361" s="333">
        <f t="shared" si="9"/>
        <v>6890.9799999999868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3</v>
      </c>
      <c r="C362" s="298">
        <v>46202</v>
      </c>
      <c r="D362" s="299" t="s">
        <v>880</v>
      </c>
      <c r="E362" s="522">
        <v>11.98</v>
      </c>
      <c r="F362" s="522"/>
      <c r="G362" s="333">
        <f t="shared" si="9"/>
        <v>6897.819999999987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46201</v>
      </c>
      <c r="D363" s="299" t="s">
        <v>353</v>
      </c>
      <c r="E363" s="522">
        <v>14.99</v>
      </c>
      <c r="F363" s="522"/>
      <c r="G363" s="333">
        <f t="shared" ref="G363:G376" si="10">G364-E363+F363</f>
        <v>6909.7999999999865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46201</v>
      </c>
      <c r="D364" s="299" t="s">
        <v>358</v>
      </c>
      <c r="E364" s="522">
        <v>11.29</v>
      </c>
      <c r="F364" s="522"/>
      <c r="G364" s="333">
        <f t="shared" si="10"/>
        <v>6924.7899999999863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46201</v>
      </c>
      <c r="D365" s="299" t="s">
        <v>319</v>
      </c>
      <c r="E365" s="522">
        <v>158.96</v>
      </c>
      <c r="F365" s="522"/>
      <c r="G365" s="333">
        <f t="shared" si="10"/>
        <v>6936.0799999999863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6</v>
      </c>
      <c r="C366" s="298">
        <v>46201</v>
      </c>
      <c r="D366" s="299" t="s">
        <v>397</v>
      </c>
      <c r="E366" s="522">
        <v>53.24</v>
      </c>
      <c r="F366" s="522"/>
      <c r="G366" s="333">
        <f t="shared" si="10"/>
        <v>7095.0399999999863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46200</v>
      </c>
      <c r="D367" s="299" t="s">
        <v>917</v>
      </c>
      <c r="E367" s="522">
        <v>122.77</v>
      </c>
      <c r="F367" s="522"/>
      <c r="G367" s="333">
        <f t="shared" si="10"/>
        <v>7148.2799999999861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1</v>
      </c>
      <c r="C368" s="298">
        <v>46200</v>
      </c>
      <c r="D368" s="299" t="s">
        <v>831</v>
      </c>
      <c r="E368" s="522">
        <v>77.67</v>
      </c>
      <c r="F368" s="522"/>
      <c r="G368" s="333">
        <f t="shared" si="10"/>
        <v>7271.0499999999865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5</v>
      </c>
      <c r="C369" s="298">
        <v>46200</v>
      </c>
      <c r="D369" s="299" t="s">
        <v>943</v>
      </c>
      <c r="E369" s="522">
        <v>32.99</v>
      </c>
      <c r="F369" s="522"/>
      <c r="G369" s="333">
        <f t="shared" si="10"/>
        <v>7348.7199999999866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287</v>
      </c>
      <c r="B370" s="330" t="s">
        <v>287</v>
      </c>
      <c r="C370" s="298">
        <v>46200</v>
      </c>
      <c r="D370" s="299" t="s">
        <v>945</v>
      </c>
      <c r="E370" s="522">
        <v>207.96</v>
      </c>
      <c r="F370" s="522">
        <v>207.96</v>
      </c>
      <c r="G370" s="333">
        <f t="shared" si="10"/>
        <v>7381.7099999999864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46199</v>
      </c>
      <c r="D371" s="299" t="s">
        <v>868</v>
      </c>
      <c r="E371" s="522">
        <v>51.84</v>
      </c>
      <c r="F371" s="522"/>
      <c r="G371" s="333">
        <f t="shared" si="10"/>
        <v>7381.7099999999864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3</v>
      </c>
      <c r="C372" s="298">
        <v>46199</v>
      </c>
      <c r="D372" s="299" t="s">
        <v>296</v>
      </c>
      <c r="E372" s="522">
        <v>10.31</v>
      </c>
      <c r="F372" s="522"/>
      <c r="G372" s="333">
        <f t="shared" si="10"/>
        <v>7433.5499999999865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4</v>
      </c>
      <c r="C373" s="298">
        <v>46199</v>
      </c>
      <c r="D373" s="299" t="s">
        <v>296</v>
      </c>
      <c r="E373" s="522">
        <v>87.14</v>
      </c>
      <c r="F373" s="522"/>
      <c r="G373" s="333">
        <f t="shared" si="10"/>
        <v>7443.8599999999869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5</v>
      </c>
      <c r="C374" s="298">
        <v>46199</v>
      </c>
      <c r="D374" s="299" t="s">
        <v>940</v>
      </c>
      <c r="E374" s="522">
        <v>20</v>
      </c>
      <c r="F374" s="522"/>
      <c r="G374" s="333">
        <f t="shared" si="10"/>
        <v>7530.9999999999873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294</v>
      </c>
      <c r="B375" s="330">
        <v>12</v>
      </c>
      <c r="C375" s="298">
        <v>46198</v>
      </c>
      <c r="D375" s="299" t="s">
        <v>314</v>
      </c>
      <c r="E375" s="522">
        <v>204.48</v>
      </c>
      <c r="F375" s="522"/>
      <c r="G375" s="333">
        <f t="shared" si="10"/>
        <v>7550.9999999999873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291</v>
      </c>
      <c r="B376" s="330">
        <v>39</v>
      </c>
      <c r="C376" s="298">
        <v>46198</v>
      </c>
      <c r="D376" s="299" t="s">
        <v>292</v>
      </c>
      <c r="E376" s="522"/>
      <c r="F376" s="522">
        <v>2763.77</v>
      </c>
      <c r="G376" s="333">
        <f t="shared" si="10"/>
        <v>7755.4799999999868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5</v>
      </c>
      <c r="C377" s="298">
        <v>46198</v>
      </c>
      <c r="D377" s="299" t="s">
        <v>846</v>
      </c>
      <c r="E377" s="522">
        <v>11.2</v>
      </c>
      <c r="F377" s="522"/>
      <c r="G377" s="333">
        <f t="shared" ref="G377:G397" si="11">G378-E377+F377</f>
        <v>4991.7099999999864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46197</v>
      </c>
      <c r="D378" s="299" t="s">
        <v>941</v>
      </c>
      <c r="E378" s="522">
        <v>15.99</v>
      </c>
      <c r="F378" s="522"/>
      <c r="G378" s="333">
        <f t="shared" si="11"/>
        <v>5002.9099999999862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5</v>
      </c>
      <c r="C379" s="298">
        <v>46197</v>
      </c>
      <c r="D379" s="299" t="s">
        <v>340</v>
      </c>
      <c r="E379" s="522">
        <v>47.93</v>
      </c>
      <c r="F379" s="522"/>
      <c r="G379" s="333">
        <f t="shared" si="11"/>
        <v>5018.899999999986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294</v>
      </c>
      <c r="B380" s="330">
        <v>43</v>
      </c>
      <c r="C380" s="298">
        <v>46197</v>
      </c>
      <c r="D380" s="299" t="s">
        <v>201</v>
      </c>
      <c r="E380" s="522">
        <v>42.84</v>
      </c>
      <c r="F380" s="522"/>
      <c r="G380" s="333">
        <f t="shared" si="11"/>
        <v>5066.8299999999863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294</v>
      </c>
      <c r="B381" s="330">
        <v>42</v>
      </c>
      <c r="C381" s="298">
        <v>46197</v>
      </c>
      <c r="D381" s="299" t="s">
        <v>200</v>
      </c>
      <c r="E381" s="522">
        <v>99.4</v>
      </c>
      <c r="F381" s="522"/>
      <c r="G381" s="333">
        <f t="shared" si="11"/>
        <v>5109.6699999999864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46196</v>
      </c>
      <c r="D382" s="299" t="s">
        <v>319</v>
      </c>
      <c r="E382" s="522">
        <v>5.68</v>
      </c>
      <c r="F382" s="522"/>
      <c r="G382" s="333">
        <f t="shared" si="11"/>
        <v>5209.0699999999861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1</v>
      </c>
      <c r="C383" s="298">
        <v>46196</v>
      </c>
      <c r="D383" s="299" t="s">
        <v>306</v>
      </c>
      <c r="E383" s="522">
        <v>167.73</v>
      </c>
      <c r="F383" s="522"/>
      <c r="G383" s="333">
        <f t="shared" si="11"/>
        <v>5214.7499999999864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4</v>
      </c>
      <c r="C384" s="298">
        <v>46196</v>
      </c>
      <c r="D384" s="299" t="s">
        <v>296</v>
      </c>
      <c r="E384" s="522">
        <v>40.81</v>
      </c>
      <c r="F384" s="522"/>
      <c r="G384" s="333">
        <f t="shared" si="11"/>
        <v>5382.4799999999859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46196</v>
      </c>
      <c r="D385" s="299" t="s">
        <v>334</v>
      </c>
      <c r="E385" s="522">
        <v>17.68</v>
      </c>
      <c r="F385" s="522"/>
      <c r="G385" s="333">
        <f t="shared" si="11"/>
        <v>5423.2899999999863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3</v>
      </c>
      <c r="C386" s="298">
        <v>46196</v>
      </c>
      <c r="D386" s="299" t="s">
        <v>320</v>
      </c>
      <c r="E386" s="522">
        <v>5.19</v>
      </c>
      <c r="F386" s="522"/>
      <c r="G386" s="333">
        <f t="shared" si="11"/>
        <v>5440.9699999999866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46196</v>
      </c>
      <c r="D387" s="299" t="s">
        <v>308</v>
      </c>
      <c r="E387" s="522">
        <v>71.75</v>
      </c>
      <c r="F387" s="522"/>
      <c r="G387" s="333">
        <f t="shared" si="11"/>
        <v>5446.1599999999862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22</v>
      </c>
      <c r="C388" s="298">
        <v>46196</v>
      </c>
      <c r="D388" s="299" t="s">
        <v>835</v>
      </c>
      <c r="E388" s="522">
        <v>15.96</v>
      </c>
      <c r="F388" s="522"/>
      <c r="G388" s="333">
        <f t="shared" si="11"/>
        <v>5517.9099999999862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46195</v>
      </c>
      <c r="D389" s="299" t="s">
        <v>334</v>
      </c>
      <c r="E389" s="522">
        <v>7.89</v>
      </c>
      <c r="F389" s="522"/>
      <c r="G389" s="333">
        <f t="shared" si="11"/>
        <v>5533.8699999999862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287</v>
      </c>
      <c r="B390" s="330" t="s">
        <v>287</v>
      </c>
      <c r="C390" s="298">
        <v>46195</v>
      </c>
      <c r="D390" s="299" t="s">
        <v>939</v>
      </c>
      <c r="E390" s="522">
        <v>86.07</v>
      </c>
      <c r="F390" s="522">
        <v>86.07</v>
      </c>
      <c r="G390" s="333">
        <f t="shared" si="11"/>
        <v>5541.7599999999866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287</v>
      </c>
      <c r="B391" s="330" t="s">
        <v>287</v>
      </c>
      <c r="C391" s="298">
        <v>46195</v>
      </c>
      <c r="D391" s="299" t="s">
        <v>922</v>
      </c>
      <c r="E391" s="522">
        <v>14.98</v>
      </c>
      <c r="F391" s="522">
        <v>14.98</v>
      </c>
      <c r="G391" s="333">
        <f t="shared" si="11"/>
        <v>5541.7599999999866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287</v>
      </c>
      <c r="B392" s="330" t="s">
        <v>287</v>
      </c>
      <c r="C392" s="298">
        <v>46195</v>
      </c>
      <c r="D392" s="299" t="s">
        <v>936</v>
      </c>
      <c r="E392" s="522">
        <v>83.52</v>
      </c>
      <c r="F392" s="522">
        <v>83.52</v>
      </c>
      <c r="G392" s="333">
        <f t="shared" si="11"/>
        <v>5541.7599999999866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287</v>
      </c>
      <c r="B393" s="330" t="s">
        <v>287</v>
      </c>
      <c r="C393" s="298">
        <v>46195</v>
      </c>
      <c r="D393" s="299" t="s">
        <v>937</v>
      </c>
      <c r="E393" s="522">
        <v>62.19</v>
      </c>
      <c r="F393" s="522">
        <v>62.19</v>
      </c>
      <c r="G393" s="333">
        <f t="shared" si="11"/>
        <v>5541.7599999999866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3</v>
      </c>
      <c r="C394" s="298">
        <v>46195</v>
      </c>
      <c r="D394" s="299" t="s">
        <v>310</v>
      </c>
      <c r="E394" s="522">
        <v>6.99</v>
      </c>
      <c r="F394" s="522"/>
      <c r="G394" s="333">
        <f t="shared" si="11"/>
        <v>5541.7599999999866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287</v>
      </c>
      <c r="B395" s="330" t="s">
        <v>287</v>
      </c>
      <c r="C395" s="298">
        <v>46195</v>
      </c>
      <c r="D395" s="299" t="s">
        <v>938</v>
      </c>
      <c r="E395" s="522">
        <v>60.47</v>
      </c>
      <c r="F395" s="522">
        <v>60.47</v>
      </c>
      <c r="G395" s="333">
        <f t="shared" si="11"/>
        <v>5548.7499999999864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22</v>
      </c>
      <c r="C396" s="298">
        <v>46195</v>
      </c>
      <c r="D396" s="299" t="s">
        <v>323</v>
      </c>
      <c r="E396" s="522">
        <v>20.22</v>
      </c>
      <c r="F396" s="522"/>
      <c r="G396" s="333">
        <f t="shared" si="11"/>
        <v>5548.7499999999864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6</v>
      </c>
      <c r="C397" s="298">
        <v>46195</v>
      </c>
      <c r="D397" s="299" t="s">
        <v>919</v>
      </c>
      <c r="E397" s="522">
        <v>200</v>
      </c>
      <c r="F397" s="522"/>
      <c r="G397" s="333">
        <f t="shared" si="11"/>
        <v>5568.9699999999866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5</v>
      </c>
      <c r="C398" s="298">
        <v>46194</v>
      </c>
      <c r="D398" s="299" t="s">
        <v>340</v>
      </c>
      <c r="E398" s="522">
        <v>47.93</v>
      </c>
      <c r="F398" s="522"/>
      <c r="G398" s="333">
        <f t="shared" ref="G398:G418" si="12">G399-E398+F398</f>
        <v>5768.9699999999866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287</v>
      </c>
      <c r="B399" s="330" t="s">
        <v>287</v>
      </c>
      <c r="C399" s="298">
        <v>46194</v>
      </c>
      <c r="D399" s="299" t="s">
        <v>935</v>
      </c>
      <c r="E399" s="522"/>
      <c r="F399" s="522">
        <v>50</v>
      </c>
      <c r="G399" s="333">
        <f t="shared" si="12"/>
        <v>5816.8999999999869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287</v>
      </c>
      <c r="B400" s="330" t="s">
        <v>287</v>
      </c>
      <c r="C400" s="298">
        <v>46194</v>
      </c>
      <c r="D400" s="299" t="s">
        <v>935</v>
      </c>
      <c r="E400" s="522">
        <v>50</v>
      </c>
      <c r="F400" s="522"/>
      <c r="G400" s="333">
        <f t="shared" si="12"/>
        <v>5766.8999999999869</v>
      </c>
      <c r="H400" s="334" t="s">
        <v>298</v>
      </c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287</v>
      </c>
      <c r="B401" s="330" t="s">
        <v>287</v>
      </c>
      <c r="C401" s="298">
        <v>46194</v>
      </c>
      <c r="D401" s="299" t="s">
        <v>922</v>
      </c>
      <c r="E401" s="522">
        <v>28.38</v>
      </c>
      <c r="F401" s="522">
        <v>28.38</v>
      </c>
      <c r="G401" s="333">
        <f t="shared" si="12"/>
        <v>5816.8999999999869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287</v>
      </c>
      <c r="B402" s="330" t="s">
        <v>287</v>
      </c>
      <c r="C402" s="298">
        <v>46194</v>
      </c>
      <c r="D402" s="299" t="s">
        <v>920</v>
      </c>
      <c r="E402" s="522">
        <v>35.020000000000003</v>
      </c>
      <c r="F402" s="522">
        <v>35.020000000000003</v>
      </c>
      <c r="G402" s="333">
        <f t="shared" si="12"/>
        <v>5816.8999999999869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287</v>
      </c>
      <c r="B403" s="330" t="s">
        <v>287</v>
      </c>
      <c r="C403" s="298">
        <v>46194</v>
      </c>
      <c r="D403" s="299" t="s">
        <v>927</v>
      </c>
      <c r="E403" s="522">
        <v>83.81</v>
      </c>
      <c r="F403" s="522">
        <v>83.81</v>
      </c>
      <c r="G403" s="333">
        <f t="shared" si="12"/>
        <v>5816.8999999999869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287</v>
      </c>
      <c r="B404" s="330" t="s">
        <v>287</v>
      </c>
      <c r="C404" s="298">
        <v>46194</v>
      </c>
      <c r="D404" s="299" t="s">
        <v>928</v>
      </c>
      <c r="E404" s="522">
        <v>27.43</v>
      </c>
      <c r="F404" s="522">
        <v>27.43</v>
      </c>
      <c r="G404" s="333">
        <f t="shared" si="12"/>
        <v>5816.8999999999869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287</v>
      </c>
      <c r="B405" s="330" t="s">
        <v>287</v>
      </c>
      <c r="C405" s="298">
        <v>46193</v>
      </c>
      <c r="D405" s="299" t="s">
        <v>932</v>
      </c>
      <c r="E405" s="522">
        <v>30.86</v>
      </c>
      <c r="F405" s="522">
        <v>30.86</v>
      </c>
      <c r="G405" s="333">
        <f t="shared" si="12"/>
        <v>5816.8999999999869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287</v>
      </c>
      <c r="B406" s="330" t="s">
        <v>287</v>
      </c>
      <c r="C406" s="298">
        <v>46193</v>
      </c>
      <c r="D406" s="299" t="s">
        <v>922</v>
      </c>
      <c r="E406" s="522">
        <v>13.95</v>
      </c>
      <c r="F406" s="522">
        <v>13.95</v>
      </c>
      <c r="G406" s="333">
        <f t="shared" si="12"/>
        <v>5816.8999999999869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287</v>
      </c>
      <c r="B407" s="330" t="s">
        <v>287</v>
      </c>
      <c r="C407" s="298">
        <v>46192</v>
      </c>
      <c r="D407" s="299" t="s">
        <v>934</v>
      </c>
      <c r="E407" s="522">
        <v>148.54</v>
      </c>
      <c r="F407" s="522">
        <v>148.54</v>
      </c>
      <c r="G407" s="333">
        <f t="shared" si="12"/>
        <v>5816.8999999999869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287</v>
      </c>
      <c r="B408" s="330" t="s">
        <v>287</v>
      </c>
      <c r="C408" s="298">
        <v>46192</v>
      </c>
      <c r="D408" s="299" t="s">
        <v>921</v>
      </c>
      <c r="E408" s="522">
        <v>80</v>
      </c>
      <c r="F408" s="522">
        <v>80</v>
      </c>
      <c r="G408" s="333">
        <f t="shared" si="12"/>
        <v>5816.8999999999869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46192</v>
      </c>
      <c r="D409" s="299" t="s">
        <v>922</v>
      </c>
      <c r="E409" s="522">
        <v>27.98</v>
      </c>
      <c r="F409" s="522">
        <v>27.98</v>
      </c>
      <c r="G409" s="333">
        <f t="shared" si="12"/>
        <v>5816.8999999999869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46192</v>
      </c>
      <c r="D410" s="299" t="s">
        <v>933</v>
      </c>
      <c r="E410" s="522">
        <v>30.63</v>
      </c>
      <c r="F410" s="522">
        <v>30.63</v>
      </c>
      <c r="G410" s="333">
        <f t="shared" si="12"/>
        <v>5816.8999999999869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22</v>
      </c>
      <c r="C411" s="298">
        <v>46192</v>
      </c>
      <c r="D411" s="299" t="s">
        <v>923</v>
      </c>
      <c r="E411" s="522">
        <v>7.46</v>
      </c>
      <c r="F411" s="522"/>
      <c r="G411" s="333">
        <f t="shared" si="12"/>
        <v>5816.8999999999869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287</v>
      </c>
      <c r="B412" s="330" t="s">
        <v>287</v>
      </c>
      <c r="C412" s="298">
        <v>46192</v>
      </c>
      <c r="D412" s="299" t="s">
        <v>924</v>
      </c>
      <c r="E412" s="522">
        <v>22.07</v>
      </c>
      <c r="F412" s="522">
        <v>22.07</v>
      </c>
      <c r="G412" s="333">
        <f t="shared" si="12"/>
        <v>5824.3599999999869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287</v>
      </c>
      <c r="B413" s="330" t="s">
        <v>287</v>
      </c>
      <c r="C413" s="298">
        <v>46192</v>
      </c>
      <c r="D413" s="299" t="s">
        <v>924</v>
      </c>
      <c r="E413" s="522">
        <v>51.04</v>
      </c>
      <c r="F413" s="522">
        <v>51.04</v>
      </c>
      <c r="G413" s="333">
        <f t="shared" si="12"/>
        <v>5824.3599999999869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287</v>
      </c>
      <c r="B414" s="330" t="s">
        <v>287</v>
      </c>
      <c r="C414" s="298">
        <v>46192</v>
      </c>
      <c r="D414" s="299" t="s">
        <v>924</v>
      </c>
      <c r="E414" s="522">
        <v>90.59</v>
      </c>
      <c r="F414" s="522">
        <v>90.59</v>
      </c>
      <c r="G414" s="333">
        <f t="shared" si="12"/>
        <v>5824.3599999999869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46192</v>
      </c>
      <c r="D415" s="299" t="s">
        <v>925</v>
      </c>
      <c r="E415" s="522">
        <v>26.02</v>
      </c>
      <c r="F415" s="522">
        <v>26.02</v>
      </c>
      <c r="G415" s="333">
        <f t="shared" si="12"/>
        <v>5824.3599999999869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287</v>
      </c>
      <c r="B416" s="330" t="s">
        <v>287</v>
      </c>
      <c r="C416" s="298">
        <v>46192</v>
      </c>
      <c r="D416" s="299" t="s">
        <v>925</v>
      </c>
      <c r="E416" s="522">
        <v>26.02</v>
      </c>
      <c r="F416" s="522">
        <v>26.02</v>
      </c>
      <c r="G416" s="333">
        <f t="shared" si="12"/>
        <v>5824.3599999999869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287</v>
      </c>
      <c r="B417" s="330" t="s">
        <v>287</v>
      </c>
      <c r="C417" s="298">
        <v>46192</v>
      </c>
      <c r="D417" s="299" t="s">
        <v>925</v>
      </c>
      <c r="E417" s="522">
        <v>38.03</v>
      </c>
      <c r="F417" s="522">
        <v>38.03</v>
      </c>
      <c r="G417" s="333">
        <f t="shared" si="12"/>
        <v>5824.3599999999869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287</v>
      </c>
      <c r="B418" s="330" t="s">
        <v>287</v>
      </c>
      <c r="C418" s="298">
        <v>46192</v>
      </c>
      <c r="D418" s="299" t="s">
        <v>925</v>
      </c>
      <c r="E418" s="522">
        <v>26.03</v>
      </c>
      <c r="F418" s="522">
        <v>26.03</v>
      </c>
      <c r="G418" s="333">
        <f t="shared" si="12"/>
        <v>5824.3599999999869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46192</v>
      </c>
      <c r="D419" s="299" t="s">
        <v>922</v>
      </c>
      <c r="E419" s="522">
        <v>21.98</v>
      </c>
      <c r="F419" s="522">
        <v>21.98</v>
      </c>
      <c r="G419" s="333">
        <f t="shared" ref="G419:G476" si="13">G420-E419+F419</f>
        <v>5824.3599999999869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287</v>
      </c>
      <c r="B420" s="330" t="s">
        <v>287</v>
      </c>
      <c r="C420" s="298">
        <v>46192</v>
      </c>
      <c r="D420" s="299" t="s">
        <v>922</v>
      </c>
      <c r="E420" s="522">
        <v>27.99</v>
      </c>
      <c r="F420" s="522">
        <v>27.99</v>
      </c>
      <c r="G420" s="333">
        <f t="shared" si="13"/>
        <v>5824.3599999999869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287</v>
      </c>
      <c r="B421" s="330" t="s">
        <v>287</v>
      </c>
      <c r="C421" s="298">
        <v>46191</v>
      </c>
      <c r="D421" s="299" t="s">
        <v>926</v>
      </c>
      <c r="E421" s="522">
        <v>22.69</v>
      </c>
      <c r="F421" s="522">
        <v>22.69</v>
      </c>
      <c r="G421" s="333">
        <f t="shared" si="13"/>
        <v>5824.3599999999869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287</v>
      </c>
      <c r="B422" s="330" t="s">
        <v>287</v>
      </c>
      <c r="C422" s="298">
        <v>46191</v>
      </c>
      <c r="D422" s="299" t="s">
        <v>927</v>
      </c>
      <c r="E422" s="522">
        <v>42.32</v>
      </c>
      <c r="F422" s="522">
        <v>42.32</v>
      </c>
      <c r="G422" s="333">
        <f t="shared" si="13"/>
        <v>5824.3599999999869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287</v>
      </c>
      <c r="B423" s="330" t="s">
        <v>287</v>
      </c>
      <c r="C423" s="298">
        <v>46191</v>
      </c>
      <c r="D423" s="299" t="s">
        <v>928</v>
      </c>
      <c r="E423" s="522">
        <v>72.86</v>
      </c>
      <c r="F423" s="522">
        <v>72.86</v>
      </c>
      <c r="G423" s="333">
        <f t="shared" si="13"/>
        <v>5824.3599999999869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287</v>
      </c>
      <c r="B424" s="330" t="s">
        <v>287</v>
      </c>
      <c r="C424" s="298">
        <v>46191</v>
      </c>
      <c r="D424" s="299" t="s">
        <v>929</v>
      </c>
      <c r="E424" s="522">
        <v>106.89</v>
      </c>
      <c r="F424" s="522">
        <v>106.89</v>
      </c>
      <c r="G424" s="333">
        <f t="shared" si="13"/>
        <v>5824.3599999999869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287</v>
      </c>
      <c r="B425" s="330" t="s">
        <v>287</v>
      </c>
      <c r="C425" s="298">
        <v>46191</v>
      </c>
      <c r="D425" s="299" t="s">
        <v>931</v>
      </c>
      <c r="E425" s="522">
        <v>94.74</v>
      </c>
      <c r="F425" s="522">
        <v>94.74</v>
      </c>
      <c r="G425" s="333">
        <f t="shared" si="13"/>
        <v>5824.3599999999869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1</v>
      </c>
      <c r="C426" s="298">
        <v>46191</v>
      </c>
      <c r="D426" s="299" t="s">
        <v>306</v>
      </c>
      <c r="E426" s="522">
        <v>99.97</v>
      </c>
      <c r="F426" s="522"/>
      <c r="G426" s="333">
        <f t="shared" si="13"/>
        <v>5824.3599999999869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294</v>
      </c>
      <c r="B427" s="330">
        <v>22</v>
      </c>
      <c r="C427" s="298">
        <v>46191</v>
      </c>
      <c r="D427" s="299" t="s">
        <v>930</v>
      </c>
      <c r="E427" s="522">
        <v>13.84</v>
      </c>
      <c r="F427" s="522"/>
      <c r="G427" s="333">
        <f t="shared" si="13"/>
        <v>5924.3299999999872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1</v>
      </c>
      <c r="C428" s="298">
        <v>46190</v>
      </c>
      <c r="D428" s="299" t="s">
        <v>306</v>
      </c>
      <c r="E428" s="522">
        <v>87.19</v>
      </c>
      <c r="F428" s="522"/>
      <c r="G428" s="333">
        <f t="shared" si="13"/>
        <v>5938.1699999999873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294</v>
      </c>
      <c r="B429" s="330">
        <v>21</v>
      </c>
      <c r="C429" s="298">
        <v>46190</v>
      </c>
      <c r="D429" s="299" t="s">
        <v>194</v>
      </c>
      <c r="E429" s="522">
        <v>81</v>
      </c>
      <c r="F429" s="522"/>
      <c r="G429" s="333">
        <f t="shared" si="13"/>
        <v>6025.3599999999869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43</v>
      </c>
      <c r="C430" s="298">
        <v>46190</v>
      </c>
      <c r="D430" s="299" t="s">
        <v>333</v>
      </c>
      <c r="E430" s="522">
        <v>29.8</v>
      </c>
      <c r="F430" s="522"/>
      <c r="G430" s="333">
        <f t="shared" si="13"/>
        <v>6106.3599999999869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42</v>
      </c>
      <c r="C431" s="298">
        <v>46190</v>
      </c>
      <c r="D431" s="299" t="s">
        <v>333</v>
      </c>
      <c r="E431" s="522">
        <v>74.5</v>
      </c>
      <c r="F431" s="522"/>
      <c r="G431" s="333">
        <f t="shared" si="13"/>
        <v>6136.1599999999871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4</v>
      </c>
      <c r="C432" s="298">
        <v>46190</v>
      </c>
      <c r="D432" s="299" t="s">
        <v>334</v>
      </c>
      <c r="E432" s="522">
        <v>82.35</v>
      </c>
      <c r="F432" s="522"/>
      <c r="G432" s="333">
        <f t="shared" si="13"/>
        <v>6210.6599999999871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46190</v>
      </c>
      <c r="D433" s="299" t="s">
        <v>334</v>
      </c>
      <c r="E433" s="522">
        <v>17.68</v>
      </c>
      <c r="F433" s="522"/>
      <c r="G433" s="333">
        <f t="shared" si="13"/>
        <v>6293.0099999999875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6</v>
      </c>
      <c r="C434" s="298">
        <v>46190</v>
      </c>
      <c r="D434" s="299" t="s">
        <v>300</v>
      </c>
      <c r="E434" s="522">
        <v>14.67</v>
      </c>
      <c r="F434" s="522"/>
      <c r="G434" s="333">
        <f t="shared" si="13"/>
        <v>6310.6899999999878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6</v>
      </c>
      <c r="C435" s="298">
        <v>46190</v>
      </c>
      <c r="D435" s="299" t="s">
        <v>300</v>
      </c>
      <c r="E435" s="522">
        <v>56.42</v>
      </c>
      <c r="F435" s="522"/>
      <c r="G435" s="333">
        <f t="shared" si="13"/>
        <v>6325.3599999999878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6</v>
      </c>
      <c r="C436" s="298">
        <v>46190</v>
      </c>
      <c r="D436" s="299" t="s">
        <v>300</v>
      </c>
      <c r="E436" s="522">
        <v>53.23</v>
      </c>
      <c r="F436" s="522"/>
      <c r="G436" s="333">
        <f t="shared" si="13"/>
        <v>6381.7799999999879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23</v>
      </c>
      <c r="C437" s="298">
        <v>46190</v>
      </c>
      <c r="D437" s="299" t="s">
        <v>63</v>
      </c>
      <c r="E437" s="522">
        <v>529.46</v>
      </c>
      <c r="F437" s="522"/>
      <c r="G437" s="333">
        <f t="shared" si="13"/>
        <v>6435.0099999999875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17</v>
      </c>
      <c r="C438" s="298">
        <v>46190</v>
      </c>
      <c r="D438" s="299" t="s">
        <v>188</v>
      </c>
      <c r="E438" s="522">
        <v>42.65</v>
      </c>
      <c r="F438" s="522"/>
      <c r="G438" s="333">
        <f t="shared" si="13"/>
        <v>6964.4699999999875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15</v>
      </c>
      <c r="C439" s="298">
        <v>46190</v>
      </c>
      <c r="D439" s="299" t="s">
        <v>185</v>
      </c>
      <c r="E439" s="522">
        <v>87.41</v>
      </c>
      <c r="F439" s="522"/>
      <c r="G439" s="333">
        <f t="shared" si="13"/>
        <v>7007.1199999999872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335</v>
      </c>
      <c r="B440" s="330" t="s">
        <v>335</v>
      </c>
      <c r="C440" s="298">
        <v>46190</v>
      </c>
      <c r="D440" s="299" t="s">
        <v>336</v>
      </c>
      <c r="E440" s="522">
        <v>86.48</v>
      </c>
      <c r="F440" s="522"/>
      <c r="G440" s="333">
        <f t="shared" si="13"/>
        <v>7094.529999999987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291</v>
      </c>
      <c r="B441" s="330">
        <v>40</v>
      </c>
      <c r="C441" s="298">
        <v>46190</v>
      </c>
      <c r="D441" s="299" t="s">
        <v>316</v>
      </c>
      <c r="E441" s="522"/>
      <c r="F441" s="522">
        <v>854.38</v>
      </c>
      <c r="G441" s="333">
        <f t="shared" si="13"/>
        <v>7181.0099999999866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5</v>
      </c>
      <c r="C442" s="298">
        <v>46189</v>
      </c>
      <c r="D442" s="299" t="s">
        <v>340</v>
      </c>
      <c r="E442" s="522">
        <v>21.3</v>
      </c>
      <c r="F442" s="522"/>
      <c r="G442" s="333">
        <f t="shared" si="13"/>
        <v>6326.6299999999865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11</v>
      </c>
      <c r="C443" s="298">
        <v>46189</v>
      </c>
      <c r="D443" s="299" t="s">
        <v>178</v>
      </c>
      <c r="E443" s="522">
        <v>267.75</v>
      </c>
      <c r="F443" s="522"/>
      <c r="G443" s="333">
        <f t="shared" si="13"/>
        <v>6347.9299999999866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46188</v>
      </c>
      <c r="D444" s="299" t="s">
        <v>885</v>
      </c>
      <c r="E444" s="522">
        <v>100</v>
      </c>
      <c r="F444" s="522"/>
      <c r="G444" s="333">
        <f t="shared" si="13"/>
        <v>6615.6799999999866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46188</v>
      </c>
      <c r="D445" s="299" t="s">
        <v>334</v>
      </c>
      <c r="E445" s="522">
        <v>11.29</v>
      </c>
      <c r="F445" s="522"/>
      <c r="G445" s="333">
        <f t="shared" si="13"/>
        <v>6715.6799999999866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3</v>
      </c>
      <c r="C446" s="298">
        <v>46188</v>
      </c>
      <c r="D446" s="299" t="s">
        <v>334</v>
      </c>
      <c r="E446" s="522">
        <v>5.39</v>
      </c>
      <c r="F446" s="522"/>
      <c r="G446" s="333">
        <f t="shared" si="13"/>
        <v>6726.9699999999866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4</v>
      </c>
      <c r="C447" s="298">
        <v>46188</v>
      </c>
      <c r="D447" s="299" t="s">
        <v>334</v>
      </c>
      <c r="E447" s="522">
        <v>31.99</v>
      </c>
      <c r="F447" s="522"/>
      <c r="G447" s="333">
        <f t="shared" si="13"/>
        <v>6732.3599999999869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46187</v>
      </c>
      <c r="D448" s="299" t="s">
        <v>917</v>
      </c>
      <c r="E448" s="522">
        <v>102.17</v>
      </c>
      <c r="F448" s="522"/>
      <c r="G448" s="333">
        <f t="shared" si="13"/>
        <v>6764.3499999999867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1</v>
      </c>
      <c r="C449" s="298">
        <v>46187</v>
      </c>
      <c r="D449" s="299" t="s">
        <v>831</v>
      </c>
      <c r="E449" s="522">
        <v>21.86</v>
      </c>
      <c r="F449" s="522"/>
      <c r="G449" s="333">
        <f t="shared" si="13"/>
        <v>6866.5199999999868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1</v>
      </c>
      <c r="C450" s="298">
        <v>46187</v>
      </c>
      <c r="D450" s="299" t="s">
        <v>311</v>
      </c>
      <c r="E450" s="522">
        <v>102.56</v>
      </c>
      <c r="F450" s="522"/>
      <c r="G450" s="333">
        <f t="shared" si="13"/>
        <v>6888.3799999999865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1</v>
      </c>
      <c r="C451" s="298">
        <v>46187</v>
      </c>
      <c r="D451" s="299" t="s">
        <v>329</v>
      </c>
      <c r="E451" s="522">
        <v>121.72</v>
      </c>
      <c r="F451" s="522"/>
      <c r="G451" s="333">
        <f t="shared" si="13"/>
        <v>6990.9399999999869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46186</v>
      </c>
      <c r="D452" s="299" t="s">
        <v>308</v>
      </c>
      <c r="E452" s="522">
        <v>143.91999999999999</v>
      </c>
      <c r="F452" s="522"/>
      <c r="G452" s="333">
        <f t="shared" si="13"/>
        <v>7112.6599999999871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46186</v>
      </c>
      <c r="D453" s="299" t="s">
        <v>346</v>
      </c>
      <c r="E453" s="522">
        <v>11.95</v>
      </c>
      <c r="F453" s="522"/>
      <c r="G453" s="333">
        <f t="shared" si="13"/>
        <v>7256.5799999999872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4</v>
      </c>
      <c r="C454" s="298">
        <v>46186</v>
      </c>
      <c r="D454" s="299" t="s">
        <v>310</v>
      </c>
      <c r="E454" s="522">
        <v>47.29</v>
      </c>
      <c r="F454" s="522"/>
      <c r="G454" s="333">
        <f t="shared" si="13"/>
        <v>7268.529999999987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1</v>
      </c>
      <c r="C455" s="298">
        <v>46186</v>
      </c>
      <c r="D455" s="299" t="s">
        <v>306</v>
      </c>
      <c r="E455" s="522">
        <v>52.7</v>
      </c>
      <c r="F455" s="522"/>
      <c r="G455" s="333">
        <f t="shared" si="13"/>
        <v>7315.819999999987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46186</v>
      </c>
      <c r="D456" s="299" t="s">
        <v>308</v>
      </c>
      <c r="E456" s="522">
        <v>22.26</v>
      </c>
      <c r="F456" s="522"/>
      <c r="G456" s="333">
        <f t="shared" si="13"/>
        <v>7368.5199999999868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8</v>
      </c>
      <c r="C457" s="298">
        <v>46186</v>
      </c>
      <c r="D457" s="299" t="s">
        <v>308</v>
      </c>
      <c r="E457" s="522">
        <v>28.16</v>
      </c>
      <c r="F457" s="522"/>
      <c r="G457" s="333">
        <f t="shared" si="13"/>
        <v>7390.779999999987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46186</v>
      </c>
      <c r="D458" s="299" t="s">
        <v>301</v>
      </c>
      <c r="E458" s="522">
        <v>32.049999999999997</v>
      </c>
      <c r="F458" s="522"/>
      <c r="G458" s="333">
        <f t="shared" si="13"/>
        <v>7418.9399999999869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5</v>
      </c>
      <c r="C459" s="298">
        <v>46186</v>
      </c>
      <c r="D459" s="299" t="s">
        <v>918</v>
      </c>
      <c r="E459" s="522">
        <v>24</v>
      </c>
      <c r="F459" s="522"/>
      <c r="G459" s="333">
        <f t="shared" si="13"/>
        <v>7450.989999999987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1</v>
      </c>
      <c r="C460" s="298">
        <v>46186</v>
      </c>
      <c r="D460" s="299" t="s">
        <v>306</v>
      </c>
      <c r="E460" s="522">
        <v>19.98</v>
      </c>
      <c r="F460" s="522"/>
      <c r="G460" s="333">
        <f t="shared" si="13"/>
        <v>7474.989999999987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6</v>
      </c>
      <c r="C461" s="298">
        <v>46186</v>
      </c>
      <c r="D461" s="299" t="s">
        <v>300</v>
      </c>
      <c r="E461" s="522">
        <v>60.07</v>
      </c>
      <c r="F461" s="522"/>
      <c r="G461" s="333">
        <f t="shared" si="13"/>
        <v>7494.9699999999866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46186</v>
      </c>
      <c r="D462" s="299" t="s">
        <v>915</v>
      </c>
      <c r="E462" s="522"/>
      <c r="F462" s="522">
        <v>319.49</v>
      </c>
      <c r="G462" s="333">
        <f t="shared" si="13"/>
        <v>7555.0399999999863</v>
      </c>
      <c r="H462" s="334" t="s">
        <v>298</v>
      </c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287</v>
      </c>
      <c r="B463" s="330" t="s">
        <v>287</v>
      </c>
      <c r="C463" s="298">
        <v>46186</v>
      </c>
      <c r="D463" s="299" t="s">
        <v>300</v>
      </c>
      <c r="E463" s="522">
        <v>319.49</v>
      </c>
      <c r="F463" s="522"/>
      <c r="G463" s="333">
        <f t="shared" si="13"/>
        <v>7235.5499999999865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6</v>
      </c>
      <c r="C464" s="298">
        <v>46186</v>
      </c>
      <c r="D464" s="299" t="s">
        <v>914</v>
      </c>
      <c r="E464" s="522">
        <v>-0.51</v>
      </c>
      <c r="F464" s="522"/>
      <c r="G464" s="333">
        <f t="shared" si="13"/>
        <v>7555.0399999999863</v>
      </c>
      <c r="H464" s="334" t="s">
        <v>298</v>
      </c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6</v>
      </c>
      <c r="C465" s="298">
        <v>46186</v>
      </c>
      <c r="D465" s="299" t="s">
        <v>319</v>
      </c>
      <c r="E465" s="522">
        <v>13.58</v>
      </c>
      <c r="F465" s="522"/>
      <c r="G465" s="333">
        <f t="shared" si="13"/>
        <v>7554.5299999999861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294</v>
      </c>
      <c r="B466" s="330">
        <v>24</v>
      </c>
      <c r="C466" s="298">
        <v>46186</v>
      </c>
      <c r="D466" s="299" t="s">
        <v>860</v>
      </c>
      <c r="E466" s="522">
        <v>109.5</v>
      </c>
      <c r="F466" s="522"/>
      <c r="G466" s="333">
        <f t="shared" si="13"/>
        <v>7568.109999999986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19</v>
      </c>
      <c r="C467" s="298">
        <v>46186</v>
      </c>
      <c r="D467" s="299" t="s">
        <v>191</v>
      </c>
      <c r="E467" s="522">
        <v>200</v>
      </c>
      <c r="F467" s="522"/>
      <c r="G467" s="333">
        <f t="shared" si="13"/>
        <v>7677.609999999986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291</v>
      </c>
      <c r="B468" s="330">
        <v>38</v>
      </c>
      <c r="C468" s="298">
        <v>46186</v>
      </c>
      <c r="D468" s="299" t="s">
        <v>293</v>
      </c>
      <c r="E468" s="522"/>
      <c r="F468" s="522">
        <v>4597.82</v>
      </c>
      <c r="G468" s="333">
        <f t="shared" si="13"/>
        <v>7877.609999999986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46185</v>
      </c>
      <c r="D469" s="299" t="s">
        <v>916</v>
      </c>
      <c r="E469" s="522">
        <v>90.54</v>
      </c>
      <c r="F469" s="522"/>
      <c r="G469" s="333">
        <f t="shared" si="13"/>
        <v>3279.7899999999863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8</v>
      </c>
      <c r="C470" s="298">
        <v>46185</v>
      </c>
      <c r="D470" s="299" t="s">
        <v>916</v>
      </c>
      <c r="E470" s="522">
        <v>50</v>
      </c>
      <c r="F470" s="522"/>
      <c r="G470" s="333">
        <f t="shared" si="13"/>
        <v>3370.3299999999863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6</v>
      </c>
      <c r="C471" s="298">
        <v>46185</v>
      </c>
      <c r="D471" s="299" t="s">
        <v>300</v>
      </c>
      <c r="E471" s="522">
        <v>79.849999999999994</v>
      </c>
      <c r="F471" s="522"/>
      <c r="G471" s="333">
        <f t="shared" si="13"/>
        <v>3420.3299999999863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6</v>
      </c>
      <c r="C472" s="298">
        <v>46184</v>
      </c>
      <c r="D472" s="299" t="s">
        <v>360</v>
      </c>
      <c r="E472" s="522">
        <v>70</v>
      </c>
      <c r="F472" s="522"/>
      <c r="G472" s="333">
        <f t="shared" si="13"/>
        <v>3500.1799999999862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46184</v>
      </c>
      <c r="D473" s="299" t="s">
        <v>911</v>
      </c>
      <c r="E473" s="522">
        <v>2159</v>
      </c>
      <c r="F473" s="522">
        <v>2159</v>
      </c>
      <c r="G473" s="333">
        <f t="shared" si="13"/>
        <v>3570.1799999999862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22</v>
      </c>
      <c r="C474" s="298">
        <v>46184</v>
      </c>
      <c r="D474" s="299" t="s">
        <v>352</v>
      </c>
      <c r="E474" s="522">
        <v>21.29</v>
      </c>
      <c r="F474" s="522"/>
      <c r="G474" s="333">
        <f t="shared" si="13"/>
        <v>3570.1799999999862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4</v>
      </c>
      <c r="C475" s="298">
        <v>46184</v>
      </c>
      <c r="D475" s="299" t="s">
        <v>296</v>
      </c>
      <c r="E475" s="522">
        <v>40.67</v>
      </c>
      <c r="F475" s="522"/>
      <c r="G475" s="333">
        <f t="shared" si="13"/>
        <v>3591.4699999999862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46184</v>
      </c>
      <c r="D476" s="299" t="s">
        <v>319</v>
      </c>
      <c r="E476" s="522">
        <v>15.53</v>
      </c>
      <c r="F476" s="522"/>
      <c r="G476" s="333">
        <f t="shared" si="13"/>
        <v>3632.1399999999862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2</v>
      </c>
      <c r="C477" s="298">
        <v>46184</v>
      </c>
      <c r="D477" s="299" t="s">
        <v>473</v>
      </c>
      <c r="E477" s="522">
        <v>83.89</v>
      </c>
      <c r="F477" s="522"/>
      <c r="G477" s="333">
        <f t="shared" ref="G477:G494" si="14">G478-E477+F477</f>
        <v>3647.6699999999864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294</v>
      </c>
      <c r="B478" s="330">
        <v>23</v>
      </c>
      <c r="C478" s="298">
        <v>46184</v>
      </c>
      <c r="D478" s="299" t="s">
        <v>67</v>
      </c>
      <c r="E478" s="522">
        <v>599.86</v>
      </c>
      <c r="F478" s="522"/>
      <c r="G478" s="333">
        <f t="shared" si="14"/>
        <v>3731.5599999999863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291</v>
      </c>
      <c r="B479" s="330">
        <v>41</v>
      </c>
      <c r="C479" s="298">
        <v>46184</v>
      </c>
      <c r="D479" s="299" t="s">
        <v>909</v>
      </c>
      <c r="E479" s="522"/>
      <c r="F479" s="522">
        <v>800</v>
      </c>
      <c r="G479" s="333">
        <f t="shared" si="14"/>
        <v>4331.4199999999864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291</v>
      </c>
      <c r="B480" s="330">
        <v>39</v>
      </c>
      <c r="C480" s="298">
        <v>46184</v>
      </c>
      <c r="D480" s="299" t="s">
        <v>292</v>
      </c>
      <c r="E480" s="522"/>
      <c r="F480" s="522">
        <v>2763.78</v>
      </c>
      <c r="G480" s="333">
        <f t="shared" si="14"/>
        <v>3531.4199999999864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287</v>
      </c>
      <c r="B481" s="330" t="s">
        <v>287</v>
      </c>
      <c r="C481" s="298">
        <v>46183</v>
      </c>
      <c r="D481" s="299" t="s">
        <v>910</v>
      </c>
      <c r="E481" s="522">
        <v>816.19</v>
      </c>
      <c r="F481" s="522">
        <v>816.19</v>
      </c>
      <c r="G481" s="333">
        <f t="shared" si="14"/>
        <v>767.639999999986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46183</v>
      </c>
      <c r="D482" s="299" t="s">
        <v>412</v>
      </c>
      <c r="E482" s="522">
        <v>-3.99</v>
      </c>
      <c r="F482" s="522"/>
      <c r="G482" s="333">
        <f t="shared" si="14"/>
        <v>767.639999999986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46183</v>
      </c>
      <c r="D483" s="299" t="s">
        <v>907</v>
      </c>
      <c r="E483" s="522">
        <v>-0.03</v>
      </c>
      <c r="F483" s="522"/>
      <c r="G483" s="333">
        <f t="shared" si="14"/>
        <v>763.64999999998599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291</v>
      </c>
      <c r="B484" s="330">
        <v>40</v>
      </c>
      <c r="C484" s="298">
        <v>46183</v>
      </c>
      <c r="D484" s="299" t="s">
        <v>316</v>
      </c>
      <c r="E484" s="522"/>
      <c r="F484" s="522">
        <v>1250.17</v>
      </c>
      <c r="G484" s="333">
        <f t="shared" si="14"/>
        <v>763.61999999998602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46182</v>
      </c>
      <c r="D485" s="299" t="s">
        <v>353</v>
      </c>
      <c r="E485" s="522">
        <v>25.98</v>
      </c>
      <c r="F485" s="522"/>
      <c r="G485" s="333">
        <f t="shared" si="14"/>
        <v>-486.55000000001405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5</v>
      </c>
      <c r="C486" s="298">
        <v>46182</v>
      </c>
      <c r="D486" s="299" t="s">
        <v>854</v>
      </c>
      <c r="E486" s="522">
        <v>10.68</v>
      </c>
      <c r="F486" s="522"/>
      <c r="G486" s="333">
        <f t="shared" si="14"/>
        <v>-460.57000000001403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46182</v>
      </c>
      <c r="D487" s="299" t="s">
        <v>301</v>
      </c>
      <c r="E487" s="522">
        <v>29.95</v>
      </c>
      <c r="F487" s="522"/>
      <c r="G487" s="333">
        <f t="shared" si="14"/>
        <v>-449.89000000001403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22</v>
      </c>
      <c r="C488" s="298">
        <v>46182</v>
      </c>
      <c r="D488" s="299" t="s">
        <v>908</v>
      </c>
      <c r="E488" s="522">
        <v>5.31</v>
      </c>
      <c r="F488" s="522"/>
      <c r="G488" s="333">
        <f t="shared" si="14"/>
        <v>-419.94000000001404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46182</v>
      </c>
      <c r="D489" s="299" t="s">
        <v>435</v>
      </c>
      <c r="E489" s="522">
        <v>58.69</v>
      </c>
      <c r="F489" s="522"/>
      <c r="G489" s="333">
        <f t="shared" si="14"/>
        <v>-414.63000000001404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46182</v>
      </c>
      <c r="D490" s="299" t="s">
        <v>435</v>
      </c>
      <c r="E490" s="522">
        <v>58.69</v>
      </c>
      <c r="F490" s="522"/>
      <c r="G490" s="333">
        <f t="shared" si="14"/>
        <v>-355.94000000001404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46181</v>
      </c>
      <c r="D491" s="299" t="s">
        <v>319</v>
      </c>
      <c r="E491" s="522">
        <v>8.86</v>
      </c>
      <c r="F491" s="522"/>
      <c r="G491" s="333">
        <f t="shared" si="14"/>
        <v>-297.25000000001404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46181</v>
      </c>
      <c r="D492" s="299" t="s">
        <v>397</v>
      </c>
      <c r="E492" s="522">
        <v>12.84</v>
      </c>
      <c r="F492" s="522"/>
      <c r="G492" s="333">
        <f t="shared" si="14"/>
        <v>-288.39000000001403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294</v>
      </c>
      <c r="B493" s="330">
        <v>9</v>
      </c>
      <c r="C493" s="298">
        <v>46181</v>
      </c>
      <c r="D493" s="299" t="s">
        <v>58</v>
      </c>
      <c r="E493" s="522">
        <v>1231.68</v>
      </c>
      <c r="F493" s="522"/>
      <c r="G493" s="333">
        <f t="shared" si="14"/>
        <v>-275.55000000001405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4</v>
      </c>
      <c r="C494" s="298">
        <v>46180</v>
      </c>
      <c r="D494" s="299" t="s">
        <v>310</v>
      </c>
      <c r="E494" s="522">
        <v>47.6</v>
      </c>
      <c r="F494" s="522"/>
      <c r="G494" s="333">
        <f t="shared" si="14"/>
        <v>956.12999999998601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1</v>
      </c>
      <c r="C495" s="298">
        <v>46180</v>
      </c>
      <c r="D495" s="299" t="s">
        <v>368</v>
      </c>
      <c r="E495" s="522">
        <v>48.62</v>
      </c>
      <c r="F495" s="522"/>
      <c r="G495" s="333">
        <f t="shared" ref="G495:G505" si="15">G496-E495+F495</f>
        <v>1003.729999999986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8</v>
      </c>
      <c r="C496" s="298">
        <v>46180</v>
      </c>
      <c r="D496" s="299" t="s">
        <v>363</v>
      </c>
      <c r="E496" s="522">
        <v>6.37</v>
      </c>
      <c r="F496" s="522"/>
      <c r="G496" s="333">
        <f t="shared" si="15"/>
        <v>1052.349999999986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46180</v>
      </c>
      <c r="D497" s="299" t="s">
        <v>890</v>
      </c>
      <c r="E497" s="522">
        <v>313.77999999999997</v>
      </c>
      <c r="F497" s="522">
        <v>313.77999999999997</v>
      </c>
      <c r="G497" s="333">
        <f t="shared" si="15"/>
        <v>1058.7199999999859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6</v>
      </c>
      <c r="C498" s="298">
        <v>46180</v>
      </c>
      <c r="D498" s="299" t="s">
        <v>397</v>
      </c>
      <c r="E498" s="522">
        <v>10.86</v>
      </c>
      <c r="F498" s="522"/>
      <c r="G498" s="333">
        <f t="shared" si="15"/>
        <v>1058.7199999999859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14</v>
      </c>
      <c r="C499" s="298">
        <v>46179</v>
      </c>
      <c r="D499" s="299" t="s">
        <v>366</v>
      </c>
      <c r="E499" s="522">
        <v>66.67</v>
      </c>
      <c r="F499" s="522"/>
      <c r="G499" s="333">
        <f t="shared" si="15"/>
        <v>1069.5799999999858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5</v>
      </c>
      <c r="C500" s="298">
        <v>46179</v>
      </c>
      <c r="D500" s="299" t="s">
        <v>906</v>
      </c>
      <c r="E500" s="522">
        <v>20</v>
      </c>
      <c r="F500" s="522"/>
      <c r="G500" s="333">
        <f t="shared" si="15"/>
        <v>1136.2499999999859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1</v>
      </c>
      <c r="C501" s="298">
        <v>46179</v>
      </c>
      <c r="D501" s="299" t="s">
        <v>831</v>
      </c>
      <c r="E501" s="522">
        <v>54.06</v>
      </c>
      <c r="F501" s="522"/>
      <c r="G501" s="333">
        <f t="shared" si="15"/>
        <v>1156.2499999999859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6</v>
      </c>
      <c r="C502" s="298">
        <v>46179</v>
      </c>
      <c r="D502" s="299" t="s">
        <v>903</v>
      </c>
      <c r="E502" s="522">
        <v>19.98</v>
      </c>
      <c r="F502" s="522"/>
      <c r="G502" s="333">
        <f t="shared" si="15"/>
        <v>1210.3099999999858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6</v>
      </c>
      <c r="C503" s="298">
        <v>46179</v>
      </c>
      <c r="D503" s="299" t="s">
        <v>885</v>
      </c>
      <c r="E503" s="522">
        <v>100</v>
      </c>
      <c r="F503" s="522"/>
      <c r="G503" s="333">
        <f t="shared" si="15"/>
        <v>1230.2899999999859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8</v>
      </c>
      <c r="C504" s="298">
        <v>46178</v>
      </c>
      <c r="D504" s="299" t="s">
        <v>319</v>
      </c>
      <c r="E504" s="522">
        <v>179.72</v>
      </c>
      <c r="F504" s="522"/>
      <c r="G504" s="333">
        <f t="shared" si="15"/>
        <v>1330.2899999999859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4</v>
      </c>
      <c r="C505" s="298">
        <v>46178</v>
      </c>
      <c r="D505" s="299" t="s">
        <v>904</v>
      </c>
      <c r="E505" s="522">
        <v>41.26</v>
      </c>
      <c r="F505" s="522"/>
      <c r="G505" s="333">
        <f t="shared" si="15"/>
        <v>1510.0099999999859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46178</v>
      </c>
      <c r="D506" s="299" t="s">
        <v>358</v>
      </c>
      <c r="E506" s="522">
        <v>10.07</v>
      </c>
      <c r="F506" s="522"/>
      <c r="G506" s="333">
        <f t="shared" ref="G506:G518" si="16">G507-E506+F506</f>
        <v>1551.2699999999859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2</v>
      </c>
      <c r="C507" s="298">
        <v>46178</v>
      </c>
      <c r="D507" s="299" t="s">
        <v>905</v>
      </c>
      <c r="E507" s="522">
        <v>11.75</v>
      </c>
      <c r="F507" s="522"/>
      <c r="G507" s="333">
        <f t="shared" si="16"/>
        <v>1561.3399999999858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335</v>
      </c>
      <c r="B508" s="330" t="s">
        <v>335</v>
      </c>
      <c r="C508" s="298">
        <v>46178</v>
      </c>
      <c r="D508" s="299" t="s">
        <v>447</v>
      </c>
      <c r="E508" s="522">
        <v>39.659999999999997</v>
      </c>
      <c r="F508" s="522"/>
      <c r="G508" s="333">
        <f t="shared" si="16"/>
        <v>1573.0899999999858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6</v>
      </c>
      <c r="C509" s="298">
        <v>46178</v>
      </c>
      <c r="D509" s="299" t="s">
        <v>300</v>
      </c>
      <c r="E509" s="522">
        <v>9.57</v>
      </c>
      <c r="F509" s="522"/>
      <c r="G509" s="333">
        <f t="shared" si="16"/>
        <v>1612.7499999999859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46178</v>
      </c>
      <c r="D510" s="299" t="s">
        <v>376</v>
      </c>
      <c r="E510" s="522">
        <v>46.65</v>
      </c>
      <c r="F510" s="522"/>
      <c r="G510" s="333">
        <f t="shared" si="16"/>
        <v>1622.3199999999858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4</v>
      </c>
      <c r="C511" s="298">
        <v>46177</v>
      </c>
      <c r="D511" s="299" t="s">
        <v>296</v>
      </c>
      <c r="E511" s="522">
        <v>43.69</v>
      </c>
      <c r="F511" s="522"/>
      <c r="G511" s="333">
        <f t="shared" si="16"/>
        <v>1668.9699999999859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3</v>
      </c>
      <c r="C512" s="298">
        <v>46177</v>
      </c>
      <c r="D512" s="299" t="s">
        <v>334</v>
      </c>
      <c r="E512" s="522">
        <v>8.52</v>
      </c>
      <c r="F512" s="522"/>
      <c r="G512" s="333">
        <f t="shared" si="16"/>
        <v>1712.659999999986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14</v>
      </c>
      <c r="C513" s="298">
        <v>46177</v>
      </c>
      <c r="D513" s="299" t="s">
        <v>367</v>
      </c>
      <c r="E513" s="522">
        <v>70.25</v>
      </c>
      <c r="F513" s="522"/>
      <c r="G513" s="333">
        <f t="shared" si="16"/>
        <v>1721.179999999986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46177</v>
      </c>
      <c r="D514" s="299" t="s">
        <v>386</v>
      </c>
      <c r="E514" s="522">
        <v>14.38</v>
      </c>
      <c r="F514" s="522"/>
      <c r="G514" s="333">
        <f t="shared" si="16"/>
        <v>1791.429999999986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13</v>
      </c>
      <c r="C515" s="298">
        <v>46177</v>
      </c>
      <c r="D515" s="299" t="s">
        <v>902</v>
      </c>
      <c r="E515" s="522">
        <v>122.46</v>
      </c>
      <c r="F515" s="522"/>
      <c r="G515" s="333">
        <f t="shared" si="16"/>
        <v>1805.8099999999861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17</v>
      </c>
      <c r="C516" s="298">
        <v>46177</v>
      </c>
      <c r="D516" s="299" t="s">
        <v>370</v>
      </c>
      <c r="E516" s="522">
        <v>99</v>
      </c>
      <c r="F516" s="522"/>
      <c r="G516" s="333">
        <f t="shared" si="16"/>
        <v>1928.2699999999861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22</v>
      </c>
      <c r="C517" s="298">
        <v>46176</v>
      </c>
      <c r="D517" s="299" t="s">
        <v>861</v>
      </c>
      <c r="E517" s="522">
        <v>12.77</v>
      </c>
      <c r="F517" s="522"/>
      <c r="G517" s="333">
        <f t="shared" si="16"/>
        <v>2027.2699999999861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46176</v>
      </c>
      <c r="D518" s="299" t="s">
        <v>319</v>
      </c>
      <c r="E518" s="522">
        <v>11.55</v>
      </c>
      <c r="F518" s="522"/>
      <c r="G518" s="333">
        <f t="shared" si="16"/>
        <v>2040.0399999999861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1</v>
      </c>
      <c r="C519" s="298">
        <v>46176</v>
      </c>
      <c r="D519" s="299" t="s">
        <v>306</v>
      </c>
      <c r="E519" s="522">
        <v>96.16</v>
      </c>
      <c r="F519" s="522"/>
      <c r="G519" s="333">
        <f t="shared" ref="G519:G577" si="17">G520-E519+F519</f>
        <v>2051.589999999986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46175</v>
      </c>
      <c r="D520" s="299" t="s">
        <v>899</v>
      </c>
      <c r="E520" s="522">
        <v>21.38</v>
      </c>
      <c r="F520" s="522"/>
      <c r="G520" s="333">
        <f t="shared" si="17"/>
        <v>2147.7499999999859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46175</v>
      </c>
      <c r="D521" s="299" t="s">
        <v>386</v>
      </c>
      <c r="E521" s="522">
        <v>14.38</v>
      </c>
      <c r="F521" s="522"/>
      <c r="G521" s="333">
        <f t="shared" si="17"/>
        <v>2169.129999999986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6</v>
      </c>
      <c r="C522" s="298">
        <v>46175</v>
      </c>
      <c r="D522" s="299" t="s">
        <v>433</v>
      </c>
      <c r="E522" s="522">
        <v>-142</v>
      </c>
      <c r="F522" s="522"/>
      <c r="G522" s="333">
        <f t="shared" si="17"/>
        <v>2183.5099999999861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284</v>
      </c>
      <c r="B523" s="330">
        <v>36</v>
      </c>
      <c r="C523" s="298">
        <v>46175</v>
      </c>
      <c r="D523" s="299" t="s">
        <v>374</v>
      </c>
      <c r="E523" s="522">
        <v>50</v>
      </c>
      <c r="F523" s="522"/>
      <c r="G523" s="333">
        <f t="shared" si="17"/>
        <v>2041.5099999999861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22</v>
      </c>
      <c r="C524" s="298">
        <v>46175</v>
      </c>
      <c r="D524" s="299" t="s">
        <v>375</v>
      </c>
      <c r="E524" s="522">
        <v>6.37</v>
      </c>
      <c r="F524" s="522"/>
      <c r="G524" s="333">
        <f t="shared" si="17"/>
        <v>2091.5099999999861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1</v>
      </c>
      <c r="C525" s="298">
        <v>46174</v>
      </c>
      <c r="D525" s="299" t="s">
        <v>306</v>
      </c>
      <c r="E525" s="522">
        <v>84.03</v>
      </c>
      <c r="F525" s="522"/>
      <c r="G525" s="333">
        <f t="shared" si="17"/>
        <v>2097.879999999986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3</v>
      </c>
      <c r="C526" s="298">
        <v>46174</v>
      </c>
      <c r="D526" s="299" t="s">
        <v>296</v>
      </c>
      <c r="E526" s="522">
        <v>10.31</v>
      </c>
      <c r="F526" s="522"/>
      <c r="G526" s="333">
        <f t="shared" si="17"/>
        <v>2181.9099999999862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46174</v>
      </c>
      <c r="D527" s="299" t="s">
        <v>301</v>
      </c>
      <c r="E527" s="522">
        <v>16.05</v>
      </c>
      <c r="F527" s="522"/>
      <c r="G527" s="333">
        <f t="shared" si="17"/>
        <v>2192.2199999999862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1</v>
      </c>
      <c r="C528" s="298">
        <v>46174</v>
      </c>
      <c r="D528" s="299" t="s">
        <v>457</v>
      </c>
      <c r="E528" s="522">
        <v>50.44</v>
      </c>
      <c r="F528" s="522"/>
      <c r="G528" s="333">
        <f t="shared" si="17"/>
        <v>2208.2699999999863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6</v>
      </c>
      <c r="C529" s="298">
        <v>46174</v>
      </c>
      <c r="D529" s="299" t="s">
        <v>898</v>
      </c>
      <c r="E529" s="522">
        <v>9.99</v>
      </c>
      <c r="F529" s="522"/>
      <c r="G529" s="333">
        <f t="shared" si="17"/>
        <v>2258.7099999999864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4</v>
      </c>
      <c r="C530" s="298">
        <v>46174</v>
      </c>
      <c r="D530" s="299" t="s">
        <v>310</v>
      </c>
      <c r="E530" s="522">
        <v>44.98</v>
      </c>
      <c r="F530" s="522"/>
      <c r="G530" s="333">
        <f t="shared" si="17"/>
        <v>2268.6999999999862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46174</v>
      </c>
      <c r="D531" s="299" t="s">
        <v>311</v>
      </c>
      <c r="E531" s="522">
        <v>106.14</v>
      </c>
      <c r="F531" s="522"/>
      <c r="G531" s="333">
        <f t="shared" si="17"/>
        <v>2313.6799999999862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16</v>
      </c>
      <c r="C532" s="298">
        <v>46174</v>
      </c>
      <c r="D532" s="299" t="s">
        <v>624</v>
      </c>
      <c r="E532" s="522">
        <v>62.31</v>
      </c>
      <c r="F532" s="522"/>
      <c r="G532" s="333">
        <f t="shared" si="17"/>
        <v>2419.8199999999861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3</v>
      </c>
      <c r="C533" s="298">
        <v>46174</v>
      </c>
      <c r="D533" s="299" t="s">
        <v>351</v>
      </c>
      <c r="E533" s="522">
        <v>8.1</v>
      </c>
      <c r="F533" s="522"/>
      <c r="G533" s="333">
        <f t="shared" si="17"/>
        <v>2482.129999999986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287</v>
      </c>
      <c r="B534" s="330" t="s">
        <v>287</v>
      </c>
      <c r="C534" s="298">
        <v>46174</v>
      </c>
      <c r="D534" s="299" t="s">
        <v>888</v>
      </c>
      <c r="E534" s="522">
        <v>320</v>
      </c>
      <c r="F534" s="522">
        <v>320</v>
      </c>
      <c r="G534" s="333">
        <f t="shared" si="17"/>
        <v>2490.2299999999859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6</v>
      </c>
      <c r="C535" s="298">
        <v>46174</v>
      </c>
      <c r="D535" s="299" t="s">
        <v>889</v>
      </c>
      <c r="E535" s="522">
        <v>20</v>
      </c>
      <c r="F535" s="522"/>
      <c r="G535" s="333">
        <f t="shared" si="17"/>
        <v>2490.2299999999859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284</v>
      </c>
      <c r="B536" s="330">
        <v>37</v>
      </c>
      <c r="C536" s="298">
        <v>46173</v>
      </c>
      <c r="D536" s="299" t="s">
        <v>895</v>
      </c>
      <c r="E536" s="522">
        <v>1160.3599999999999</v>
      </c>
      <c r="F536" s="522"/>
      <c r="G536" s="333">
        <f t="shared" si="17"/>
        <v>2510.2299999999859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286</v>
      </c>
      <c r="B537" s="330">
        <v>25</v>
      </c>
      <c r="C537" s="298">
        <v>46173</v>
      </c>
      <c r="D537" s="298" t="s">
        <v>204</v>
      </c>
      <c r="E537" s="331">
        <v>350</v>
      </c>
      <c r="F537" s="522"/>
      <c r="G537" s="333">
        <f t="shared" si="17"/>
        <v>3670.5899999999856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286</v>
      </c>
      <c r="B538" s="330">
        <v>26</v>
      </c>
      <c r="C538" s="298">
        <v>46173</v>
      </c>
      <c r="D538" s="298" t="s">
        <v>205</v>
      </c>
      <c r="E538" s="331">
        <v>320</v>
      </c>
      <c r="F538" s="522"/>
      <c r="G538" s="333">
        <f t="shared" si="17"/>
        <v>4020.5899999999856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286</v>
      </c>
      <c r="B539" s="330">
        <v>27</v>
      </c>
      <c r="C539" s="298">
        <v>46173</v>
      </c>
      <c r="D539" s="298" t="s">
        <v>206</v>
      </c>
      <c r="E539" s="331">
        <v>25</v>
      </c>
      <c r="F539" s="522"/>
      <c r="G539" s="333">
        <f t="shared" si="17"/>
        <v>4340.5899999999856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286</v>
      </c>
      <c r="B540" s="330">
        <v>28</v>
      </c>
      <c r="C540" s="298">
        <v>46173</v>
      </c>
      <c r="D540" s="298" t="s">
        <v>207</v>
      </c>
      <c r="E540" s="331">
        <v>25</v>
      </c>
      <c r="F540" s="522"/>
      <c r="G540" s="333">
        <f t="shared" si="17"/>
        <v>4365.5899999999856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286</v>
      </c>
      <c r="B541" s="330">
        <v>29</v>
      </c>
      <c r="C541" s="298">
        <v>46173</v>
      </c>
      <c r="D541" s="298" t="s">
        <v>208</v>
      </c>
      <c r="E541" s="331">
        <v>45</v>
      </c>
      <c r="F541" s="522"/>
      <c r="G541" s="333">
        <f t="shared" si="17"/>
        <v>4390.5899999999856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286</v>
      </c>
      <c r="B542" s="330">
        <v>30</v>
      </c>
      <c r="C542" s="298">
        <v>46173</v>
      </c>
      <c r="D542" s="298" t="s">
        <v>209</v>
      </c>
      <c r="E542" s="331">
        <v>400</v>
      </c>
      <c r="F542" s="522"/>
      <c r="G542" s="333">
        <f t="shared" si="17"/>
        <v>4435.5899999999856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286</v>
      </c>
      <c r="B543" s="330">
        <v>31</v>
      </c>
      <c r="C543" s="298">
        <v>46173</v>
      </c>
      <c r="D543" s="298" t="s">
        <v>210</v>
      </c>
      <c r="E543" s="331">
        <v>375</v>
      </c>
      <c r="F543" s="522"/>
      <c r="G543" s="333">
        <f t="shared" si="17"/>
        <v>4835.5899999999856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286</v>
      </c>
      <c r="B544" s="330">
        <v>32</v>
      </c>
      <c r="C544" s="298">
        <v>46173</v>
      </c>
      <c r="D544" s="298" t="s">
        <v>211</v>
      </c>
      <c r="E544" s="331">
        <v>100</v>
      </c>
      <c r="F544" s="522"/>
      <c r="G544" s="333">
        <f t="shared" si="17"/>
        <v>5210.5899999999856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286</v>
      </c>
      <c r="B545" s="330">
        <v>33</v>
      </c>
      <c r="C545" s="298">
        <v>46173</v>
      </c>
      <c r="D545" s="298" t="s">
        <v>212</v>
      </c>
      <c r="E545" s="331">
        <v>85</v>
      </c>
      <c r="F545" s="522"/>
      <c r="G545" s="333">
        <f t="shared" si="17"/>
        <v>5310.5899999999856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286</v>
      </c>
      <c r="B546" s="330">
        <v>34</v>
      </c>
      <c r="C546" s="298">
        <v>46173</v>
      </c>
      <c r="D546" s="298" t="s">
        <v>213</v>
      </c>
      <c r="E546" s="331">
        <v>230</v>
      </c>
      <c r="F546" s="522"/>
      <c r="G546" s="333">
        <f t="shared" si="17"/>
        <v>5395.5899999999856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286</v>
      </c>
      <c r="B547" s="330">
        <v>35</v>
      </c>
      <c r="C547" s="298">
        <v>46173</v>
      </c>
      <c r="D547" s="298" t="s">
        <v>214</v>
      </c>
      <c r="E547" s="331">
        <v>45</v>
      </c>
      <c r="F547" s="522"/>
      <c r="G547" s="333">
        <f t="shared" si="17"/>
        <v>5625.5899999999856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6</v>
      </c>
      <c r="C548" s="298">
        <v>46173</v>
      </c>
      <c r="D548" s="298" t="s">
        <v>885</v>
      </c>
      <c r="E548" s="522">
        <v>50</v>
      </c>
      <c r="F548" s="522"/>
      <c r="G548" s="333">
        <f t="shared" si="17"/>
        <v>5670.5899999999856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294</v>
      </c>
      <c r="B549" s="330">
        <v>22</v>
      </c>
      <c r="C549" s="298">
        <v>46173</v>
      </c>
      <c r="D549" s="298" t="s">
        <v>835</v>
      </c>
      <c r="E549" s="522">
        <v>10.63</v>
      </c>
      <c r="F549" s="522"/>
      <c r="G549" s="333">
        <f t="shared" si="17"/>
        <v>5720.5899999999856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4</v>
      </c>
      <c r="C550" s="298">
        <v>46173</v>
      </c>
      <c r="D550" s="298" t="s">
        <v>363</v>
      </c>
      <c r="E550" s="522">
        <v>108.69</v>
      </c>
      <c r="F550" s="522"/>
      <c r="G550" s="333">
        <f t="shared" si="17"/>
        <v>5731.2199999999857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10</v>
      </c>
      <c r="C551" s="298">
        <v>46173</v>
      </c>
      <c r="D551" s="298" t="s">
        <v>176</v>
      </c>
      <c r="E551" s="522">
        <v>17.899999999999999</v>
      </c>
      <c r="F551" s="522"/>
      <c r="G551" s="333">
        <f t="shared" si="17"/>
        <v>5839.9099999999853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1</v>
      </c>
      <c r="C552" s="298">
        <v>46173</v>
      </c>
      <c r="D552" s="298" t="s">
        <v>445</v>
      </c>
      <c r="E552" s="522">
        <v>9.57</v>
      </c>
      <c r="F552" s="522"/>
      <c r="G552" s="333">
        <f t="shared" si="17"/>
        <v>5857.8099999999849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46172</v>
      </c>
      <c r="D553" s="298" t="s">
        <v>319</v>
      </c>
      <c r="E553" s="522">
        <v>88.98</v>
      </c>
      <c r="F553" s="522"/>
      <c r="G553" s="333">
        <f t="shared" si="17"/>
        <v>5867.3799999999846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287</v>
      </c>
      <c r="B554" s="330" t="s">
        <v>287</v>
      </c>
      <c r="C554" s="298">
        <v>46172</v>
      </c>
      <c r="D554" s="298" t="s">
        <v>891</v>
      </c>
      <c r="E554" s="522">
        <v>219.38</v>
      </c>
      <c r="F554" s="522">
        <v>219.38</v>
      </c>
      <c r="G554" s="333">
        <f t="shared" si="17"/>
        <v>5956.3599999999842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287</v>
      </c>
      <c r="B555" s="330" t="s">
        <v>287</v>
      </c>
      <c r="C555" s="298">
        <v>46172</v>
      </c>
      <c r="D555" s="298" t="s">
        <v>890</v>
      </c>
      <c r="E555" s="522">
        <v>310.98</v>
      </c>
      <c r="F555" s="522">
        <v>310.98</v>
      </c>
      <c r="G555" s="333">
        <f t="shared" si="17"/>
        <v>5956.3599999999842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2</v>
      </c>
      <c r="C556" s="298">
        <v>46172</v>
      </c>
      <c r="D556" s="298" t="s">
        <v>894</v>
      </c>
      <c r="E556" s="522">
        <v>130.68</v>
      </c>
      <c r="F556" s="522"/>
      <c r="G556" s="333">
        <f t="shared" si="17"/>
        <v>5956.3599999999842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2</v>
      </c>
      <c r="C557" s="298">
        <v>46172</v>
      </c>
      <c r="D557" s="298" t="s">
        <v>356</v>
      </c>
      <c r="E557" s="522">
        <v>49.99</v>
      </c>
      <c r="F557" s="522"/>
      <c r="G557" s="333">
        <f t="shared" si="17"/>
        <v>6087.0399999999845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46171</v>
      </c>
      <c r="D558" s="298" t="s">
        <v>296</v>
      </c>
      <c r="E558" s="522">
        <v>15.1</v>
      </c>
      <c r="F558" s="522"/>
      <c r="G558" s="333">
        <f t="shared" si="17"/>
        <v>6137.0299999999843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8</v>
      </c>
      <c r="C559" s="298">
        <v>46171</v>
      </c>
      <c r="D559" s="298" t="s">
        <v>295</v>
      </c>
      <c r="E559" s="522">
        <v>7.02</v>
      </c>
      <c r="F559" s="522"/>
      <c r="G559" s="333">
        <f t="shared" si="17"/>
        <v>6152.1299999999846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46171</v>
      </c>
      <c r="D560" s="298" t="s">
        <v>295</v>
      </c>
      <c r="E560" s="522">
        <v>93.38</v>
      </c>
      <c r="F560" s="522"/>
      <c r="G560" s="333">
        <f t="shared" si="17"/>
        <v>6159.1499999999851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46171</v>
      </c>
      <c r="D561" s="298" t="s">
        <v>353</v>
      </c>
      <c r="E561" s="522">
        <v>18.98</v>
      </c>
      <c r="F561" s="522"/>
      <c r="G561" s="333">
        <f t="shared" si="17"/>
        <v>6252.5299999999852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23</v>
      </c>
      <c r="C562" s="298">
        <v>46171</v>
      </c>
      <c r="D562" s="299" t="s">
        <v>67</v>
      </c>
      <c r="E562" s="522">
        <v>650.88</v>
      </c>
      <c r="F562" s="522"/>
      <c r="G562" s="333">
        <f t="shared" si="17"/>
        <v>6271.5099999999848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20</v>
      </c>
      <c r="C563" s="298">
        <v>46171</v>
      </c>
      <c r="D563" s="299" t="s">
        <v>193</v>
      </c>
      <c r="E563" s="522">
        <v>600</v>
      </c>
      <c r="F563" s="522"/>
      <c r="G563" s="333">
        <f t="shared" si="17"/>
        <v>6922.3899999999849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291</v>
      </c>
      <c r="B564" s="330">
        <v>38</v>
      </c>
      <c r="C564" s="298">
        <v>46171</v>
      </c>
      <c r="D564" s="299" t="s">
        <v>293</v>
      </c>
      <c r="E564" s="522"/>
      <c r="F564" s="522">
        <v>4597.8100000000004</v>
      </c>
      <c r="G564" s="333">
        <f t="shared" si="17"/>
        <v>7522.3899999999849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42</v>
      </c>
      <c r="C565" s="298">
        <v>46171</v>
      </c>
      <c r="D565" s="299" t="s">
        <v>200</v>
      </c>
      <c r="E565" s="522">
        <v>50.92</v>
      </c>
      <c r="F565" s="522"/>
      <c r="G565" s="333">
        <f t="shared" si="17"/>
        <v>2924.5799999999849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294</v>
      </c>
      <c r="B566" s="330">
        <v>43</v>
      </c>
      <c r="C566" s="298">
        <v>46171</v>
      </c>
      <c r="D566" s="299" t="s">
        <v>201</v>
      </c>
      <c r="E566" s="522">
        <v>42.84</v>
      </c>
      <c r="F566" s="522"/>
      <c r="G566" s="333">
        <f t="shared" si="17"/>
        <v>2975.499999999985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291</v>
      </c>
      <c r="B567" s="330">
        <v>39</v>
      </c>
      <c r="C567" s="298">
        <v>46170</v>
      </c>
      <c r="D567" s="299" t="s">
        <v>292</v>
      </c>
      <c r="E567" s="522"/>
      <c r="F567" s="522">
        <v>2763.79</v>
      </c>
      <c r="G567" s="333">
        <f t="shared" si="17"/>
        <v>3018.3399999999851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3</v>
      </c>
      <c r="C568" s="298">
        <v>46170</v>
      </c>
      <c r="D568" s="299" t="s">
        <v>884</v>
      </c>
      <c r="E568" s="522">
        <v>8.9499999999999993</v>
      </c>
      <c r="F568" s="522"/>
      <c r="G568" s="333">
        <f t="shared" si="17"/>
        <v>254.54999999998506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4</v>
      </c>
      <c r="C569" s="298">
        <v>46170</v>
      </c>
      <c r="D569" s="299" t="s">
        <v>884</v>
      </c>
      <c r="E569" s="522">
        <v>43.44</v>
      </c>
      <c r="F569" s="522"/>
      <c r="G569" s="333">
        <f t="shared" si="17"/>
        <v>263.49999999998505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6</v>
      </c>
      <c r="C570" s="298">
        <v>46170</v>
      </c>
      <c r="D570" s="299" t="s">
        <v>892</v>
      </c>
      <c r="E570" s="522">
        <v>30.89</v>
      </c>
      <c r="F570" s="522"/>
      <c r="G570" s="333">
        <f t="shared" si="17"/>
        <v>306.93999999998505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46170</v>
      </c>
      <c r="D571" s="299" t="s">
        <v>346</v>
      </c>
      <c r="E571" s="522">
        <v>32.659999999999997</v>
      </c>
      <c r="F571" s="522"/>
      <c r="G571" s="333">
        <f t="shared" si="17"/>
        <v>337.82999999998503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46170</v>
      </c>
      <c r="D572" s="299" t="s">
        <v>386</v>
      </c>
      <c r="E572" s="522">
        <v>9.09</v>
      </c>
      <c r="F572" s="522"/>
      <c r="G572" s="333">
        <f t="shared" si="17"/>
        <v>370.48999999998506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46170</v>
      </c>
      <c r="D573" s="299" t="s">
        <v>846</v>
      </c>
      <c r="E573" s="522">
        <v>36.74</v>
      </c>
      <c r="F573" s="522"/>
      <c r="G573" s="333">
        <f t="shared" si="17"/>
        <v>379.57999999998503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5</v>
      </c>
      <c r="C574" s="298">
        <v>46170</v>
      </c>
      <c r="D574" s="299" t="s">
        <v>846</v>
      </c>
      <c r="E574" s="522">
        <v>11.2</v>
      </c>
      <c r="F574" s="522"/>
      <c r="G574" s="333">
        <f t="shared" si="17"/>
        <v>416.31999999998504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46169</v>
      </c>
      <c r="D575" s="299" t="s">
        <v>358</v>
      </c>
      <c r="E575" s="522">
        <v>11.29</v>
      </c>
      <c r="F575" s="522"/>
      <c r="G575" s="333">
        <f t="shared" si="17"/>
        <v>427.51999999998503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4</v>
      </c>
      <c r="C576" s="298">
        <v>46169</v>
      </c>
      <c r="D576" s="299" t="s">
        <v>363</v>
      </c>
      <c r="E576" s="522">
        <v>44.84</v>
      </c>
      <c r="F576" s="522"/>
      <c r="G576" s="333">
        <f t="shared" si="17"/>
        <v>438.80999999998505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7</v>
      </c>
      <c r="C577" s="298">
        <v>46169</v>
      </c>
      <c r="D577" s="299" t="s">
        <v>338</v>
      </c>
      <c r="E577" s="522">
        <v>139.88</v>
      </c>
      <c r="F577" s="522"/>
      <c r="G577" s="333">
        <f t="shared" si="17"/>
        <v>483.64999999998508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8</v>
      </c>
      <c r="C578" s="298">
        <v>46169</v>
      </c>
      <c r="D578" s="299" t="s">
        <v>319</v>
      </c>
      <c r="E578" s="522">
        <v>46.84</v>
      </c>
      <c r="F578" s="522"/>
      <c r="G578" s="333">
        <f t="shared" ref="G578:G615" si="18">G579-E578+F578</f>
        <v>623.52999999998508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46169</v>
      </c>
      <c r="D579" s="299" t="s">
        <v>358</v>
      </c>
      <c r="E579" s="522">
        <v>9.4700000000000006</v>
      </c>
      <c r="F579" s="522"/>
      <c r="G579" s="333">
        <f t="shared" si="18"/>
        <v>670.36999999998511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8</v>
      </c>
      <c r="C580" s="298">
        <v>46168</v>
      </c>
      <c r="D580" s="299" t="s">
        <v>308</v>
      </c>
      <c r="E580" s="522">
        <v>47.99</v>
      </c>
      <c r="F580" s="522"/>
      <c r="G580" s="333">
        <f t="shared" si="18"/>
        <v>679.83999999998514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5</v>
      </c>
      <c r="C581" s="298">
        <v>46168</v>
      </c>
      <c r="D581" s="299" t="s">
        <v>872</v>
      </c>
      <c r="E581" s="522">
        <v>26</v>
      </c>
      <c r="F581" s="522"/>
      <c r="G581" s="333">
        <f t="shared" si="18"/>
        <v>727.82999999998515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4</v>
      </c>
      <c r="C582" s="298">
        <v>46168</v>
      </c>
      <c r="D582" s="299" t="s">
        <v>310</v>
      </c>
      <c r="E582" s="522">
        <v>50.15</v>
      </c>
      <c r="F582" s="522"/>
      <c r="G582" s="333">
        <f t="shared" si="18"/>
        <v>753.82999999998515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287</v>
      </c>
      <c r="B583" s="330" t="s">
        <v>287</v>
      </c>
      <c r="C583" s="298">
        <v>46168</v>
      </c>
      <c r="D583" s="299" t="s">
        <v>882</v>
      </c>
      <c r="E583" s="522">
        <v>400</v>
      </c>
      <c r="F583" s="522">
        <v>400</v>
      </c>
      <c r="G583" s="333">
        <f t="shared" si="18"/>
        <v>803.97999999998513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22</v>
      </c>
      <c r="C584" s="298">
        <v>46168</v>
      </c>
      <c r="D584" s="299" t="s">
        <v>835</v>
      </c>
      <c r="E584" s="522">
        <v>15.96</v>
      </c>
      <c r="F584" s="522"/>
      <c r="G584" s="333">
        <f t="shared" si="18"/>
        <v>803.97999999998513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46168</v>
      </c>
      <c r="D585" s="299" t="s">
        <v>296</v>
      </c>
      <c r="E585" s="522">
        <v>15.1</v>
      </c>
      <c r="F585" s="522"/>
      <c r="G585" s="333">
        <f t="shared" si="18"/>
        <v>819.93999999998516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4</v>
      </c>
      <c r="C586" s="298">
        <v>46168</v>
      </c>
      <c r="D586" s="299" t="s">
        <v>296</v>
      </c>
      <c r="E586" s="522">
        <v>44.67</v>
      </c>
      <c r="F586" s="522"/>
      <c r="G586" s="333">
        <f t="shared" si="18"/>
        <v>835.03999999998518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1</v>
      </c>
      <c r="C587" s="298">
        <v>46168</v>
      </c>
      <c r="D587" s="299" t="s">
        <v>300</v>
      </c>
      <c r="E587" s="522">
        <v>32.99</v>
      </c>
      <c r="F587" s="522"/>
      <c r="G587" s="333">
        <f t="shared" si="18"/>
        <v>879.70999999998514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46168</v>
      </c>
      <c r="D588" s="299" t="s">
        <v>386</v>
      </c>
      <c r="E588" s="522">
        <v>14.39</v>
      </c>
      <c r="F588" s="522"/>
      <c r="G588" s="333">
        <f t="shared" si="18"/>
        <v>912.69999999998515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12</v>
      </c>
      <c r="C589" s="298">
        <v>46167</v>
      </c>
      <c r="D589" s="299" t="s">
        <v>314</v>
      </c>
      <c r="E589" s="522">
        <v>204.48</v>
      </c>
      <c r="F589" s="522"/>
      <c r="G589" s="333">
        <f t="shared" si="18"/>
        <v>927.08999999998514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8</v>
      </c>
      <c r="C590" s="298">
        <v>46167</v>
      </c>
      <c r="D590" s="299" t="s">
        <v>319</v>
      </c>
      <c r="E590" s="522">
        <v>29.79</v>
      </c>
      <c r="F590" s="522"/>
      <c r="G590" s="333">
        <f t="shared" si="18"/>
        <v>1131.5699999999852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3</v>
      </c>
      <c r="C591" s="298">
        <v>46167</v>
      </c>
      <c r="D591" s="299" t="s">
        <v>348</v>
      </c>
      <c r="E591" s="522">
        <v>50</v>
      </c>
      <c r="F591" s="522"/>
      <c r="G591" s="333">
        <f t="shared" si="18"/>
        <v>1161.3599999999851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1</v>
      </c>
      <c r="C592" s="298">
        <v>46166</v>
      </c>
      <c r="D592" s="299" t="s">
        <v>329</v>
      </c>
      <c r="E592" s="522">
        <v>122.54</v>
      </c>
      <c r="F592" s="522"/>
      <c r="G592" s="333">
        <f t="shared" si="18"/>
        <v>1211.3599999999851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1</v>
      </c>
      <c r="C593" s="298">
        <v>46166</v>
      </c>
      <c r="D593" s="299" t="s">
        <v>311</v>
      </c>
      <c r="E593" s="522">
        <v>157.97</v>
      </c>
      <c r="F593" s="522"/>
      <c r="G593" s="333">
        <f t="shared" si="18"/>
        <v>1333.8999999999851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46166</v>
      </c>
      <c r="D594" s="299" t="s">
        <v>300</v>
      </c>
      <c r="E594" s="522">
        <v>44.05</v>
      </c>
      <c r="F594" s="522"/>
      <c r="G594" s="333">
        <f t="shared" si="18"/>
        <v>1491.8699999999851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8</v>
      </c>
      <c r="C595" s="298">
        <v>46166</v>
      </c>
      <c r="D595" s="299" t="s">
        <v>319</v>
      </c>
      <c r="E595" s="522">
        <v>70.44</v>
      </c>
      <c r="F595" s="522"/>
      <c r="G595" s="333">
        <f t="shared" si="18"/>
        <v>1535.9199999999851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1</v>
      </c>
      <c r="C596" s="298">
        <v>46166</v>
      </c>
      <c r="D596" s="299" t="s">
        <v>329</v>
      </c>
      <c r="E596" s="522">
        <v>55.96</v>
      </c>
      <c r="F596" s="522"/>
      <c r="G596" s="333">
        <f t="shared" si="18"/>
        <v>1606.3599999999851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6</v>
      </c>
      <c r="C597" s="298">
        <v>46166</v>
      </c>
      <c r="D597" s="299" t="s">
        <v>883</v>
      </c>
      <c r="E597" s="522">
        <v>597.83000000000004</v>
      </c>
      <c r="F597" s="522"/>
      <c r="G597" s="333">
        <f t="shared" si="18"/>
        <v>1662.3199999999852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287</v>
      </c>
      <c r="B598" s="330" t="s">
        <v>287</v>
      </c>
      <c r="C598" s="298">
        <v>46166</v>
      </c>
      <c r="D598" s="299" t="s">
        <v>845</v>
      </c>
      <c r="E598" s="522">
        <v>69.2</v>
      </c>
      <c r="F598" s="522">
        <v>69.2</v>
      </c>
      <c r="G598" s="333">
        <f t="shared" si="18"/>
        <v>2260.1499999999851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1</v>
      </c>
      <c r="C599" s="298">
        <v>46165</v>
      </c>
      <c r="D599" s="299" t="s">
        <v>880</v>
      </c>
      <c r="E599" s="522">
        <v>94.76</v>
      </c>
      <c r="F599" s="522"/>
      <c r="G599" s="333">
        <f t="shared" si="18"/>
        <v>2260.1499999999851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1</v>
      </c>
      <c r="C600" s="298">
        <v>46165</v>
      </c>
      <c r="D600" s="299" t="s">
        <v>393</v>
      </c>
      <c r="E600" s="522">
        <v>34.869999999999997</v>
      </c>
      <c r="F600" s="522"/>
      <c r="G600" s="333">
        <f t="shared" si="18"/>
        <v>2354.9099999999853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8</v>
      </c>
      <c r="C601" s="298">
        <v>46165</v>
      </c>
      <c r="D601" s="299" t="s">
        <v>481</v>
      </c>
      <c r="E601" s="522">
        <v>80.48</v>
      </c>
      <c r="F601" s="522"/>
      <c r="G601" s="333">
        <f t="shared" si="18"/>
        <v>2389.7799999999852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5</v>
      </c>
      <c r="C602" s="298">
        <v>46165</v>
      </c>
      <c r="D602" s="299" t="s">
        <v>879</v>
      </c>
      <c r="E602" s="522">
        <v>25</v>
      </c>
      <c r="F602" s="522"/>
      <c r="G602" s="333">
        <f t="shared" si="18"/>
        <v>2470.2599999999852</v>
      </c>
      <c r="H602" s="334" t="s">
        <v>298</v>
      </c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6</v>
      </c>
      <c r="C603" s="298">
        <v>46165</v>
      </c>
      <c r="D603" s="299" t="s">
        <v>877</v>
      </c>
      <c r="E603" s="522">
        <v>50</v>
      </c>
      <c r="F603" s="522"/>
      <c r="G603" s="333">
        <f t="shared" si="18"/>
        <v>2495.2599999999852</v>
      </c>
      <c r="H603" s="334" t="s">
        <v>298</v>
      </c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46165</v>
      </c>
      <c r="D604" s="299" t="s">
        <v>878</v>
      </c>
      <c r="E604" s="522">
        <v>25</v>
      </c>
      <c r="F604" s="522"/>
      <c r="G604" s="333">
        <f t="shared" si="18"/>
        <v>2545.2599999999852</v>
      </c>
      <c r="H604" s="334" t="s">
        <v>298</v>
      </c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46164</v>
      </c>
      <c r="D605" s="299" t="s">
        <v>881</v>
      </c>
      <c r="E605" s="522">
        <v>45.46</v>
      </c>
      <c r="F605" s="522"/>
      <c r="G605" s="333">
        <f t="shared" si="18"/>
        <v>2570.2599999999852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46164</v>
      </c>
      <c r="D606" s="299" t="s">
        <v>873</v>
      </c>
      <c r="E606" s="522">
        <v>22</v>
      </c>
      <c r="F606" s="522"/>
      <c r="G606" s="333">
        <f t="shared" si="18"/>
        <v>2615.7199999999852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46164</v>
      </c>
      <c r="D607" s="299" t="s">
        <v>296</v>
      </c>
      <c r="E607" s="522">
        <v>14.57</v>
      </c>
      <c r="F607" s="522"/>
      <c r="G607" s="333">
        <f t="shared" si="18"/>
        <v>2637.7199999999852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3</v>
      </c>
      <c r="C608" s="298">
        <v>46163</v>
      </c>
      <c r="D608" s="299" t="s">
        <v>334</v>
      </c>
      <c r="E608" s="522">
        <v>9.01</v>
      </c>
      <c r="F608" s="522"/>
      <c r="G608" s="333">
        <f t="shared" si="18"/>
        <v>2652.2899999999854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8</v>
      </c>
      <c r="C609" s="298">
        <v>46163</v>
      </c>
      <c r="D609" s="299" t="s">
        <v>334</v>
      </c>
      <c r="E609" s="522">
        <v>6.8</v>
      </c>
      <c r="F609" s="522"/>
      <c r="G609" s="333">
        <f t="shared" si="18"/>
        <v>2661.2999999999856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46163</v>
      </c>
      <c r="D610" s="299" t="s">
        <v>358</v>
      </c>
      <c r="E610" s="522">
        <v>16.649999999999999</v>
      </c>
      <c r="F610" s="522"/>
      <c r="G610" s="333">
        <f t="shared" si="18"/>
        <v>2668.0999999999858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8</v>
      </c>
      <c r="C611" s="298">
        <v>46163</v>
      </c>
      <c r="D611" s="299" t="s">
        <v>846</v>
      </c>
      <c r="E611" s="522">
        <v>24.89</v>
      </c>
      <c r="F611" s="522"/>
      <c r="G611" s="333">
        <f t="shared" si="18"/>
        <v>2684.7499999999859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5</v>
      </c>
      <c r="C612" s="298">
        <v>46163</v>
      </c>
      <c r="D612" s="299" t="s">
        <v>846</v>
      </c>
      <c r="E612" s="522">
        <v>11.2</v>
      </c>
      <c r="F612" s="522"/>
      <c r="G612" s="333">
        <f t="shared" si="18"/>
        <v>2709.6399999999858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2</v>
      </c>
      <c r="C613" s="298">
        <v>46162</v>
      </c>
      <c r="D613" s="299" t="s">
        <v>296</v>
      </c>
      <c r="E613" s="522">
        <v>11.18</v>
      </c>
      <c r="F613" s="522"/>
      <c r="G613" s="333">
        <f t="shared" si="18"/>
        <v>2720.8399999999856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46162</v>
      </c>
      <c r="D614" s="299" t="s">
        <v>386</v>
      </c>
      <c r="E614" s="522">
        <v>14.38</v>
      </c>
      <c r="F614" s="522"/>
      <c r="G614" s="333">
        <f t="shared" si="18"/>
        <v>2732.0199999999854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22</v>
      </c>
      <c r="C615" s="298">
        <v>46162</v>
      </c>
      <c r="D615" s="299" t="s">
        <v>323</v>
      </c>
      <c r="E615" s="522">
        <v>20.22</v>
      </c>
      <c r="F615" s="522"/>
      <c r="G615" s="333">
        <f t="shared" si="18"/>
        <v>2746.3999999999855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5</v>
      </c>
      <c r="C616" s="298">
        <v>46162</v>
      </c>
      <c r="D616" s="299" t="s">
        <v>872</v>
      </c>
      <c r="E616" s="522">
        <v>30</v>
      </c>
      <c r="F616" s="522"/>
      <c r="G616" s="333">
        <f t="shared" ref="G616:G630" si="19">G617-E616+F616</f>
        <v>2766.6199999999853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46162</v>
      </c>
      <c r="D617" s="299" t="s">
        <v>874</v>
      </c>
      <c r="E617" s="522">
        <v>46.72</v>
      </c>
      <c r="F617" s="522"/>
      <c r="G617" s="333">
        <f t="shared" si="19"/>
        <v>2796.6199999999853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4</v>
      </c>
      <c r="C618" s="298">
        <v>46162</v>
      </c>
      <c r="D618" s="299" t="s">
        <v>310</v>
      </c>
      <c r="E618" s="522">
        <v>56.51</v>
      </c>
      <c r="F618" s="522"/>
      <c r="G618" s="333">
        <f t="shared" si="19"/>
        <v>2843.3399999999851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6</v>
      </c>
      <c r="C619" s="298">
        <v>46161</v>
      </c>
      <c r="D619" s="299" t="s">
        <v>871</v>
      </c>
      <c r="E619" s="522">
        <v>63.99</v>
      </c>
      <c r="F619" s="522"/>
      <c r="G619" s="333">
        <f t="shared" si="19"/>
        <v>2899.8499999999854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4</v>
      </c>
      <c r="C620" s="298">
        <v>46161</v>
      </c>
      <c r="D620" s="299" t="s">
        <v>296</v>
      </c>
      <c r="E620" s="522">
        <v>43.46</v>
      </c>
      <c r="F620" s="522"/>
      <c r="G620" s="333">
        <f t="shared" si="19"/>
        <v>2963.8399999999851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3</v>
      </c>
      <c r="C621" s="298">
        <v>46161</v>
      </c>
      <c r="D621" s="299" t="s">
        <v>296</v>
      </c>
      <c r="E621" s="522">
        <v>8.7200000000000006</v>
      </c>
      <c r="F621" s="522"/>
      <c r="G621" s="333">
        <f t="shared" si="19"/>
        <v>3007.2999999999852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2</v>
      </c>
      <c r="C622" s="298">
        <v>46161</v>
      </c>
      <c r="D622" s="299" t="s">
        <v>301</v>
      </c>
      <c r="E622" s="522">
        <v>30.9</v>
      </c>
      <c r="F622" s="522"/>
      <c r="G622" s="333">
        <f t="shared" si="19"/>
        <v>3016.019999999985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294</v>
      </c>
      <c r="B623" s="330">
        <v>22</v>
      </c>
      <c r="C623" s="298">
        <v>46161</v>
      </c>
      <c r="D623" s="299" t="s">
        <v>328</v>
      </c>
      <c r="E623" s="522">
        <v>7.46</v>
      </c>
      <c r="F623" s="522"/>
      <c r="G623" s="333">
        <f t="shared" si="19"/>
        <v>3046.9199999999851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46161</v>
      </c>
      <c r="D624" s="299" t="s">
        <v>869</v>
      </c>
      <c r="E624" s="522">
        <v>31.05</v>
      </c>
      <c r="F624" s="522"/>
      <c r="G624" s="333">
        <f t="shared" si="19"/>
        <v>3054.3799999999851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46161</v>
      </c>
      <c r="D625" s="299" t="s">
        <v>870</v>
      </c>
      <c r="E625" s="522">
        <v>54.41</v>
      </c>
      <c r="F625" s="522"/>
      <c r="G625" s="333">
        <f t="shared" si="19"/>
        <v>3085.4299999999853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8</v>
      </c>
      <c r="C626" s="298">
        <v>46161</v>
      </c>
      <c r="D626" s="299" t="s">
        <v>875</v>
      </c>
      <c r="E626" s="522">
        <v>20.49</v>
      </c>
      <c r="F626" s="522"/>
      <c r="G626" s="333">
        <f t="shared" si="19"/>
        <v>3139.8399999999851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22</v>
      </c>
      <c r="C627" s="298">
        <v>46160</v>
      </c>
      <c r="D627" s="299" t="s">
        <v>401</v>
      </c>
      <c r="E627" s="522">
        <v>13.84</v>
      </c>
      <c r="F627" s="522"/>
      <c r="G627" s="333">
        <f t="shared" si="19"/>
        <v>3160.3299999999849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287</v>
      </c>
      <c r="B628" s="330" t="s">
        <v>287</v>
      </c>
      <c r="C628" s="298">
        <v>46160</v>
      </c>
      <c r="D628" s="299" t="s">
        <v>876</v>
      </c>
      <c r="E628" s="522">
        <v>138.44</v>
      </c>
      <c r="F628" s="522">
        <v>138.44</v>
      </c>
      <c r="G628" s="333">
        <f t="shared" si="19"/>
        <v>3174.1699999999851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46160</v>
      </c>
      <c r="D629" s="299" t="s">
        <v>353</v>
      </c>
      <c r="E629" s="522">
        <v>25.48</v>
      </c>
      <c r="F629" s="522"/>
      <c r="G629" s="333">
        <f t="shared" si="19"/>
        <v>3174.1699999999851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294</v>
      </c>
      <c r="B630" s="330">
        <v>17</v>
      </c>
      <c r="C630" s="298">
        <v>46160</v>
      </c>
      <c r="D630" s="299" t="s">
        <v>188</v>
      </c>
      <c r="E630" s="522">
        <v>42.65</v>
      </c>
      <c r="F630" s="522"/>
      <c r="G630" s="333">
        <f t="shared" si="19"/>
        <v>3199.6499999999851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294</v>
      </c>
      <c r="B631" s="330">
        <v>15</v>
      </c>
      <c r="C631" s="298">
        <v>46160</v>
      </c>
      <c r="D631" s="299" t="s">
        <v>185</v>
      </c>
      <c r="E631" s="522">
        <v>101.37</v>
      </c>
      <c r="F631" s="522"/>
      <c r="G631" s="333">
        <f t="shared" ref="G631:G711" si="20">G632-E631+F631</f>
        <v>3242.2999999999852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335</v>
      </c>
      <c r="B632" s="330" t="s">
        <v>335</v>
      </c>
      <c r="C632" s="298">
        <v>46160</v>
      </c>
      <c r="D632" s="299" t="s">
        <v>336</v>
      </c>
      <c r="E632" s="522">
        <v>93.13</v>
      </c>
      <c r="F632" s="522"/>
      <c r="G632" s="333">
        <f t="shared" si="20"/>
        <v>3343.6699999999851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11</v>
      </c>
      <c r="C633" s="298">
        <v>46160</v>
      </c>
      <c r="D633" s="299" t="s">
        <v>178</v>
      </c>
      <c r="E633" s="522">
        <v>267.68</v>
      </c>
      <c r="F633" s="522"/>
      <c r="G633" s="333">
        <f t="shared" si="20"/>
        <v>3436.7999999999852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23</v>
      </c>
      <c r="C634" s="298">
        <v>46160</v>
      </c>
      <c r="D634" s="299" t="s">
        <v>63</v>
      </c>
      <c r="E634" s="522">
        <v>529.46</v>
      </c>
      <c r="F634" s="522"/>
      <c r="G634" s="333">
        <f t="shared" si="20"/>
        <v>3704.479999999985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1</v>
      </c>
      <c r="C635" s="298">
        <v>46159</v>
      </c>
      <c r="D635" s="299" t="s">
        <v>311</v>
      </c>
      <c r="E635" s="522">
        <v>148.25</v>
      </c>
      <c r="F635" s="522"/>
      <c r="G635" s="333">
        <f t="shared" si="20"/>
        <v>4233.939999999985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1</v>
      </c>
      <c r="C636" s="298">
        <v>46159</v>
      </c>
      <c r="D636" s="299" t="s">
        <v>306</v>
      </c>
      <c r="E636" s="522">
        <v>90.2</v>
      </c>
      <c r="F636" s="522"/>
      <c r="G636" s="333">
        <f t="shared" si="20"/>
        <v>4382.189999999985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21</v>
      </c>
      <c r="C637" s="298">
        <v>46159</v>
      </c>
      <c r="D637" s="299" t="s">
        <v>194</v>
      </c>
      <c r="E637" s="522">
        <v>81</v>
      </c>
      <c r="F637" s="522"/>
      <c r="G637" s="333">
        <f t="shared" si="20"/>
        <v>4472.3899999999849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6</v>
      </c>
      <c r="C638" s="298">
        <v>46159</v>
      </c>
      <c r="D638" s="299" t="s">
        <v>300</v>
      </c>
      <c r="E638" s="522">
        <v>38.33</v>
      </c>
      <c r="F638" s="522"/>
      <c r="G638" s="333">
        <f t="shared" si="20"/>
        <v>4553.3899999999849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294</v>
      </c>
      <c r="B639" s="330">
        <v>42</v>
      </c>
      <c r="C639" s="298">
        <v>46159</v>
      </c>
      <c r="D639" s="299" t="s">
        <v>333</v>
      </c>
      <c r="E639" s="522">
        <v>29.8</v>
      </c>
      <c r="F639" s="522"/>
      <c r="G639" s="333">
        <f t="shared" si="20"/>
        <v>4591.7199999999848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43</v>
      </c>
      <c r="C640" s="298">
        <v>46159</v>
      </c>
      <c r="D640" s="299" t="s">
        <v>333</v>
      </c>
      <c r="E640" s="522">
        <v>22.35</v>
      </c>
      <c r="F640" s="522"/>
      <c r="G640" s="333">
        <f t="shared" si="20"/>
        <v>4621.519999999985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8</v>
      </c>
      <c r="C641" s="298">
        <v>46159</v>
      </c>
      <c r="D641" s="299" t="s">
        <v>319</v>
      </c>
      <c r="E641" s="522">
        <v>50.75</v>
      </c>
      <c r="F641" s="522"/>
      <c r="G641" s="333">
        <f t="shared" si="20"/>
        <v>4643.8699999999853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5</v>
      </c>
      <c r="C642" s="298">
        <v>46158</v>
      </c>
      <c r="D642" s="299" t="s">
        <v>340</v>
      </c>
      <c r="E642" s="522">
        <v>21.3</v>
      </c>
      <c r="F642" s="522"/>
      <c r="G642" s="333">
        <f t="shared" si="20"/>
        <v>4694.6199999999853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8</v>
      </c>
      <c r="C643" s="298">
        <v>46158</v>
      </c>
      <c r="D643" s="299" t="s">
        <v>319</v>
      </c>
      <c r="E643" s="522">
        <v>41.46</v>
      </c>
      <c r="F643" s="522"/>
      <c r="G643" s="333">
        <f t="shared" si="20"/>
        <v>4715.9199999999855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287</v>
      </c>
      <c r="B644" s="330" t="s">
        <v>287</v>
      </c>
      <c r="C644" s="298">
        <v>46158</v>
      </c>
      <c r="D644" s="299" t="s">
        <v>849</v>
      </c>
      <c r="E644" s="522">
        <v>95.85</v>
      </c>
      <c r="F644" s="522">
        <v>95.85</v>
      </c>
      <c r="G644" s="333">
        <f t="shared" si="20"/>
        <v>4757.3799999999856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287</v>
      </c>
      <c r="B645" s="330" t="s">
        <v>287</v>
      </c>
      <c r="C645" s="298">
        <v>46158</v>
      </c>
      <c r="D645" s="299" t="s">
        <v>847</v>
      </c>
      <c r="E645" s="522">
        <v>87.13</v>
      </c>
      <c r="F645" s="522">
        <v>87.13</v>
      </c>
      <c r="G645" s="333">
        <f t="shared" si="20"/>
        <v>4757.3799999999856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4</v>
      </c>
      <c r="C646" s="298">
        <v>46158</v>
      </c>
      <c r="D646" s="299" t="s">
        <v>310</v>
      </c>
      <c r="E646" s="522">
        <v>48.15</v>
      </c>
      <c r="F646" s="522"/>
      <c r="G646" s="333">
        <f t="shared" si="20"/>
        <v>4757.3799999999856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46158</v>
      </c>
      <c r="D647" s="299" t="s">
        <v>308</v>
      </c>
      <c r="E647" s="522">
        <v>75.069999999999993</v>
      </c>
      <c r="F647" s="522"/>
      <c r="G647" s="333">
        <f t="shared" si="20"/>
        <v>4805.5299999999852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2</v>
      </c>
      <c r="C648" s="298">
        <v>46158</v>
      </c>
      <c r="D648" s="299" t="s">
        <v>308</v>
      </c>
      <c r="E648" s="522">
        <v>75</v>
      </c>
      <c r="F648" s="522"/>
      <c r="G648" s="333">
        <f t="shared" si="20"/>
        <v>4880.5999999999849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3</v>
      </c>
      <c r="C649" s="298">
        <v>46158</v>
      </c>
      <c r="D649" s="299" t="s">
        <v>348</v>
      </c>
      <c r="E649" s="522">
        <v>8.3800000000000008</v>
      </c>
      <c r="F649" s="522"/>
      <c r="G649" s="333">
        <f t="shared" si="20"/>
        <v>4955.5999999999849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8</v>
      </c>
      <c r="C650" s="298">
        <v>46157</v>
      </c>
      <c r="D650" s="299" t="s">
        <v>319</v>
      </c>
      <c r="E650" s="522">
        <v>63.55</v>
      </c>
      <c r="F650" s="522"/>
      <c r="G650" s="333">
        <f t="shared" si="20"/>
        <v>4963.979999999985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4</v>
      </c>
      <c r="C651" s="298">
        <v>46157</v>
      </c>
      <c r="D651" s="299" t="s">
        <v>296</v>
      </c>
      <c r="E651" s="522">
        <v>45.1</v>
      </c>
      <c r="F651" s="522"/>
      <c r="G651" s="333">
        <f t="shared" si="20"/>
        <v>5027.5299999999852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46157</v>
      </c>
      <c r="D652" s="299" t="s">
        <v>296</v>
      </c>
      <c r="E652" s="522">
        <v>24.54</v>
      </c>
      <c r="F652" s="522"/>
      <c r="G652" s="333">
        <f t="shared" si="20"/>
        <v>5072.6299999999856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46157</v>
      </c>
      <c r="D653" s="299" t="s">
        <v>334</v>
      </c>
      <c r="E653" s="522">
        <v>14.28</v>
      </c>
      <c r="F653" s="522"/>
      <c r="G653" s="333">
        <f t="shared" si="20"/>
        <v>5097.1699999999855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287</v>
      </c>
      <c r="B654" s="330" t="s">
        <v>287</v>
      </c>
      <c r="C654" s="298">
        <v>46157</v>
      </c>
      <c r="D654" s="299" t="s">
        <v>506</v>
      </c>
      <c r="E654" s="522">
        <v>146.15</v>
      </c>
      <c r="F654" s="522">
        <v>146.15</v>
      </c>
      <c r="G654" s="333">
        <f t="shared" si="20"/>
        <v>5111.4499999999853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46157</v>
      </c>
      <c r="D655" s="299" t="s">
        <v>868</v>
      </c>
      <c r="E655" s="522">
        <v>202.87</v>
      </c>
      <c r="F655" s="522"/>
      <c r="G655" s="333">
        <f>G656-E655+F655</f>
        <v>5111.4499999999853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46157</v>
      </c>
      <c r="D656" s="299" t="s">
        <v>300</v>
      </c>
      <c r="E656" s="522">
        <v>14.9</v>
      </c>
      <c r="F656" s="522"/>
      <c r="G656" s="333">
        <f t="shared" si="20"/>
        <v>5314.3199999999852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291</v>
      </c>
      <c r="B657" s="330">
        <v>38</v>
      </c>
      <c r="C657" s="298">
        <v>46157</v>
      </c>
      <c r="D657" s="299" t="s">
        <v>293</v>
      </c>
      <c r="E657" s="522"/>
      <c r="F657" s="522">
        <v>4597.82</v>
      </c>
      <c r="G657" s="333">
        <f t="shared" si="20"/>
        <v>5329.2199999999848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46156</v>
      </c>
      <c r="D658" s="299" t="s">
        <v>867</v>
      </c>
      <c r="E658" s="522">
        <v>34.96</v>
      </c>
      <c r="F658" s="522"/>
      <c r="G658" s="333">
        <f t="shared" si="20"/>
        <v>731.39999999998463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46156</v>
      </c>
      <c r="D659" s="299" t="s">
        <v>408</v>
      </c>
      <c r="E659" s="522">
        <v>23.9</v>
      </c>
      <c r="F659" s="522"/>
      <c r="G659" s="333">
        <f t="shared" si="20"/>
        <v>766.35999999998467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294</v>
      </c>
      <c r="B660" s="330">
        <v>24</v>
      </c>
      <c r="C660" s="298">
        <v>46156</v>
      </c>
      <c r="D660" s="299" t="s">
        <v>860</v>
      </c>
      <c r="E660" s="522">
        <v>109.92</v>
      </c>
      <c r="F660" s="522"/>
      <c r="G660" s="333">
        <f t="shared" si="20"/>
        <v>790.25999999998464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46156</v>
      </c>
      <c r="D661" s="299" t="s">
        <v>334</v>
      </c>
      <c r="E661" s="522">
        <v>24.34</v>
      </c>
      <c r="F661" s="522"/>
      <c r="G661" s="333">
        <f t="shared" si="20"/>
        <v>900.1799999999846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8</v>
      </c>
      <c r="C662" s="298">
        <v>46156</v>
      </c>
      <c r="D662" s="299" t="s">
        <v>846</v>
      </c>
      <c r="E662" s="522">
        <v>24.89</v>
      </c>
      <c r="F662" s="522"/>
      <c r="G662" s="333">
        <f t="shared" si="20"/>
        <v>924.51999999998463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5</v>
      </c>
      <c r="C663" s="298">
        <v>46156</v>
      </c>
      <c r="D663" s="299" t="s">
        <v>846</v>
      </c>
      <c r="E663" s="522">
        <v>11.2</v>
      </c>
      <c r="F663" s="522"/>
      <c r="G663" s="333">
        <f t="shared" si="20"/>
        <v>949.40999999998462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2</v>
      </c>
      <c r="C664" s="298">
        <v>46156</v>
      </c>
      <c r="D664" s="299" t="s">
        <v>324</v>
      </c>
      <c r="E664" s="522">
        <v>22.04</v>
      </c>
      <c r="F664" s="522"/>
      <c r="G664" s="333">
        <f t="shared" si="20"/>
        <v>960.60999999998467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291</v>
      </c>
      <c r="B665" s="330">
        <v>39</v>
      </c>
      <c r="C665" s="298">
        <v>46156</v>
      </c>
      <c r="D665" s="299" t="s">
        <v>292</v>
      </c>
      <c r="E665" s="522"/>
      <c r="F665" s="522">
        <v>2763.78</v>
      </c>
      <c r="G665" s="333">
        <f t="shared" si="20"/>
        <v>982.64999999998463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291</v>
      </c>
      <c r="B666" s="330">
        <v>41</v>
      </c>
      <c r="C666" s="298">
        <v>46156</v>
      </c>
      <c r="D666" s="299" t="s">
        <v>299</v>
      </c>
      <c r="E666" s="522"/>
      <c r="F666" s="522">
        <v>250</v>
      </c>
      <c r="G666" s="333">
        <f t="shared" si="20"/>
        <v>-1781.1300000000156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335</v>
      </c>
      <c r="B667" s="330" t="s">
        <v>335</v>
      </c>
      <c r="C667" s="298">
        <v>46156</v>
      </c>
      <c r="D667" s="299" t="s">
        <v>460</v>
      </c>
      <c r="E667" s="522"/>
      <c r="F667" s="522">
        <v>100</v>
      </c>
      <c r="G667" s="333">
        <f t="shared" si="20"/>
        <v>-2031.1300000000156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46156</v>
      </c>
      <c r="D668" s="299" t="s">
        <v>300</v>
      </c>
      <c r="E668" s="522">
        <v>13.3</v>
      </c>
      <c r="F668" s="522"/>
      <c r="G668" s="333">
        <f t="shared" si="20"/>
        <v>-2131.1300000000156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46155</v>
      </c>
      <c r="D669" s="299" t="s">
        <v>296</v>
      </c>
      <c r="E669" s="522">
        <v>14.67</v>
      </c>
      <c r="F669" s="522"/>
      <c r="G669" s="333">
        <f t="shared" si="20"/>
        <v>-2117.8300000000154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8</v>
      </c>
      <c r="C670" s="298">
        <v>46155</v>
      </c>
      <c r="D670" s="299" t="s">
        <v>319</v>
      </c>
      <c r="E670" s="522">
        <v>22.96</v>
      </c>
      <c r="F670" s="522"/>
      <c r="G670" s="333">
        <f t="shared" si="20"/>
        <v>-2103.1600000000153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287</v>
      </c>
      <c r="B671" s="330" t="s">
        <v>287</v>
      </c>
      <c r="C671" s="298">
        <v>46155</v>
      </c>
      <c r="D671" s="299" t="s">
        <v>855</v>
      </c>
      <c r="E671" s="522">
        <v>100</v>
      </c>
      <c r="F671" s="522">
        <v>100</v>
      </c>
      <c r="G671" s="333">
        <f t="shared" si="20"/>
        <v>-2080.2000000000153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4</v>
      </c>
      <c r="C672" s="298">
        <v>46154</v>
      </c>
      <c r="D672" s="299" t="s">
        <v>455</v>
      </c>
      <c r="E672" s="522">
        <v>43.14</v>
      </c>
      <c r="F672" s="522"/>
      <c r="G672" s="333">
        <f t="shared" si="20"/>
        <v>-2080.2000000000153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3</v>
      </c>
      <c r="C673" s="298">
        <v>46154</v>
      </c>
      <c r="D673" s="299" t="s">
        <v>455</v>
      </c>
      <c r="E673" s="522">
        <v>7.29</v>
      </c>
      <c r="F673" s="522"/>
      <c r="G673" s="333">
        <f t="shared" si="20"/>
        <v>-2037.0600000000154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19</v>
      </c>
      <c r="C674" s="298">
        <v>46154</v>
      </c>
      <c r="D674" s="299" t="s">
        <v>191</v>
      </c>
      <c r="E674" s="522">
        <v>200</v>
      </c>
      <c r="F674" s="522"/>
      <c r="G674" s="333">
        <f t="shared" si="20"/>
        <v>-2029.7700000000154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46154</v>
      </c>
      <c r="D675" s="299" t="s">
        <v>446</v>
      </c>
      <c r="E675" s="522">
        <v>-0.06</v>
      </c>
      <c r="F675" s="522"/>
      <c r="G675" s="333">
        <f t="shared" si="20"/>
        <v>-1829.7700000000154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46154</v>
      </c>
      <c r="D676" s="299" t="s">
        <v>301</v>
      </c>
      <c r="E676" s="522">
        <v>21.55</v>
      </c>
      <c r="F676" s="522"/>
      <c r="G676" s="333">
        <f t="shared" si="20"/>
        <v>-1829.8300000000154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3</v>
      </c>
      <c r="C677" s="298">
        <v>46153</v>
      </c>
      <c r="D677" s="299" t="s">
        <v>296</v>
      </c>
      <c r="E677" s="522">
        <v>4.79</v>
      </c>
      <c r="F677" s="522"/>
      <c r="G677" s="333">
        <f t="shared" si="20"/>
        <v>-1808.2800000000154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4</v>
      </c>
      <c r="C678" s="298">
        <v>46153</v>
      </c>
      <c r="D678" s="299" t="s">
        <v>296</v>
      </c>
      <c r="E678" s="522">
        <v>66.59</v>
      </c>
      <c r="F678" s="522"/>
      <c r="G678" s="333">
        <f t="shared" si="20"/>
        <v>-1803.4900000000155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287</v>
      </c>
      <c r="B679" s="330" t="s">
        <v>287</v>
      </c>
      <c r="C679" s="298">
        <v>46153</v>
      </c>
      <c r="D679" s="299" t="s">
        <v>843</v>
      </c>
      <c r="E679" s="522">
        <v>-51.06</v>
      </c>
      <c r="F679" s="522">
        <v>-51.06</v>
      </c>
      <c r="G679" s="333">
        <f t="shared" si="20"/>
        <v>-1736.9000000000156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22</v>
      </c>
      <c r="C680" s="298">
        <v>46153</v>
      </c>
      <c r="D680" s="299" t="s">
        <v>352</v>
      </c>
      <c r="E680" s="522">
        <v>21.29</v>
      </c>
      <c r="F680" s="522"/>
      <c r="G680" s="333">
        <f t="shared" si="20"/>
        <v>-1736.9000000000156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8</v>
      </c>
      <c r="C681" s="298">
        <v>46152</v>
      </c>
      <c r="D681" s="299" t="s">
        <v>319</v>
      </c>
      <c r="E681" s="522">
        <v>59.25</v>
      </c>
      <c r="F681" s="522"/>
      <c r="G681" s="333">
        <f t="shared" si="20"/>
        <v>-1715.6100000000156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1</v>
      </c>
      <c r="C682" s="298">
        <v>46152</v>
      </c>
      <c r="D682" s="299" t="s">
        <v>304</v>
      </c>
      <c r="E682" s="522">
        <v>145.94999999999999</v>
      </c>
      <c r="F682" s="522"/>
      <c r="G682" s="333">
        <f t="shared" si="20"/>
        <v>-1656.3600000000156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1</v>
      </c>
      <c r="C683" s="298">
        <v>46152</v>
      </c>
      <c r="D683" s="299" t="s">
        <v>311</v>
      </c>
      <c r="E683" s="522">
        <v>131.9</v>
      </c>
      <c r="F683" s="522"/>
      <c r="G683" s="333">
        <f t="shared" si="20"/>
        <v>-1510.4100000000155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46152</v>
      </c>
      <c r="D684" s="299" t="s">
        <v>850</v>
      </c>
      <c r="E684" s="522">
        <v>96.46</v>
      </c>
      <c r="F684" s="522"/>
      <c r="G684" s="333">
        <f t="shared" si="20"/>
        <v>-1378.5100000000155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7</v>
      </c>
      <c r="C685" s="298">
        <v>46152</v>
      </c>
      <c r="D685" s="299" t="s">
        <v>851</v>
      </c>
      <c r="E685" s="522">
        <v>162</v>
      </c>
      <c r="F685" s="522"/>
      <c r="G685" s="333">
        <f t="shared" si="20"/>
        <v>-1282.0500000000154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3</v>
      </c>
      <c r="C686" s="298">
        <v>46152</v>
      </c>
      <c r="D686" s="299" t="s">
        <v>348</v>
      </c>
      <c r="E686" s="522">
        <v>25</v>
      </c>
      <c r="F686" s="522"/>
      <c r="G686" s="333">
        <f t="shared" si="20"/>
        <v>-1120.0500000000154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46151</v>
      </c>
      <c r="D687" s="299" t="s">
        <v>852</v>
      </c>
      <c r="E687" s="522">
        <v>35.83</v>
      </c>
      <c r="F687" s="522"/>
      <c r="G687" s="333">
        <f t="shared" si="20"/>
        <v>-1095.0500000000154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4</v>
      </c>
      <c r="C688" s="298">
        <v>46151</v>
      </c>
      <c r="D688" s="299" t="s">
        <v>310</v>
      </c>
      <c r="E688" s="522">
        <v>50.58</v>
      </c>
      <c r="F688" s="522"/>
      <c r="G688" s="333">
        <f t="shared" si="20"/>
        <v>-1059.2200000000155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46151</v>
      </c>
      <c r="D689" s="299" t="s">
        <v>853</v>
      </c>
      <c r="E689" s="522">
        <v>20.65</v>
      </c>
      <c r="F689" s="522"/>
      <c r="G689" s="333">
        <f t="shared" si="20"/>
        <v>-1008.6400000000156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8</v>
      </c>
      <c r="C690" s="298">
        <v>46151</v>
      </c>
      <c r="D690" s="299" t="s">
        <v>319</v>
      </c>
      <c r="E690" s="522">
        <v>38.770000000000003</v>
      </c>
      <c r="F690" s="522"/>
      <c r="G690" s="333">
        <f t="shared" si="20"/>
        <v>-987.99000000001558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287</v>
      </c>
      <c r="B691" s="330" t="s">
        <v>287</v>
      </c>
      <c r="C691" s="298">
        <v>46151</v>
      </c>
      <c r="D691" s="299" t="s">
        <v>843</v>
      </c>
      <c r="E691" s="522">
        <v>383.63</v>
      </c>
      <c r="F691" s="522">
        <v>383.63</v>
      </c>
      <c r="G691" s="333">
        <f t="shared" si="20"/>
        <v>-949.2200000000156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5</v>
      </c>
      <c r="C692" s="298">
        <v>46151</v>
      </c>
      <c r="D692" s="299" t="s">
        <v>854</v>
      </c>
      <c r="E692" s="522">
        <v>10.68</v>
      </c>
      <c r="F692" s="522"/>
      <c r="G692" s="333">
        <f t="shared" si="20"/>
        <v>-949.2200000000156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3</v>
      </c>
      <c r="C693" s="298">
        <v>46151</v>
      </c>
      <c r="D693" s="299" t="s">
        <v>348</v>
      </c>
      <c r="E693" s="522">
        <v>9.35</v>
      </c>
      <c r="F693" s="522"/>
      <c r="G693" s="333">
        <f t="shared" si="20"/>
        <v>-938.54000000001565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287</v>
      </c>
      <c r="B694" s="330" t="s">
        <v>287</v>
      </c>
      <c r="C694" s="298">
        <v>46151</v>
      </c>
      <c r="D694" s="299" t="s">
        <v>331</v>
      </c>
      <c r="E694" s="522">
        <v>-150.9</v>
      </c>
      <c r="F694" s="522">
        <v>-150.9</v>
      </c>
      <c r="G694" s="333">
        <f t="shared" si="20"/>
        <v>-929.19000000001563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287</v>
      </c>
      <c r="B695" s="330" t="s">
        <v>287</v>
      </c>
      <c r="C695" s="298">
        <v>46151</v>
      </c>
      <c r="D695" s="299" t="s">
        <v>847</v>
      </c>
      <c r="E695" s="522">
        <v>557.9</v>
      </c>
      <c r="F695" s="522">
        <v>557.9</v>
      </c>
      <c r="G695" s="333">
        <f t="shared" si="20"/>
        <v>-929.19000000001563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18</v>
      </c>
      <c r="C696" s="298">
        <v>46150</v>
      </c>
      <c r="D696" s="299" t="s">
        <v>361</v>
      </c>
      <c r="E696" s="522">
        <v>400</v>
      </c>
      <c r="F696" s="522"/>
      <c r="G696" s="333">
        <f t="shared" si="20"/>
        <v>-929.19000000001574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287</v>
      </c>
      <c r="B697" s="330" t="s">
        <v>287</v>
      </c>
      <c r="C697" s="298">
        <v>46150</v>
      </c>
      <c r="D697" s="299" t="s">
        <v>842</v>
      </c>
      <c r="E697" s="522">
        <v>200</v>
      </c>
      <c r="F697" s="522">
        <v>200</v>
      </c>
      <c r="G697" s="333">
        <f t="shared" si="20"/>
        <v>-529.19000000001574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46150</v>
      </c>
      <c r="D698" s="299" t="s">
        <v>473</v>
      </c>
      <c r="E698" s="522">
        <v>52.78</v>
      </c>
      <c r="F698" s="522"/>
      <c r="G698" s="333">
        <f t="shared" si="20"/>
        <v>-529.19000000001574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287</v>
      </c>
      <c r="B699" s="330" t="s">
        <v>287</v>
      </c>
      <c r="C699" s="298">
        <v>46150</v>
      </c>
      <c r="D699" s="299" t="s">
        <v>848</v>
      </c>
      <c r="E699" s="522">
        <v>137.07</v>
      </c>
      <c r="F699" s="522">
        <v>137.07</v>
      </c>
      <c r="G699" s="333">
        <f t="shared" si="20"/>
        <v>-476.41000000001571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46150</v>
      </c>
      <c r="D700" s="299" t="s">
        <v>358</v>
      </c>
      <c r="E700" s="522">
        <v>17.440000000000001</v>
      </c>
      <c r="F700" s="522"/>
      <c r="G700" s="333">
        <f t="shared" si="20"/>
        <v>-476.41000000001566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287</v>
      </c>
      <c r="B701" s="330" t="s">
        <v>287</v>
      </c>
      <c r="C701" s="298">
        <v>46150</v>
      </c>
      <c r="D701" s="299" t="s">
        <v>849</v>
      </c>
      <c r="E701" s="522">
        <v>359.81</v>
      </c>
      <c r="F701" s="522">
        <v>359.81</v>
      </c>
      <c r="G701" s="333">
        <f t="shared" si="20"/>
        <v>-458.97000000001566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8</v>
      </c>
      <c r="C702" s="298">
        <v>46149</v>
      </c>
      <c r="D702" s="299" t="s">
        <v>846</v>
      </c>
      <c r="E702" s="522">
        <v>23.7</v>
      </c>
      <c r="F702" s="522"/>
      <c r="G702" s="333">
        <f t="shared" si="20"/>
        <v>-458.97000000001566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46149</v>
      </c>
      <c r="D703" s="299" t="s">
        <v>371</v>
      </c>
      <c r="E703" s="522">
        <v>13.43</v>
      </c>
      <c r="F703" s="522"/>
      <c r="G703" s="333">
        <f t="shared" si="20"/>
        <v>-435.27000000001567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294</v>
      </c>
      <c r="B704" s="330">
        <v>13</v>
      </c>
      <c r="C704" s="298">
        <v>46149</v>
      </c>
      <c r="D704" s="299" t="s">
        <v>182</v>
      </c>
      <c r="E704" s="522">
        <v>122.18</v>
      </c>
      <c r="F704" s="522"/>
      <c r="G704" s="333">
        <f t="shared" si="20"/>
        <v>-421.84000000001566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335</v>
      </c>
      <c r="B705" s="330" t="s">
        <v>335</v>
      </c>
      <c r="C705" s="298">
        <v>46149</v>
      </c>
      <c r="D705" s="299" t="s">
        <v>447</v>
      </c>
      <c r="E705" s="522">
        <v>43.62</v>
      </c>
      <c r="F705" s="522"/>
      <c r="G705" s="333">
        <f t="shared" si="20"/>
        <v>-299.66000000001566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9</v>
      </c>
      <c r="C706" s="298">
        <v>46149</v>
      </c>
      <c r="D706" s="299" t="s">
        <v>58</v>
      </c>
      <c r="E706" s="522">
        <v>1231.68</v>
      </c>
      <c r="F706" s="522"/>
      <c r="G706" s="333">
        <f t="shared" si="20"/>
        <v>-256.04000000001565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3</v>
      </c>
      <c r="C707" s="298">
        <v>46149</v>
      </c>
      <c r="D707" s="299" t="s">
        <v>309</v>
      </c>
      <c r="E707" s="522">
        <v>4.49</v>
      </c>
      <c r="F707" s="522"/>
      <c r="G707" s="333">
        <f t="shared" si="20"/>
        <v>975.63999999998441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5</v>
      </c>
      <c r="C708" s="298">
        <v>46149</v>
      </c>
      <c r="D708" s="299" t="s">
        <v>846</v>
      </c>
      <c r="E708" s="522">
        <v>19.2</v>
      </c>
      <c r="F708" s="522"/>
      <c r="G708" s="333">
        <f t="shared" si="20"/>
        <v>980.12999999998442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8</v>
      </c>
      <c r="C709" s="298">
        <v>46149</v>
      </c>
      <c r="D709" s="299" t="s">
        <v>846</v>
      </c>
      <c r="E709" s="522">
        <v>35</v>
      </c>
      <c r="F709" s="522"/>
      <c r="G709" s="333">
        <f t="shared" si="20"/>
        <v>999.32999999998447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8</v>
      </c>
      <c r="C710" s="298">
        <v>46149</v>
      </c>
      <c r="D710" s="299" t="s">
        <v>319</v>
      </c>
      <c r="E710" s="522">
        <v>15.93</v>
      </c>
      <c r="F710" s="522"/>
      <c r="G710" s="333">
        <f t="shared" si="20"/>
        <v>1034.3299999999845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46149</v>
      </c>
      <c r="D711" s="299" t="s">
        <v>296</v>
      </c>
      <c r="E711" s="522">
        <v>11.18</v>
      </c>
      <c r="F711" s="522"/>
      <c r="G711" s="333">
        <f t="shared" si="20"/>
        <v>1050.2599999999845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46149</v>
      </c>
      <c r="D712" s="299" t="s">
        <v>301</v>
      </c>
      <c r="E712" s="522">
        <v>16.05</v>
      </c>
      <c r="F712" s="522"/>
      <c r="G712" s="333">
        <f t="shared" ref="G712:G751" si="21">G713-E712+F712</f>
        <v>1061.4399999999846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5</v>
      </c>
      <c r="C713" s="298">
        <v>46148</v>
      </c>
      <c r="D713" s="299" t="s">
        <v>340</v>
      </c>
      <c r="E713" s="522">
        <v>47.93</v>
      </c>
      <c r="F713" s="522"/>
      <c r="G713" s="333">
        <f t="shared" si="21"/>
        <v>1077.4899999999845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14</v>
      </c>
      <c r="C714" s="298">
        <v>46148</v>
      </c>
      <c r="D714" s="299" t="s">
        <v>366</v>
      </c>
      <c r="E714" s="522">
        <v>66.67</v>
      </c>
      <c r="F714" s="522"/>
      <c r="G714" s="333">
        <f t="shared" si="21"/>
        <v>1125.4199999999846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8</v>
      </c>
      <c r="C715" s="298">
        <v>46148</v>
      </c>
      <c r="D715" s="299" t="s">
        <v>319</v>
      </c>
      <c r="E715" s="522">
        <v>19.14</v>
      </c>
      <c r="F715" s="522"/>
      <c r="G715" s="333">
        <f t="shared" si="21"/>
        <v>1192.0899999999847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4</v>
      </c>
      <c r="C716" s="298">
        <v>46148</v>
      </c>
      <c r="D716" s="299" t="s">
        <v>310</v>
      </c>
      <c r="E716" s="522">
        <v>103.69</v>
      </c>
      <c r="F716" s="522"/>
      <c r="G716" s="333">
        <f t="shared" si="21"/>
        <v>1211.2299999999848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287</v>
      </c>
      <c r="B717" s="330" t="s">
        <v>287</v>
      </c>
      <c r="C717" s="298">
        <v>46148</v>
      </c>
      <c r="D717" s="299" t="s">
        <v>843</v>
      </c>
      <c r="E717" s="522">
        <v>513.29999999999995</v>
      </c>
      <c r="F717" s="522">
        <v>513.29999999999995</v>
      </c>
      <c r="G717" s="333">
        <f t="shared" si="21"/>
        <v>1314.9199999999848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6</v>
      </c>
      <c r="C718" s="298">
        <v>46148</v>
      </c>
      <c r="D718" s="299" t="s">
        <v>300</v>
      </c>
      <c r="E718" s="522">
        <v>41.52</v>
      </c>
      <c r="F718" s="522"/>
      <c r="G718" s="333">
        <f t="shared" si="21"/>
        <v>1314.9199999999848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287</v>
      </c>
      <c r="B719" s="330" t="s">
        <v>287</v>
      </c>
      <c r="C719" s="298">
        <v>46148</v>
      </c>
      <c r="D719" s="299" t="s">
        <v>844</v>
      </c>
      <c r="E719" s="522">
        <v>500.5</v>
      </c>
      <c r="F719" s="522">
        <v>500.5</v>
      </c>
      <c r="G719" s="333">
        <f t="shared" si="21"/>
        <v>1356.4399999999848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287</v>
      </c>
      <c r="B720" s="330" t="s">
        <v>287</v>
      </c>
      <c r="C720" s="298">
        <v>46148</v>
      </c>
      <c r="D720" s="299" t="s">
        <v>845</v>
      </c>
      <c r="E720" s="522">
        <v>457.94</v>
      </c>
      <c r="F720" s="522">
        <v>457.94</v>
      </c>
      <c r="G720" s="333">
        <f t="shared" si="21"/>
        <v>1356.4399999999848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1</v>
      </c>
      <c r="C721" s="298">
        <v>46148</v>
      </c>
      <c r="D721" s="299" t="s">
        <v>306</v>
      </c>
      <c r="E721" s="522">
        <v>23.48</v>
      </c>
      <c r="F721" s="522"/>
      <c r="G721" s="333">
        <f t="shared" si="21"/>
        <v>1356.4399999999848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46147</v>
      </c>
      <c r="D722" s="299" t="s">
        <v>384</v>
      </c>
      <c r="E722" s="522">
        <v>59.03</v>
      </c>
      <c r="F722" s="522"/>
      <c r="G722" s="333">
        <f t="shared" si="21"/>
        <v>1379.9199999999848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46147</v>
      </c>
      <c r="D723" s="299" t="s">
        <v>334</v>
      </c>
      <c r="E723" s="522">
        <v>11.06</v>
      </c>
      <c r="F723" s="522"/>
      <c r="G723" s="333">
        <f t="shared" si="21"/>
        <v>1438.9499999999848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46147</v>
      </c>
      <c r="D724" s="299" t="s">
        <v>296</v>
      </c>
      <c r="E724" s="522">
        <v>8.7200000000000006</v>
      </c>
      <c r="F724" s="522"/>
      <c r="G724" s="333">
        <f t="shared" si="21"/>
        <v>1450.0099999999848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4</v>
      </c>
      <c r="C725" s="298">
        <v>46147</v>
      </c>
      <c r="D725" s="299" t="s">
        <v>296</v>
      </c>
      <c r="E725" s="522">
        <v>42.88</v>
      </c>
      <c r="F725" s="522"/>
      <c r="G725" s="333">
        <f t="shared" si="21"/>
        <v>1458.7299999999848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46147</v>
      </c>
      <c r="D726" s="299" t="s">
        <v>300</v>
      </c>
      <c r="E726" s="522">
        <v>17.03</v>
      </c>
      <c r="F726" s="522"/>
      <c r="G726" s="333">
        <f t="shared" si="21"/>
        <v>1501.6099999999849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294</v>
      </c>
      <c r="B727" s="330">
        <v>22</v>
      </c>
      <c r="C727" s="298">
        <v>46146</v>
      </c>
      <c r="D727" s="299" t="s">
        <v>835</v>
      </c>
      <c r="E727" s="522">
        <v>13.83</v>
      </c>
      <c r="F727" s="522"/>
      <c r="G727" s="333">
        <f t="shared" si="21"/>
        <v>1518.6399999999849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5</v>
      </c>
      <c r="C728" s="298">
        <v>46146</v>
      </c>
      <c r="D728" s="299" t="s">
        <v>340</v>
      </c>
      <c r="E728" s="522">
        <v>47.93</v>
      </c>
      <c r="F728" s="522"/>
      <c r="G728" s="333">
        <f t="shared" si="21"/>
        <v>1532.4699999999848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2</v>
      </c>
      <c r="C729" s="298">
        <v>46146</v>
      </c>
      <c r="D729" s="299" t="s">
        <v>334</v>
      </c>
      <c r="E729" s="522">
        <v>11.06</v>
      </c>
      <c r="F729" s="522"/>
      <c r="G729" s="333">
        <f t="shared" si="21"/>
        <v>1580.3999999999849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14</v>
      </c>
      <c r="C730" s="298">
        <v>46146</v>
      </c>
      <c r="D730" s="299" t="s">
        <v>367</v>
      </c>
      <c r="E730" s="522">
        <v>70.25</v>
      </c>
      <c r="F730" s="522"/>
      <c r="G730" s="333">
        <f t="shared" si="21"/>
        <v>1591.4599999999848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284</v>
      </c>
      <c r="B731" s="330">
        <v>36</v>
      </c>
      <c r="C731" s="298">
        <v>46146</v>
      </c>
      <c r="D731" s="299" t="s">
        <v>374</v>
      </c>
      <c r="E731" s="522">
        <v>50</v>
      </c>
      <c r="F731" s="522"/>
      <c r="G731" s="333">
        <f t="shared" si="21"/>
        <v>1661.7099999999848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17</v>
      </c>
      <c r="C732" s="298">
        <v>46146</v>
      </c>
      <c r="D732" s="299" t="s">
        <v>370</v>
      </c>
      <c r="E732" s="522">
        <v>99</v>
      </c>
      <c r="F732" s="522"/>
      <c r="G732" s="333">
        <f t="shared" si="21"/>
        <v>1711.7099999999848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5</v>
      </c>
      <c r="C733" s="298">
        <v>46145</v>
      </c>
      <c r="D733" s="299" t="s">
        <v>834</v>
      </c>
      <c r="E733" s="522">
        <v>49.13</v>
      </c>
      <c r="F733" s="522"/>
      <c r="G733" s="333">
        <f t="shared" si="21"/>
        <v>1810.7099999999848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1</v>
      </c>
      <c r="C734" s="298">
        <v>46145</v>
      </c>
      <c r="D734" s="299" t="s">
        <v>831</v>
      </c>
      <c r="E734" s="522">
        <v>50</v>
      </c>
      <c r="F734" s="522"/>
      <c r="G734" s="333">
        <f t="shared" si="21"/>
        <v>1859.8399999999849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1</v>
      </c>
      <c r="C735" s="298">
        <v>46145</v>
      </c>
      <c r="D735" s="299" t="s">
        <v>311</v>
      </c>
      <c r="E735" s="522">
        <v>91.98</v>
      </c>
      <c r="F735" s="522"/>
      <c r="G735" s="333">
        <f t="shared" si="21"/>
        <v>1909.8399999999849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6</v>
      </c>
      <c r="C736" s="298">
        <v>46145</v>
      </c>
      <c r="D736" s="299" t="s">
        <v>832</v>
      </c>
      <c r="E736" s="522">
        <v>24.68</v>
      </c>
      <c r="F736" s="522"/>
      <c r="G736" s="333">
        <f t="shared" si="21"/>
        <v>2001.8199999999849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46145</v>
      </c>
      <c r="D737" s="299" t="s">
        <v>358</v>
      </c>
      <c r="E737" s="522">
        <v>2.4900000000000002</v>
      </c>
      <c r="F737" s="522"/>
      <c r="G737" s="333">
        <f t="shared" si="21"/>
        <v>2026.499999999985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294</v>
      </c>
      <c r="B738" s="330">
        <v>22</v>
      </c>
      <c r="C738" s="298">
        <v>46145</v>
      </c>
      <c r="D738" s="299" t="s">
        <v>861</v>
      </c>
      <c r="E738" s="522">
        <v>12.77</v>
      </c>
      <c r="F738" s="522"/>
      <c r="G738" s="333">
        <f t="shared" si="21"/>
        <v>2028.989999999985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46145</v>
      </c>
      <c r="D739" s="299" t="s">
        <v>458</v>
      </c>
      <c r="E739" s="522">
        <v>192.97</v>
      </c>
      <c r="F739" s="522"/>
      <c r="G739" s="333">
        <f t="shared" si="21"/>
        <v>2041.759999999985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3</v>
      </c>
      <c r="C740" s="298">
        <v>46145</v>
      </c>
      <c r="D740" s="299" t="s">
        <v>348</v>
      </c>
      <c r="E740" s="522">
        <v>9.35</v>
      </c>
      <c r="F740" s="522"/>
      <c r="G740" s="333">
        <f t="shared" si="21"/>
        <v>2234.729999999985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46144</v>
      </c>
      <c r="D741" s="299" t="s">
        <v>310</v>
      </c>
      <c r="E741" s="522">
        <v>57.69</v>
      </c>
      <c r="F741" s="522"/>
      <c r="G741" s="333">
        <f t="shared" si="21"/>
        <v>2244.0799999999849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46144</v>
      </c>
      <c r="D742" s="299" t="s">
        <v>310</v>
      </c>
      <c r="E742" s="522">
        <v>6.37</v>
      </c>
      <c r="F742" s="522"/>
      <c r="G742" s="333">
        <f t="shared" si="21"/>
        <v>2301.769999999985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22</v>
      </c>
      <c r="C743" s="298">
        <v>46144</v>
      </c>
      <c r="D743" s="299" t="s">
        <v>375</v>
      </c>
      <c r="E743" s="522">
        <v>6.37</v>
      </c>
      <c r="F743" s="522"/>
      <c r="G743" s="333">
        <f t="shared" si="21"/>
        <v>2308.1399999999849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46144</v>
      </c>
      <c r="D744" s="299" t="s">
        <v>300</v>
      </c>
      <c r="E744" s="522">
        <v>41.51</v>
      </c>
      <c r="F744" s="522"/>
      <c r="G744" s="333">
        <f t="shared" si="21"/>
        <v>2314.5099999999848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7</v>
      </c>
      <c r="C745" s="298">
        <v>46144</v>
      </c>
      <c r="D745" s="299" t="s">
        <v>833</v>
      </c>
      <c r="E745" s="522">
        <v>74.53</v>
      </c>
      <c r="F745" s="522"/>
      <c r="G745" s="333">
        <f t="shared" si="21"/>
        <v>2356.019999999985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1</v>
      </c>
      <c r="C746" s="298">
        <v>46144</v>
      </c>
      <c r="D746" s="299" t="s">
        <v>306</v>
      </c>
      <c r="E746" s="522">
        <v>72.73</v>
      </c>
      <c r="F746" s="522"/>
      <c r="G746" s="333">
        <f t="shared" si="21"/>
        <v>2430.5499999999852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3</v>
      </c>
      <c r="C747" s="298">
        <v>46144</v>
      </c>
      <c r="D747" s="299" t="s">
        <v>348</v>
      </c>
      <c r="E747" s="522">
        <v>25</v>
      </c>
      <c r="F747" s="522"/>
      <c r="G747" s="333">
        <f t="shared" si="21"/>
        <v>2503.2799999999852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287</v>
      </c>
      <c r="B748" s="330" t="s">
        <v>287</v>
      </c>
      <c r="C748" s="298">
        <v>46144</v>
      </c>
      <c r="D748" s="299" t="s">
        <v>485</v>
      </c>
      <c r="E748" s="522">
        <v>121.4</v>
      </c>
      <c r="F748" s="522">
        <v>121.4</v>
      </c>
      <c r="G748" s="333">
        <f t="shared" si="21"/>
        <v>2528.2799999999852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3</v>
      </c>
      <c r="C749" s="298">
        <v>46144</v>
      </c>
      <c r="D749" s="299" t="s">
        <v>348</v>
      </c>
      <c r="E749" s="522">
        <v>9.73</v>
      </c>
      <c r="F749" s="522"/>
      <c r="G749" s="333">
        <f t="shared" si="21"/>
        <v>2528.2799999999852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46143</v>
      </c>
      <c r="D750" s="299" t="s">
        <v>358</v>
      </c>
      <c r="E750" s="522">
        <v>8.9700000000000006</v>
      </c>
      <c r="F750" s="522"/>
      <c r="G750" s="333">
        <f t="shared" si="21"/>
        <v>2538.0099999999852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s="540" customFormat="1" ht="12" customHeight="1" x14ac:dyDescent="0.3">
      <c r="A751" s="530" t="s">
        <v>284</v>
      </c>
      <c r="B751" s="531">
        <v>37</v>
      </c>
      <c r="C751" s="532">
        <v>46142</v>
      </c>
      <c r="D751" s="533" t="s">
        <v>285</v>
      </c>
      <c r="E751" s="534">
        <v>5616.82</v>
      </c>
      <c r="F751" s="534"/>
      <c r="G751" s="535">
        <f t="shared" si="21"/>
        <v>2546.979999999985</v>
      </c>
      <c r="H751" s="536"/>
      <c r="I751" s="537"/>
      <c r="J751" s="538"/>
      <c r="K751" s="539"/>
      <c r="L751" s="538"/>
      <c r="M751" s="539"/>
      <c r="N751" s="538"/>
      <c r="O751" s="539"/>
      <c r="P751" s="538"/>
      <c r="Q751" s="539"/>
      <c r="R751" s="538"/>
      <c r="S751" s="539"/>
      <c r="T751" s="538"/>
    </row>
    <row r="752" spans="1:20" ht="12" customHeight="1" x14ac:dyDescent="0.3">
      <c r="A752" s="329" t="s">
        <v>286</v>
      </c>
      <c r="B752" s="330">
        <v>25</v>
      </c>
      <c r="C752" s="298">
        <v>46142</v>
      </c>
      <c r="D752" s="298" t="s">
        <v>204</v>
      </c>
      <c r="E752" s="331">
        <v>350</v>
      </c>
      <c r="F752" s="331"/>
      <c r="G752" s="333">
        <f t="shared" ref="G752:G753" si="22">G753-E752+F752</f>
        <v>8163.7999999999847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286</v>
      </c>
      <c r="B753" s="330">
        <v>26</v>
      </c>
      <c r="C753" s="298">
        <v>46142</v>
      </c>
      <c r="D753" s="298" t="s">
        <v>205</v>
      </c>
      <c r="E753" s="331">
        <v>320</v>
      </c>
      <c r="F753" s="331"/>
      <c r="G753" s="333">
        <f t="shared" si="22"/>
        <v>8513.7999999999847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286</v>
      </c>
      <c r="B754" s="330">
        <v>27</v>
      </c>
      <c r="C754" s="298">
        <v>46142</v>
      </c>
      <c r="D754" s="298" t="s">
        <v>206</v>
      </c>
      <c r="E754" s="331">
        <v>25</v>
      </c>
      <c r="F754" s="331"/>
      <c r="G754" s="333">
        <f t="shared" ref="G754:G1005" si="23">G755-E754+F754</f>
        <v>8833.7999999999847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286</v>
      </c>
      <c r="B755" s="330">
        <v>28</v>
      </c>
      <c r="C755" s="298">
        <v>46142</v>
      </c>
      <c r="D755" s="298" t="s">
        <v>207</v>
      </c>
      <c r="E755" s="331">
        <v>25</v>
      </c>
      <c r="F755" s="331"/>
      <c r="G755" s="333">
        <f t="shared" si="23"/>
        <v>8858.7999999999847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286</v>
      </c>
      <c r="B756" s="330">
        <v>29</v>
      </c>
      <c r="C756" s="298">
        <v>46142</v>
      </c>
      <c r="D756" s="298" t="s">
        <v>208</v>
      </c>
      <c r="E756" s="331">
        <v>45</v>
      </c>
      <c r="F756" s="331"/>
      <c r="G756" s="333">
        <f t="shared" si="23"/>
        <v>8883.7999999999847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286</v>
      </c>
      <c r="B757" s="330">
        <v>30</v>
      </c>
      <c r="C757" s="298">
        <v>46142</v>
      </c>
      <c r="D757" s="298" t="s">
        <v>209</v>
      </c>
      <c r="E757" s="331">
        <v>400</v>
      </c>
      <c r="F757" s="331"/>
      <c r="G757" s="333">
        <f t="shared" si="23"/>
        <v>8928.7999999999847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286</v>
      </c>
      <c r="B758" s="330">
        <v>31</v>
      </c>
      <c r="C758" s="298">
        <v>46142</v>
      </c>
      <c r="D758" s="298" t="s">
        <v>210</v>
      </c>
      <c r="E758" s="331">
        <v>375</v>
      </c>
      <c r="F758" s="331"/>
      <c r="G758" s="333">
        <f t="shared" si="23"/>
        <v>9328.7999999999847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286</v>
      </c>
      <c r="B759" s="330">
        <v>32</v>
      </c>
      <c r="C759" s="298">
        <v>46142</v>
      </c>
      <c r="D759" s="298" t="s">
        <v>211</v>
      </c>
      <c r="E759" s="331">
        <v>100</v>
      </c>
      <c r="F759" s="331"/>
      <c r="G759" s="333">
        <f t="shared" si="23"/>
        <v>9703.7999999999847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286</v>
      </c>
      <c r="B760" s="330">
        <v>33</v>
      </c>
      <c r="C760" s="298">
        <v>46142</v>
      </c>
      <c r="D760" s="298" t="s">
        <v>212</v>
      </c>
      <c r="E760" s="331">
        <v>85</v>
      </c>
      <c r="F760" s="331"/>
      <c r="G760" s="333">
        <f t="shared" si="23"/>
        <v>9803.7999999999847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286</v>
      </c>
      <c r="B761" s="330">
        <v>34</v>
      </c>
      <c r="C761" s="298">
        <v>46142</v>
      </c>
      <c r="D761" s="298" t="s">
        <v>213</v>
      </c>
      <c r="E761" s="331">
        <v>230</v>
      </c>
      <c r="F761" s="331"/>
      <c r="G761" s="333">
        <f t="shared" si="23"/>
        <v>9888.7999999999847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286</v>
      </c>
      <c r="B762" s="330">
        <v>35</v>
      </c>
      <c r="C762" s="298">
        <v>46142</v>
      </c>
      <c r="D762" s="298" t="s">
        <v>214</v>
      </c>
      <c r="E762" s="331">
        <v>45</v>
      </c>
      <c r="F762" s="331"/>
      <c r="G762" s="333">
        <f t="shared" si="23"/>
        <v>10118.799999999985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287</v>
      </c>
      <c r="B763" s="330" t="s">
        <v>287</v>
      </c>
      <c r="C763" s="298">
        <v>46142</v>
      </c>
      <c r="D763" s="299" t="s">
        <v>288</v>
      </c>
      <c r="E763" s="331">
        <v>185.64</v>
      </c>
      <c r="F763" s="331">
        <v>185.64</v>
      </c>
      <c r="G763" s="333">
        <f t="shared" si="23"/>
        <v>10163.799999999985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6</v>
      </c>
      <c r="C764" s="298">
        <v>46142</v>
      </c>
      <c r="D764" s="299" t="s">
        <v>290</v>
      </c>
      <c r="E764" s="331">
        <v>30</v>
      </c>
      <c r="F764" s="331"/>
      <c r="G764" s="333">
        <f t="shared" si="23"/>
        <v>10163.799999999985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291</v>
      </c>
      <c r="B765" s="330">
        <v>39</v>
      </c>
      <c r="C765" s="298">
        <v>46142</v>
      </c>
      <c r="D765" s="299" t="s">
        <v>292</v>
      </c>
      <c r="E765" s="331"/>
      <c r="F765" s="331">
        <v>2763.78</v>
      </c>
      <c r="G765" s="333">
        <f t="shared" si="23"/>
        <v>10193.799999999985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291</v>
      </c>
      <c r="B766" s="330">
        <v>38</v>
      </c>
      <c r="C766" s="298">
        <v>46142</v>
      </c>
      <c r="D766" s="299" t="s">
        <v>293</v>
      </c>
      <c r="E766" s="331"/>
      <c r="F766" s="331">
        <v>4597.82</v>
      </c>
      <c r="G766" s="333">
        <f t="shared" si="23"/>
        <v>7430.019999999985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42</v>
      </c>
      <c r="C767" s="298">
        <v>46142</v>
      </c>
      <c r="D767" s="299" t="s">
        <v>200</v>
      </c>
      <c r="E767" s="331">
        <v>50.92</v>
      </c>
      <c r="F767" s="331"/>
      <c r="G767" s="333">
        <f t="shared" si="23"/>
        <v>2832.1999999999853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294</v>
      </c>
      <c r="B768" s="330">
        <v>43</v>
      </c>
      <c r="C768" s="298">
        <v>46142</v>
      </c>
      <c r="D768" s="299" t="s">
        <v>201</v>
      </c>
      <c r="E768" s="331">
        <v>50.92</v>
      </c>
      <c r="F768" s="331"/>
      <c r="G768" s="333">
        <f t="shared" si="23"/>
        <v>2883.1199999999853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4</v>
      </c>
      <c r="C769" s="298">
        <v>46142</v>
      </c>
      <c r="D769" s="299" t="s">
        <v>295</v>
      </c>
      <c r="E769" s="331">
        <v>35.799999999999997</v>
      </c>
      <c r="F769" s="331"/>
      <c r="G769" s="333">
        <f t="shared" si="23"/>
        <v>2934.0399999999854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10</v>
      </c>
      <c r="C770" s="298">
        <v>46142</v>
      </c>
      <c r="D770" s="299" t="s">
        <v>176</v>
      </c>
      <c r="E770" s="331">
        <v>17.899999999999999</v>
      </c>
      <c r="F770" s="331"/>
      <c r="G770" s="333">
        <f t="shared" si="23"/>
        <v>2969.8399999999856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46142</v>
      </c>
      <c r="D771" s="299" t="s">
        <v>296</v>
      </c>
      <c r="E771" s="331">
        <v>8.7200000000000006</v>
      </c>
      <c r="F771" s="331"/>
      <c r="G771" s="333">
        <f t="shared" si="23"/>
        <v>2987.7399999999857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46142</v>
      </c>
      <c r="D772" s="299" t="s">
        <v>297</v>
      </c>
      <c r="E772" s="331">
        <v>100</v>
      </c>
      <c r="F772" s="331"/>
      <c r="G772" s="333">
        <f t="shared" si="23"/>
        <v>2996.4599999999855</v>
      </c>
      <c r="H772" s="334" t="s">
        <v>298</v>
      </c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5</v>
      </c>
      <c r="C773" s="298">
        <v>46142</v>
      </c>
      <c r="D773" s="299" t="s">
        <v>297</v>
      </c>
      <c r="E773" s="331">
        <v>100</v>
      </c>
      <c r="F773" s="331"/>
      <c r="G773" s="333">
        <f t="shared" si="23"/>
        <v>3096.4599999999855</v>
      </c>
      <c r="H773" s="334" t="s">
        <v>298</v>
      </c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6</v>
      </c>
      <c r="C774" s="298">
        <v>46142</v>
      </c>
      <c r="D774" s="299" t="s">
        <v>297</v>
      </c>
      <c r="E774" s="331">
        <v>100</v>
      </c>
      <c r="F774" s="331"/>
      <c r="G774" s="333">
        <f t="shared" si="23"/>
        <v>3196.4599999999855</v>
      </c>
      <c r="H774" s="334" t="s">
        <v>298</v>
      </c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46142</v>
      </c>
      <c r="D775" s="299" t="s">
        <v>297</v>
      </c>
      <c r="E775" s="331">
        <v>100</v>
      </c>
      <c r="F775" s="331"/>
      <c r="G775" s="333">
        <f t="shared" si="23"/>
        <v>3296.4599999999855</v>
      </c>
      <c r="H775" s="334" t="s">
        <v>298</v>
      </c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291</v>
      </c>
      <c r="B776" s="330">
        <v>41</v>
      </c>
      <c r="C776" s="298">
        <v>46142</v>
      </c>
      <c r="D776" s="299" t="s">
        <v>299</v>
      </c>
      <c r="E776" s="331"/>
      <c r="F776" s="331">
        <v>250</v>
      </c>
      <c r="G776" s="333">
        <f t="shared" si="23"/>
        <v>3396.4599999999855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6</v>
      </c>
      <c r="C777" s="298">
        <v>46142</v>
      </c>
      <c r="D777" s="299" t="s">
        <v>300</v>
      </c>
      <c r="E777" s="331">
        <v>42.44</v>
      </c>
      <c r="F777" s="331"/>
      <c r="G777" s="333">
        <f t="shared" si="23"/>
        <v>3146.4599999999855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46142</v>
      </c>
      <c r="D778" s="299" t="s">
        <v>300</v>
      </c>
      <c r="E778" s="331">
        <v>24.05</v>
      </c>
      <c r="F778" s="331"/>
      <c r="G778" s="333">
        <f t="shared" si="23"/>
        <v>3188.8999999999855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46141</v>
      </c>
      <c r="D779" s="299" t="s">
        <v>301</v>
      </c>
      <c r="E779" s="331">
        <v>31.8</v>
      </c>
      <c r="F779" s="331"/>
      <c r="G779" s="333">
        <f t="shared" si="23"/>
        <v>3212.9499999999857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6</v>
      </c>
      <c r="C780" s="298">
        <v>46141</v>
      </c>
      <c r="D780" s="299" t="s">
        <v>302</v>
      </c>
      <c r="E780" s="331">
        <v>100</v>
      </c>
      <c r="F780" s="331"/>
      <c r="G780" s="333">
        <f t="shared" si="23"/>
        <v>3244.7499999999859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6</v>
      </c>
      <c r="C781" s="298">
        <v>46141</v>
      </c>
      <c r="D781" s="299" t="s">
        <v>303</v>
      </c>
      <c r="E781" s="331">
        <v>75</v>
      </c>
      <c r="F781" s="331"/>
      <c r="G781" s="333">
        <f t="shared" si="23"/>
        <v>3344.7499999999859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1</v>
      </c>
      <c r="C782" s="298">
        <v>46141</v>
      </c>
      <c r="D782" s="299" t="s">
        <v>304</v>
      </c>
      <c r="E782" s="331">
        <v>52.5</v>
      </c>
      <c r="F782" s="331"/>
      <c r="G782" s="333">
        <f t="shared" si="23"/>
        <v>3419.7499999999859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6</v>
      </c>
      <c r="C783" s="298">
        <v>46141</v>
      </c>
      <c r="D783" s="299" t="s">
        <v>305</v>
      </c>
      <c r="E783" s="331">
        <v>-256</v>
      </c>
      <c r="F783" s="331"/>
      <c r="G783" s="333">
        <f t="shared" si="23"/>
        <v>3472.2499999999859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46140</v>
      </c>
      <c r="D784" s="299" t="s">
        <v>300</v>
      </c>
      <c r="E784" s="331">
        <v>20.38</v>
      </c>
      <c r="F784" s="331"/>
      <c r="G784" s="333">
        <f t="shared" si="23"/>
        <v>3216.2499999999859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46140</v>
      </c>
      <c r="D785" s="299" t="s">
        <v>296</v>
      </c>
      <c r="E785" s="331">
        <v>15.41</v>
      </c>
      <c r="F785" s="331"/>
      <c r="G785" s="333">
        <f t="shared" si="23"/>
        <v>3236.629999999986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4</v>
      </c>
      <c r="C786" s="298">
        <v>46140</v>
      </c>
      <c r="D786" s="299" t="s">
        <v>296</v>
      </c>
      <c r="E786" s="331">
        <v>33.840000000000003</v>
      </c>
      <c r="F786" s="331"/>
      <c r="G786" s="333">
        <f t="shared" si="23"/>
        <v>3252.0399999999859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1</v>
      </c>
      <c r="C787" s="298">
        <v>46140</v>
      </c>
      <c r="D787" s="299" t="s">
        <v>306</v>
      </c>
      <c r="E787" s="331">
        <v>5.3</v>
      </c>
      <c r="F787" s="331"/>
      <c r="G787" s="333">
        <f t="shared" si="23"/>
        <v>3285.879999999986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5</v>
      </c>
      <c r="C788" s="298">
        <v>46140</v>
      </c>
      <c r="D788" s="299" t="s">
        <v>307</v>
      </c>
      <c r="E788" s="331">
        <v>500</v>
      </c>
      <c r="F788" s="331"/>
      <c r="G788" s="333">
        <f t="shared" si="23"/>
        <v>3291.1799999999862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46140</v>
      </c>
      <c r="D789" s="299" t="s">
        <v>308</v>
      </c>
      <c r="E789" s="331">
        <v>47.99</v>
      </c>
      <c r="F789" s="331"/>
      <c r="G789" s="333">
        <f t="shared" si="23"/>
        <v>3791.1799999999862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3</v>
      </c>
      <c r="C790" s="298">
        <v>46139</v>
      </c>
      <c r="D790" s="299" t="s">
        <v>309</v>
      </c>
      <c r="E790" s="331">
        <v>13.11</v>
      </c>
      <c r="F790" s="331"/>
      <c r="G790" s="333">
        <f t="shared" si="23"/>
        <v>3839.169999999986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4</v>
      </c>
      <c r="C791" s="298">
        <v>46139</v>
      </c>
      <c r="D791" s="299" t="s">
        <v>310</v>
      </c>
      <c r="E791" s="331">
        <v>30.54</v>
      </c>
      <c r="F791" s="331"/>
      <c r="G791" s="333">
        <f t="shared" si="23"/>
        <v>3852.2799999999861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1</v>
      </c>
      <c r="C792" s="298">
        <v>46139</v>
      </c>
      <c r="D792" s="299" t="s">
        <v>311</v>
      </c>
      <c r="E792" s="331">
        <v>163.01</v>
      </c>
      <c r="F792" s="331"/>
      <c r="G792" s="333">
        <f t="shared" si="23"/>
        <v>3882.8199999999861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6</v>
      </c>
      <c r="C793" s="298">
        <v>46139</v>
      </c>
      <c r="D793" s="299" t="s">
        <v>312</v>
      </c>
      <c r="E793" s="331">
        <v>54.97</v>
      </c>
      <c r="F793" s="331"/>
      <c r="G793" s="333">
        <f t="shared" si="23"/>
        <v>4045.8299999999858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1</v>
      </c>
      <c r="C794" s="298">
        <v>46139</v>
      </c>
      <c r="D794" s="299" t="s">
        <v>306</v>
      </c>
      <c r="E794" s="331">
        <v>51.28</v>
      </c>
      <c r="F794" s="331"/>
      <c r="G794" s="333">
        <f t="shared" si="23"/>
        <v>4100.7999999999856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6</v>
      </c>
      <c r="C795" s="298">
        <v>46138</v>
      </c>
      <c r="D795" s="299" t="s">
        <v>312</v>
      </c>
      <c r="E795" s="331">
        <v>38.979999999999997</v>
      </c>
      <c r="F795" s="331"/>
      <c r="G795" s="333">
        <f t="shared" si="23"/>
        <v>4152.0799999999854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46138</v>
      </c>
      <c r="D796" s="299" t="s">
        <v>313</v>
      </c>
      <c r="E796" s="331">
        <v>39.83</v>
      </c>
      <c r="F796" s="331"/>
      <c r="G796" s="333">
        <f t="shared" si="23"/>
        <v>4191.0599999999849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8</v>
      </c>
      <c r="C797" s="298">
        <v>46138</v>
      </c>
      <c r="D797" s="299" t="s">
        <v>313</v>
      </c>
      <c r="E797" s="331">
        <v>51.24</v>
      </c>
      <c r="F797" s="331"/>
      <c r="G797" s="333">
        <f t="shared" si="23"/>
        <v>4230.8899999999849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294</v>
      </c>
      <c r="B798" s="330">
        <v>12</v>
      </c>
      <c r="C798" s="298">
        <v>46137</v>
      </c>
      <c r="D798" s="299" t="s">
        <v>314</v>
      </c>
      <c r="E798" s="331">
        <v>214.74</v>
      </c>
      <c r="F798" s="331"/>
      <c r="G798" s="333">
        <f t="shared" si="23"/>
        <v>4282.1299999999846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287</v>
      </c>
      <c r="B799" s="330" t="s">
        <v>287</v>
      </c>
      <c r="C799" s="298">
        <v>46136</v>
      </c>
      <c r="D799" s="299" t="s">
        <v>315</v>
      </c>
      <c r="E799" s="331">
        <v>127.68</v>
      </c>
      <c r="F799" s="331">
        <v>127.68</v>
      </c>
      <c r="G799" s="333">
        <f t="shared" si="23"/>
        <v>4496.8699999999844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8</v>
      </c>
      <c r="C800" s="298">
        <v>46135</v>
      </c>
      <c r="D800" s="299" t="s">
        <v>863</v>
      </c>
      <c r="E800" s="331">
        <v>65</v>
      </c>
      <c r="F800" s="331"/>
      <c r="G800" s="333">
        <f t="shared" si="23"/>
        <v>4496.8699999999844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291</v>
      </c>
      <c r="B801" s="330">
        <v>40</v>
      </c>
      <c r="C801" s="298">
        <v>46134</v>
      </c>
      <c r="D801" s="299" t="s">
        <v>316</v>
      </c>
      <c r="E801" s="331"/>
      <c r="F801" s="331">
        <v>838.69</v>
      </c>
      <c r="G801" s="333">
        <f t="shared" si="23"/>
        <v>4561.8699999999844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46134</v>
      </c>
      <c r="D802" s="299" t="s">
        <v>317</v>
      </c>
      <c r="E802" s="331">
        <v>17.03</v>
      </c>
      <c r="F802" s="331"/>
      <c r="G802" s="333">
        <f t="shared" si="23"/>
        <v>3723.1799999999848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46134</v>
      </c>
      <c r="D803" s="299" t="s">
        <v>312</v>
      </c>
      <c r="E803" s="331">
        <v>51.94</v>
      </c>
      <c r="F803" s="331"/>
      <c r="G803" s="333">
        <f t="shared" si="23"/>
        <v>3740.209999999985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1</v>
      </c>
      <c r="C804" s="298">
        <v>46134</v>
      </c>
      <c r="D804" s="299" t="s">
        <v>306</v>
      </c>
      <c r="E804" s="331">
        <v>226.7</v>
      </c>
      <c r="F804" s="331"/>
      <c r="G804" s="333">
        <f t="shared" si="23"/>
        <v>3792.1499999999851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46133</v>
      </c>
      <c r="D805" s="299" t="s">
        <v>318</v>
      </c>
      <c r="E805" s="331">
        <v>70</v>
      </c>
      <c r="F805" s="331"/>
      <c r="G805" s="333">
        <f t="shared" si="23"/>
        <v>4018.8499999999849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8</v>
      </c>
      <c r="C806" s="298">
        <v>46133</v>
      </c>
      <c r="D806" s="299" t="s">
        <v>319</v>
      </c>
      <c r="E806" s="331">
        <v>14.26</v>
      </c>
      <c r="F806" s="331"/>
      <c r="G806" s="333">
        <f t="shared" si="23"/>
        <v>4088.8499999999849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1</v>
      </c>
      <c r="C807" s="298">
        <v>46133</v>
      </c>
      <c r="D807" s="299" t="s">
        <v>320</v>
      </c>
      <c r="E807" s="331">
        <v>8.51</v>
      </c>
      <c r="F807" s="331"/>
      <c r="G807" s="333">
        <f t="shared" si="23"/>
        <v>4103.1099999999851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5</v>
      </c>
      <c r="C808" s="298">
        <v>46133</v>
      </c>
      <c r="D808" s="299" t="s">
        <v>321</v>
      </c>
      <c r="E808" s="331">
        <v>20</v>
      </c>
      <c r="F808" s="331"/>
      <c r="G808" s="333">
        <f t="shared" si="23"/>
        <v>4111.6199999999853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23</v>
      </c>
      <c r="C809" s="298">
        <v>46133</v>
      </c>
      <c r="D809" s="299" t="s">
        <v>67</v>
      </c>
      <c r="E809" s="331">
        <v>650.88</v>
      </c>
      <c r="F809" s="331"/>
      <c r="G809" s="333">
        <f t="shared" si="23"/>
        <v>4131.6199999999853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46133</v>
      </c>
      <c r="D810" s="299" t="s">
        <v>322</v>
      </c>
      <c r="E810" s="331">
        <v>15</v>
      </c>
      <c r="F810" s="331"/>
      <c r="G810" s="333">
        <f t="shared" si="23"/>
        <v>4782.4999999999854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5</v>
      </c>
      <c r="C811" s="298">
        <v>46133</v>
      </c>
      <c r="D811" s="299" t="s">
        <v>322</v>
      </c>
      <c r="E811" s="331">
        <v>250</v>
      </c>
      <c r="F811" s="331"/>
      <c r="G811" s="333">
        <f t="shared" si="23"/>
        <v>4797.4999999999854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22</v>
      </c>
      <c r="C812" s="298">
        <v>46132</v>
      </c>
      <c r="D812" s="299" t="s">
        <v>323</v>
      </c>
      <c r="E812" s="331">
        <v>20.22</v>
      </c>
      <c r="F812" s="331"/>
      <c r="G812" s="333">
        <f t="shared" si="23"/>
        <v>5047.4999999999854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6</v>
      </c>
      <c r="C813" s="298">
        <v>46132</v>
      </c>
      <c r="D813" s="299" t="s">
        <v>403</v>
      </c>
      <c r="E813" s="331">
        <v>44</v>
      </c>
      <c r="F813" s="331"/>
      <c r="G813" s="333">
        <f t="shared" si="23"/>
        <v>5067.7199999999857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46132</v>
      </c>
      <c r="D814" s="299" t="s">
        <v>324</v>
      </c>
      <c r="E814" s="331">
        <v>12.01</v>
      </c>
      <c r="F814" s="331"/>
      <c r="G814" s="333">
        <f t="shared" si="23"/>
        <v>5111.7199999999857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46132</v>
      </c>
      <c r="D815" s="299" t="s">
        <v>296</v>
      </c>
      <c r="E815" s="331">
        <v>12.21</v>
      </c>
      <c r="F815" s="331"/>
      <c r="G815" s="333">
        <f t="shared" si="23"/>
        <v>5123.7299999999859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46132</v>
      </c>
      <c r="D816" s="299" t="s">
        <v>325</v>
      </c>
      <c r="E816" s="331">
        <v>46.4</v>
      </c>
      <c r="F816" s="331"/>
      <c r="G816" s="333">
        <f t="shared" si="23"/>
        <v>5135.939999999986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46131</v>
      </c>
      <c r="D817" s="299" t="s">
        <v>326</v>
      </c>
      <c r="E817" s="331">
        <v>31.7</v>
      </c>
      <c r="F817" s="331"/>
      <c r="G817" s="333">
        <f t="shared" si="23"/>
        <v>5182.3399999999856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8</v>
      </c>
      <c r="C818" s="298">
        <v>46131</v>
      </c>
      <c r="D818" s="299" t="s">
        <v>327</v>
      </c>
      <c r="E818" s="331">
        <v>11.11</v>
      </c>
      <c r="F818" s="331"/>
      <c r="G818" s="333">
        <f t="shared" si="23"/>
        <v>5214.0399999999854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1</v>
      </c>
      <c r="C819" s="298">
        <v>46131</v>
      </c>
      <c r="D819" s="299" t="s">
        <v>306</v>
      </c>
      <c r="E819" s="331">
        <v>79.16</v>
      </c>
      <c r="F819" s="331"/>
      <c r="G819" s="333">
        <f t="shared" si="23"/>
        <v>5225.1499999999851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294</v>
      </c>
      <c r="B820" s="330">
        <v>22</v>
      </c>
      <c r="C820" s="298">
        <v>46131</v>
      </c>
      <c r="D820" s="299" t="s">
        <v>328</v>
      </c>
      <c r="E820" s="331">
        <v>7.46</v>
      </c>
      <c r="F820" s="331"/>
      <c r="G820" s="333">
        <f t="shared" si="23"/>
        <v>5304.3099999999849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6</v>
      </c>
      <c r="C821" s="298">
        <v>46131</v>
      </c>
      <c r="D821" s="299" t="s">
        <v>300</v>
      </c>
      <c r="E821" s="331">
        <v>13.83</v>
      </c>
      <c r="F821" s="331"/>
      <c r="G821" s="333">
        <f t="shared" si="23"/>
        <v>5311.769999999985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46131</v>
      </c>
      <c r="D822" s="299" t="s">
        <v>300</v>
      </c>
      <c r="E822" s="331">
        <v>30</v>
      </c>
      <c r="F822" s="331"/>
      <c r="G822" s="333">
        <f t="shared" si="23"/>
        <v>5325.5999999999849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46131</v>
      </c>
      <c r="D823" s="299" t="s">
        <v>300</v>
      </c>
      <c r="E823" s="331">
        <v>15.17</v>
      </c>
      <c r="F823" s="331"/>
      <c r="G823" s="333">
        <f t="shared" si="23"/>
        <v>5355.5999999999849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1</v>
      </c>
      <c r="C824" s="298">
        <v>46130</v>
      </c>
      <c r="D824" s="299" t="s">
        <v>329</v>
      </c>
      <c r="E824" s="331">
        <v>75.55</v>
      </c>
      <c r="F824" s="331"/>
      <c r="G824" s="333">
        <f t="shared" si="23"/>
        <v>5370.769999999985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46130</v>
      </c>
      <c r="D825" s="299" t="s">
        <v>330</v>
      </c>
      <c r="E825" s="331">
        <v>26</v>
      </c>
      <c r="F825" s="331"/>
      <c r="G825" s="333">
        <f t="shared" si="23"/>
        <v>5446.3199999999852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1</v>
      </c>
      <c r="C826" s="298">
        <v>46130</v>
      </c>
      <c r="D826" s="299" t="s">
        <v>311</v>
      </c>
      <c r="E826" s="331">
        <v>25.28</v>
      </c>
      <c r="F826" s="331"/>
      <c r="G826" s="333">
        <f t="shared" si="23"/>
        <v>5472.3199999999852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3</v>
      </c>
      <c r="C827" s="298">
        <v>46130</v>
      </c>
      <c r="D827" s="299" t="s">
        <v>296</v>
      </c>
      <c r="E827" s="331">
        <v>7.76</v>
      </c>
      <c r="F827" s="331"/>
      <c r="G827" s="333">
        <f t="shared" si="23"/>
        <v>5497.5999999999849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22</v>
      </c>
      <c r="C828" s="298">
        <v>46130</v>
      </c>
      <c r="D828" s="299" t="s">
        <v>401</v>
      </c>
      <c r="E828" s="331">
        <v>13.84</v>
      </c>
      <c r="F828" s="331"/>
      <c r="G828" s="333">
        <f t="shared" si="23"/>
        <v>5505.3599999999851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287</v>
      </c>
      <c r="B829" s="330" t="s">
        <v>287</v>
      </c>
      <c r="C829" s="298">
        <v>46130</v>
      </c>
      <c r="D829" s="299" t="s">
        <v>331</v>
      </c>
      <c r="E829" s="331">
        <v>578.57000000000005</v>
      </c>
      <c r="F829" s="331">
        <v>578.57000000000005</v>
      </c>
      <c r="G829" s="333">
        <f t="shared" si="23"/>
        <v>5519.1999999999853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46129</v>
      </c>
      <c r="D830" s="299" t="s">
        <v>324</v>
      </c>
      <c r="E830" s="331">
        <v>12.84</v>
      </c>
      <c r="F830" s="331"/>
      <c r="G830" s="333">
        <f t="shared" si="23"/>
        <v>5519.1999999999853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46129</v>
      </c>
      <c r="D831" s="299" t="s">
        <v>332</v>
      </c>
      <c r="E831" s="331">
        <v>59.71</v>
      </c>
      <c r="F831" s="331"/>
      <c r="G831" s="333">
        <f t="shared" si="23"/>
        <v>5532.0399999999854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21</v>
      </c>
      <c r="C832" s="298">
        <v>46129</v>
      </c>
      <c r="D832" s="299" t="s">
        <v>194</v>
      </c>
      <c r="E832" s="331">
        <v>75.599999999999994</v>
      </c>
      <c r="F832" s="331"/>
      <c r="G832" s="333">
        <f t="shared" si="23"/>
        <v>5591.7499999999854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43</v>
      </c>
      <c r="C833" s="298">
        <v>46129</v>
      </c>
      <c r="D833" s="299" t="s">
        <v>333</v>
      </c>
      <c r="E833" s="331">
        <v>22.35</v>
      </c>
      <c r="F833" s="331"/>
      <c r="G833" s="333">
        <f t="shared" si="23"/>
        <v>5667.3499999999858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294</v>
      </c>
      <c r="B834" s="330">
        <v>42</v>
      </c>
      <c r="C834" s="298">
        <v>46129</v>
      </c>
      <c r="D834" s="299" t="s">
        <v>333</v>
      </c>
      <c r="E834" s="331">
        <v>37.25</v>
      </c>
      <c r="F834" s="331"/>
      <c r="G834" s="333">
        <f t="shared" si="23"/>
        <v>5689.6999999999862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8</v>
      </c>
      <c r="C835" s="298">
        <v>46129</v>
      </c>
      <c r="D835" s="299" t="s">
        <v>319</v>
      </c>
      <c r="E835" s="331">
        <v>35.119999999999997</v>
      </c>
      <c r="F835" s="331"/>
      <c r="G835" s="333">
        <f t="shared" si="23"/>
        <v>5726.9499999999862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3</v>
      </c>
      <c r="C836" s="298">
        <v>46129</v>
      </c>
      <c r="D836" s="299" t="s">
        <v>296</v>
      </c>
      <c r="E836" s="331">
        <v>8.7200000000000006</v>
      </c>
      <c r="F836" s="331"/>
      <c r="G836" s="333">
        <f t="shared" si="23"/>
        <v>5762.0699999999861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2</v>
      </c>
      <c r="C837" s="298">
        <v>46129</v>
      </c>
      <c r="D837" s="299" t="s">
        <v>334</v>
      </c>
      <c r="E837" s="331">
        <v>13.21</v>
      </c>
      <c r="F837" s="331"/>
      <c r="G837" s="333">
        <f t="shared" si="23"/>
        <v>5770.7899999999863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294</v>
      </c>
      <c r="B838" s="330">
        <v>17</v>
      </c>
      <c r="C838" s="298">
        <v>46129</v>
      </c>
      <c r="D838" s="299" t="s">
        <v>188</v>
      </c>
      <c r="E838" s="331">
        <v>42.65</v>
      </c>
      <c r="F838" s="331"/>
      <c r="G838" s="333">
        <f t="shared" si="23"/>
        <v>5783.9999999999864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335</v>
      </c>
      <c r="B839" s="330" t="s">
        <v>335</v>
      </c>
      <c r="C839" s="298">
        <v>46129</v>
      </c>
      <c r="D839" s="299" t="s">
        <v>336</v>
      </c>
      <c r="E839" s="331">
        <v>130.31</v>
      </c>
      <c r="F839" s="331"/>
      <c r="G839" s="333">
        <f t="shared" si="23"/>
        <v>5826.649999999986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15</v>
      </c>
      <c r="C840" s="298">
        <v>46129</v>
      </c>
      <c r="D840" s="299" t="s">
        <v>185</v>
      </c>
      <c r="E840" s="331">
        <v>131.22999999999999</v>
      </c>
      <c r="F840" s="331"/>
      <c r="G840" s="333">
        <f t="shared" si="23"/>
        <v>5956.9599999999864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6</v>
      </c>
      <c r="C841" s="298">
        <v>46129</v>
      </c>
      <c r="D841" s="299" t="s">
        <v>337</v>
      </c>
      <c r="E841" s="331">
        <v>210</v>
      </c>
      <c r="F841" s="331"/>
      <c r="G841" s="333">
        <f t="shared" si="23"/>
        <v>6088.189999999986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294</v>
      </c>
      <c r="B842" s="330">
        <v>23</v>
      </c>
      <c r="C842" s="298">
        <v>46129</v>
      </c>
      <c r="D842" s="299" t="s">
        <v>63</v>
      </c>
      <c r="E842" s="331">
        <v>529.46</v>
      </c>
      <c r="F842" s="331"/>
      <c r="G842" s="333">
        <f t="shared" si="23"/>
        <v>6298.189999999986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7</v>
      </c>
      <c r="C843" s="298">
        <v>46129</v>
      </c>
      <c r="D843" s="299" t="s">
        <v>338</v>
      </c>
      <c r="E843" s="331">
        <v>32.78</v>
      </c>
      <c r="F843" s="331"/>
      <c r="G843" s="333">
        <f t="shared" si="23"/>
        <v>6827.649999999986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4</v>
      </c>
      <c r="C844" s="298">
        <v>46128</v>
      </c>
      <c r="D844" s="299" t="s">
        <v>310</v>
      </c>
      <c r="E844" s="331">
        <v>44.41</v>
      </c>
      <c r="F844" s="331"/>
      <c r="G844" s="333">
        <f t="shared" si="23"/>
        <v>6860.4299999999857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294</v>
      </c>
      <c r="B845" s="330">
        <v>16</v>
      </c>
      <c r="C845" s="298">
        <v>46128</v>
      </c>
      <c r="D845" s="299" t="s">
        <v>339</v>
      </c>
      <c r="E845" s="331">
        <v>15</v>
      </c>
      <c r="F845" s="331"/>
      <c r="G845" s="333">
        <f t="shared" si="23"/>
        <v>6904.8399999999856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46128</v>
      </c>
      <c r="D846" s="299" t="s">
        <v>301</v>
      </c>
      <c r="E846" s="331">
        <v>41.95</v>
      </c>
      <c r="F846" s="331"/>
      <c r="G846" s="333">
        <f t="shared" si="23"/>
        <v>6919.8399999999856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5</v>
      </c>
      <c r="C847" s="298">
        <v>46128</v>
      </c>
      <c r="D847" s="299" t="s">
        <v>340</v>
      </c>
      <c r="E847" s="331">
        <v>21.3</v>
      </c>
      <c r="F847" s="331"/>
      <c r="G847" s="333">
        <f t="shared" si="23"/>
        <v>6961.7899999999854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4</v>
      </c>
      <c r="C848" s="298">
        <v>46128</v>
      </c>
      <c r="D848" s="299" t="s">
        <v>296</v>
      </c>
      <c r="E848" s="331">
        <v>70.03</v>
      </c>
      <c r="F848" s="331"/>
      <c r="G848" s="333">
        <f t="shared" si="23"/>
        <v>6983.0899999999856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46128</v>
      </c>
      <c r="D849" s="299" t="s">
        <v>296</v>
      </c>
      <c r="E849" s="331">
        <v>11.48</v>
      </c>
      <c r="F849" s="331"/>
      <c r="G849" s="333">
        <f t="shared" si="23"/>
        <v>7053.1199999999853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6</v>
      </c>
      <c r="C850" s="298">
        <v>46128</v>
      </c>
      <c r="D850" s="299" t="s">
        <v>341</v>
      </c>
      <c r="E850" s="331">
        <v>26.61</v>
      </c>
      <c r="F850" s="331"/>
      <c r="G850" s="333">
        <f t="shared" si="23"/>
        <v>7064.5999999999849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6</v>
      </c>
      <c r="C851" s="298">
        <v>46128</v>
      </c>
      <c r="D851" s="299" t="s">
        <v>342</v>
      </c>
      <c r="E851" s="331">
        <v>42.59</v>
      </c>
      <c r="F851" s="331"/>
      <c r="G851" s="333">
        <f t="shared" si="23"/>
        <v>7091.2099999999846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6</v>
      </c>
      <c r="C852" s="298">
        <v>46128</v>
      </c>
      <c r="D852" s="299" t="s">
        <v>300</v>
      </c>
      <c r="E852" s="331">
        <v>20.58</v>
      </c>
      <c r="F852" s="331"/>
      <c r="G852" s="333">
        <f t="shared" si="23"/>
        <v>7133.7999999999847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11</v>
      </c>
      <c r="C853" s="298">
        <v>46128</v>
      </c>
      <c r="D853" s="299" t="s">
        <v>178</v>
      </c>
      <c r="E853" s="331">
        <v>267.91000000000003</v>
      </c>
      <c r="F853" s="331"/>
      <c r="G853" s="333">
        <f t="shared" si="23"/>
        <v>7154.3799999999846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291</v>
      </c>
      <c r="B854" s="330">
        <v>41</v>
      </c>
      <c r="C854" s="298">
        <v>46128</v>
      </c>
      <c r="D854" s="299" t="s">
        <v>299</v>
      </c>
      <c r="E854" s="331"/>
      <c r="F854" s="331">
        <v>300</v>
      </c>
      <c r="G854" s="333">
        <f t="shared" si="23"/>
        <v>7422.2899999999845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291</v>
      </c>
      <c r="B855" s="330">
        <v>39</v>
      </c>
      <c r="C855" s="298">
        <v>46128</v>
      </c>
      <c r="D855" s="299" t="s">
        <v>292</v>
      </c>
      <c r="E855" s="331"/>
      <c r="F855" s="331">
        <v>2763.78</v>
      </c>
      <c r="G855" s="333">
        <f t="shared" si="23"/>
        <v>7122.2899999999845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287</v>
      </c>
      <c r="B856" s="330" t="s">
        <v>287</v>
      </c>
      <c r="C856" s="298">
        <v>46127</v>
      </c>
      <c r="D856" s="299" t="s">
        <v>343</v>
      </c>
      <c r="E856" s="331">
        <v>93.71</v>
      </c>
      <c r="F856" s="331">
        <v>93.71</v>
      </c>
      <c r="G856" s="333">
        <f t="shared" si="23"/>
        <v>4358.5099999999848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6</v>
      </c>
      <c r="C857" s="298">
        <v>46127</v>
      </c>
      <c r="D857" s="299" t="s">
        <v>344</v>
      </c>
      <c r="E857" s="331">
        <v>27</v>
      </c>
      <c r="F857" s="331"/>
      <c r="G857" s="333">
        <f t="shared" si="23"/>
        <v>4358.5099999999848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291</v>
      </c>
      <c r="B858" s="330">
        <v>38</v>
      </c>
      <c r="C858" s="298">
        <v>46127</v>
      </c>
      <c r="D858" s="299" t="s">
        <v>293</v>
      </c>
      <c r="E858" s="331"/>
      <c r="F858" s="331">
        <v>4597.82</v>
      </c>
      <c r="G858" s="333">
        <f t="shared" si="23"/>
        <v>4385.5099999999848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46127</v>
      </c>
      <c r="D859" s="299" t="s">
        <v>296</v>
      </c>
      <c r="E859" s="331">
        <v>14.67</v>
      </c>
      <c r="F859" s="331"/>
      <c r="G859" s="333">
        <f t="shared" si="23"/>
        <v>-212.31000000001481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46127</v>
      </c>
      <c r="D860" s="299" t="s">
        <v>345</v>
      </c>
      <c r="E860" s="331">
        <v>102.2</v>
      </c>
      <c r="F860" s="331"/>
      <c r="G860" s="333">
        <f t="shared" si="23"/>
        <v>-197.64000000001482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8</v>
      </c>
      <c r="C861" s="298">
        <v>46126</v>
      </c>
      <c r="D861" s="299" t="s">
        <v>319</v>
      </c>
      <c r="E861" s="331">
        <v>15.53</v>
      </c>
      <c r="F861" s="331"/>
      <c r="G861" s="333">
        <f t="shared" si="23"/>
        <v>-95.440000000014805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294</v>
      </c>
      <c r="B862" s="330">
        <v>24</v>
      </c>
      <c r="C862" s="298">
        <v>46126</v>
      </c>
      <c r="D862" s="299" t="s">
        <v>860</v>
      </c>
      <c r="E862" s="331">
        <v>105.33</v>
      </c>
      <c r="F862" s="331"/>
      <c r="G862" s="333">
        <f t="shared" si="23"/>
        <v>-79.910000000014804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46125</v>
      </c>
      <c r="D863" s="299" t="s">
        <v>346</v>
      </c>
      <c r="E863" s="331">
        <v>11.64</v>
      </c>
      <c r="F863" s="331"/>
      <c r="G863" s="333">
        <f t="shared" si="23"/>
        <v>25.419999999985201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1</v>
      </c>
      <c r="C864" s="298">
        <v>46125</v>
      </c>
      <c r="D864" s="299" t="s">
        <v>306</v>
      </c>
      <c r="E864" s="331">
        <v>50.71</v>
      </c>
      <c r="F864" s="331"/>
      <c r="G864" s="333">
        <f t="shared" si="23"/>
        <v>37.059999999985202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46125</v>
      </c>
      <c r="D865" s="299" t="s">
        <v>334</v>
      </c>
      <c r="E865" s="331">
        <v>11.06</v>
      </c>
      <c r="F865" s="331"/>
      <c r="G865" s="333">
        <f t="shared" si="23"/>
        <v>87.769999999985203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4</v>
      </c>
      <c r="C866" s="298">
        <v>46125</v>
      </c>
      <c r="D866" s="299" t="s">
        <v>295</v>
      </c>
      <c r="E866" s="331">
        <v>35.979999999999997</v>
      </c>
      <c r="F866" s="331"/>
      <c r="G866" s="333">
        <f t="shared" si="23"/>
        <v>98.829999999985205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46125</v>
      </c>
      <c r="D867" s="299" t="s">
        <v>347</v>
      </c>
      <c r="E867" s="331">
        <v>7.83</v>
      </c>
      <c r="F867" s="331"/>
      <c r="G867" s="333">
        <f t="shared" si="23"/>
        <v>134.80999999998519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3</v>
      </c>
      <c r="C868" s="298">
        <v>46125</v>
      </c>
      <c r="D868" s="299" t="s">
        <v>348</v>
      </c>
      <c r="E868" s="331">
        <v>4.1900000000000004</v>
      </c>
      <c r="F868" s="331"/>
      <c r="G868" s="333">
        <f t="shared" si="23"/>
        <v>142.63999999998521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8</v>
      </c>
      <c r="C869" s="298">
        <v>46125</v>
      </c>
      <c r="D869" s="299" t="s">
        <v>349</v>
      </c>
      <c r="E869" s="331">
        <v>39.25</v>
      </c>
      <c r="F869" s="331"/>
      <c r="G869" s="333">
        <f t="shared" si="23"/>
        <v>146.8299999999852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287</v>
      </c>
      <c r="B870" s="330" t="s">
        <v>287</v>
      </c>
      <c r="C870" s="298">
        <v>46125</v>
      </c>
      <c r="D870" s="299" t="s">
        <v>350</v>
      </c>
      <c r="E870" s="331">
        <v>318.36</v>
      </c>
      <c r="F870" s="331">
        <v>318.36</v>
      </c>
      <c r="G870" s="333">
        <f t="shared" si="23"/>
        <v>186.0799999999852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19</v>
      </c>
      <c r="C871" s="298">
        <v>46125</v>
      </c>
      <c r="D871" s="299" t="s">
        <v>191</v>
      </c>
      <c r="E871" s="331">
        <v>200</v>
      </c>
      <c r="F871" s="331"/>
      <c r="G871" s="333">
        <f t="shared" si="23"/>
        <v>186.0799999999852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1</v>
      </c>
      <c r="C872" s="298">
        <v>46124</v>
      </c>
      <c r="D872" s="299" t="s">
        <v>304</v>
      </c>
      <c r="E872" s="331">
        <v>136.05000000000001</v>
      </c>
      <c r="F872" s="331"/>
      <c r="G872" s="333">
        <f t="shared" si="23"/>
        <v>386.0799999999852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3</v>
      </c>
      <c r="C873" s="298">
        <v>46124</v>
      </c>
      <c r="D873" s="299" t="s">
        <v>348</v>
      </c>
      <c r="E873" s="331">
        <v>13.09</v>
      </c>
      <c r="F873" s="331"/>
      <c r="G873" s="333">
        <f t="shared" si="23"/>
        <v>522.12999999998522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46124</v>
      </c>
      <c r="D874" s="299" t="s">
        <v>319</v>
      </c>
      <c r="E874" s="331">
        <v>24.47</v>
      </c>
      <c r="F874" s="331"/>
      <c r="G874" s="333">
        <f t="shared" si="23"/>
        <v>535.21999999998525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46124</v>
      </c>
      <c r="D875" s="299" t="s">
        <v>319</v>
      </c>
      <c r="E875" s="331">
        <v>14.29</v>
      </c>
      <c r="F875" s="331"/>
      <c r="G875" s="333">
        <f t="shared" si="23"/>
        <v>559.68999999998528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22</v>
      </c>
      <c r="C876" s="298">
        <v>46124</v>
      </c>
      <c r="D876" s="299" t="s">
        <v>835</v>
      </c>
      <c r="E876" s="331">
        <v>9.57</v>
      </c>
      <c r="F876" s="331"/>
      <c r="G876" s="333">
        <f t="shared" si="23"/>
        <v>573.97999999998524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3</v>
      </c>
      <c r="C877" s="298">
        <v>46124</v>
      </c>
      <c r="D877" s="299" t="s">
        <v>351</v>
      </c>
      <c r="E877" s="331">
        <v>25</v>
      </c>
      <c r="F877" s="331"/>
      <c r="G877" s="333">
        <f t="shared" si="23"/>
        <v>583.54999999998529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22</v>
      </c>
      <c r="C878" s="298">
        <v>46123</v>
      </c>
      <c r="D878" s="299" t="s">
        <v>352</v>
      </c>
      <c r="E878" s="331">
        <v>19.16</v>
      </c>
      <c r="F878" s="331"/>
      <c r="G878" s="333">
        <f t="shared" si="23"/>
        <v>608.54999999998529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46123</v>
      </c>
      <c r="D879" s="299" t="s">
        <v>301</v>
      </c>
      <c r="E879" s="331">
        <v>20.91</v>
      </c>
      <c r="F879" s="331"/>
      <c r="G879" s="333">
        <f t="shared" si="23"/>
        <v>627.70999999998526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46123</v>
      </c>
      <c r="D880" s="299" t="s">
        <v>296</v>
      </c>
      <c r="E880" s="331">
        <v>12.44</v>
      </c>
      <c r="F880" s="331"/>
      <c r="G880" s="333">
        <f t="shared" si="23"/>
        <v>648.61999999998523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46123</v>
      </c>
      <c r="D881" s="299" t="s">
        <v>353</v>
      </c>
      <c r="E881" s="331">
        <v>41.34</v>
      </c>
      <c r="F881" s="331"/>
      <c r="G881" s="333">
        <f t="shared" si="23"/>
        <v>661.05999999998528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6</v>
      </c>
      <c r="C882" s="298">
        <v>46122</v>
      </c>
      <c r="D882" s="299" t="s">
        <v>446</v>
      </c>
      <c r="E882" s="331">
        <v>-0.04</v>
      </c>
      <c r="F882" s="331"/>
      <c r="G882" s="333">
        <f t="shared" si="23"/>
        <v>702.39999999998531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5</v>
      </c>
      <c r="C883" s="298">
        <v>46122</v>
      </c>
      <c r="D883" s="299" t="s">
        <v>354</v>
      </c>
      <c r="E883" s="331">
        <v>372</v>
      </c>
      <c r="F883" s="331"/>
      <c r="G883" s="333">
        <f t="shared" si="23"/>
        <v>702.35999999998535</v>
      </c>
      <c r="H883" s="334" t="s">
        <v>298</v>
      </c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46122</v>
      </c>
      <c r="D884" s="299" t="s">
        <v>355</v>
      </c>
      <c r="E884" s="331">
        <v>15.22</v>
      </c>
      <c r="F884" s="331"/>
      <c r="G884" s="333">
        <f t="shared" si="23"/>
        <v>1074.3599999999853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3</v>
      </c>
      <c r="C885" s="298">
        <v>46122</v>
      </c>
      <c r="D885" s="299" t="s">
        <v>296</v>
      </c>
      <c r="E885" s="331">
        <v>9.5500000000000007</v>
      </c>
      <c r="F885" s="331"/>
      <c r="G885" s="333">
        <f t="shared" si="23"/>
        <v>1089.5799999999854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8</v>
      </c>
      <c r="C886" s="298">
        <v>46122</v>
      </c>
      <c r="D886" s="299" t="s">
        <v>356</v>
      </c>
      <c r="E886" s="331">
        <v>52.65</v>
      </c>
      <c r="F886" s="331"/>
      <c r="G886" s="333">
        <f t="shared" si="23"/>
        <v>1099.1299999999853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1</v>
      </c>
      <c r="C887" s="298">
        <v>46122</v>
      </c>
      <c r="D887" s="299" t="s">
        <v>311</v>
      </c>
      <c r="E887" s="331">
        <v>68.989999999999995</v>
      </c>
      <c r="F887" s="331"/>
      <c r="G887" s="333">
        <f t="shared" si="23"/>
        <v>1151.7799999999854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46122</v>
      </c>
      <c r="D888" s="299" t="s">
        <v>324</v>
      </c>
      <c r="E888" s="331">
        <v>17.37</v>
      </c>
      <c r="F888" s="331"/>
      <c r="G888" s="333">
        <f t="shared" si="23"/>
        <v>1220.7699999999854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8</v>
      </c>
      <c r="C889" s="298">
        <v>46121</v>
      </c>
      <c r="D889" s="299" t="s">
        <v>357</v>
      </c>
      <c r="E889" s="331">
        <v>64.42</v>
      </c>
      <c r="F889" s="331"/>
      <c r="G889" s="333">
        <f t="shared" si="23"/>
        <v>1238.1399999999853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46121</v>
      </c>
      <c r="D890" s="299" t="s">
        <v>358</v>
      </c>
      <c r="E890" s="331">
        <v>9.4700000000000006</v>
      </c>
      <c r="F890" s="331"/>
      <c r="G890" s="333">
        <f t="shared" si="23"/>
        <v>1302.5599999999854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5</v>
      </c>
      <c r="C891" s="298">
        <v>46121</v>
      </c>
      <c r="D891" s="299" t="s">
        <v>854</v>
      </c>
      <c r="E891" s="331">
        <v>10.68</v>
      </c>
      <c r="F891" s="331"/>
      <c r="G891" s="333">
        <f t="shared" si="23"/>
        <v>1312.0299999999854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7</v>
      </c>
      <c r="C892" s="298">
        <v>46121</v>
      </c>
      <c r="D892" s="299" t="s">
        <v>359</v>
      </c>
      <c r="E892" s="331">
        <v>68.010000000000005</v>
      </c>
      <c r="F892" s="331"/>
      <c r="G892" s="333">
        <f t="shared" si="23"/>
        <v>1322.7099999999855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4</v>
      </c>
      <c r="C893" s="298">
        <v>46121</v>
      </c>
      <c r="D893" s="299" t="s">
        <v>310</v>
      </c>
      <c r="E893" s="331">
        <v>40.85</v>
      </c>
      <c r="F893" s="331"/>
      <c r="G893" s="333">
        <f t="shared" si="23"/>
        <v>1390.7199999999855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6</v>
      </c>
      <c r="C894" s="298">
        <v>46121</v>
      </c>
      <c r="D894" s="299" t="s">
        <v>360</v>
      </c>
      <c r="E894" s="331">
        <v>25</v>
      </c>
      <c r="F894" s="331"/>
      <c r="G894" s="333">
        <f t="shared" si="23"/>
        <v>1431.5699999999854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18</v>
      </c>
      <c r="C895" s="298">
        <v>46120</v>
      </c>
      <c r="D895" s="299" t="s">
        <v>361</v>
      </c>
      <c r="E895" s="331">
        <v>400</v>
      </c>
      <c r="F895" s="331"/>
      <c r="G895" s="333">
        <f t="shared" si="23"/>
        <v>1456.5699999999854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335</v>
      </c>
      <c r="B896" s="330" t="s">
        <v>335</v>
      </c>
      <c r="C896" s="298">
        <v>46120</v>
      </c>
      <c r="D896" s="299" t="s">
        <v>447</v>
      </c>
      <c r="E896" s="331">
        <v>44.96</v>
      </c>
      <c r="F896" s="331"/>
      <c r="G896" s="333">
        <f t="shared" si="23"/>
        <v>1856.5699999999854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13</v>
      </c>
      <c r="C897" s="298">
        <v>46120</v>
      </c>
      <c r="D897" s="299" t="s">
        <v>182</v>
      </c>
      <c r="E897" s="331">
        <v>104.98</v>
      </c>
      <c r="F897" s="331"/>
      <c r="G897" s="333">
        <f t="shared" si="23"/>
        <v>1901.5299999999854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46120</v>
      </c>
      <c r="D898" s="299" t="s">
        <v>296</v>
      </c>
      <c r="E898" s="331">
        <v>13.8</v>
      </c>
      <c r="F898" s="331"/>
      <c r="G898" s="333">
        <f t="shared" si="23"/>
        <v>2006.5099999999854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4</v>
      </c>
      <c r="C899" s="298">
        <v>46120</v>
      </c>
      <c r="D899" s="299" t="s">
        <v>295</v>
      </c>
      <c r="E899" s="331">
        <v>37.92</v>
      </c>
      <c r="F899" s="331"/>
      <c r="G899" s="333">
        <f t="shared" si="23"/>
        <v>2020.3099999999854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6</v>
      </c>
      <c r="C900" s="298">
        <v>46120</v>
      </c>
      <c r="D900" s="299" t="s">
        <v>300</v>
      </c>
      <c r="E900" s="331">
        <v>56.68</v>
      </c>
      <c r="F900" s="331"/>
      <c r="G900" s="333">
        <f t="shared" si="23"/>
        <v>2058.2299999999855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6</v>
      </c>
      <c r="C901" s="298">
        <v>46120</v>
      </c>
      <c r="D901" s="299" t="s">
        <v>362</v>
      </c>
      <c r="E901" s="331">
        <v>29.26</v>
      </c>
      <c r="F901" s="331"/>
      <c r="G901" s="333">
        <f t="shared" si="23"/>
        <v>2114.9099999999853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9</v>
      </c>
      <c r="C902" s="298">
        <v>46119</v>
      </c>
      <c r="D902" s="299" t="s">
        <v>58</v>
      </c>
      <c r="E902" s="331">
        <v>1281.53</v>
      </c>
      <c r="F902" s="331"/>
      <c r="G902" s="333">
        <f t="shared" si="23"/>
        <v>2144.1699999999855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46119</v>
      </c>
      <c r="D903" s="299" t="s">
        <v>363</v>
      </c>
      <c r="E903" s="331">
        <v>25.84</v>
      </c>
      <c r="F903" s="331"/>
      <c r="G903" s="333">
        <f t="shared" si="23"/>
        <v>3425.6999999999853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46119</v>
      </c>
      <c r="D904" s="299" t="s">
        <v>319</v>
      </c>
      <c r="E904" s="331">
        <v>12.05</v>
      </c>
      <c r="F904" s="331"/>
      <c r="G904" s="333">
        <f t="shared" si="23"/>
        <v>3451.5399999999854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4</v>
      </c>
      <c r="C905" s="298">
        <v>46119</v>
      </c>
      <c r="D905" s="299" t="s">
        <v>334</v>
      </c>
      <c r="E905" s="331">
        <v>82.04</v>
      </c>
      <c r="F905" s="331"/>
      <c r="G905" s="333">
        <f t="shared" si="23"/>
        <v>3463.5899999999856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2</v>
      </c>
      <c r="C906" s="298">
        <v>46119</v>
      </c>
      <c r="D906" s="299" t="s">
        <v>364</v>
      </c>
      <c r="E906" s="331">
        <v>22.92</v>
      </c>
      <c r="F906" s="331"/>
      <c r="G906" s="333">
        <f t="shared" si="23"/>
        <v>3545.6299999999856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5</v>
      </c>
      <c r="C907" s="298">
        <v>46118</v>
      </c>
      <c r="D907" s="299" t="s">
        <v>365</v>
      </c>
      <c r="E907" s="331">
        <v>400</v>
      </c>
      <c r="F907" s="331"/>
      <c r="G907" s="333">
        <f t="shared" si="23"/>
        <v>3568.5499999999856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14</v>
      </c>
      <c r="C908" s="298">
        <v>46118</v>
      </c>
      <c r="D908" s="299" t="s">
        <v>366</v>
      </c>
      <c r="E908" s="331">
        <v>66.67</v>
      </c>
      <c r="F908" s="331"/>
      <c r="G908" s="333">
        <f t="shared" si="23"/>
        <v>3968.5499999999856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14</v>
      </c>
      <c r="C909" s="298">
        <v>46118</v>
      </c>
      <c r="D909" s="299" t="s">
        <v>367</v>
      </c>
      <c r="E909" s="331">
        <v>70.25</v>
      </c>
      <c r="F909" s="331"/>
      <c r="G909" s="333">
        <f t="shared" si="23"/>
        <v>4035.2199999999857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1</v>
      </c>
      <c r="C910" s="298">
        <v>46117</v>
      </c>
      <c r="D910" s="299" t="s">
        <v>368</v>
      </c>
      <c r="E910" s="331">
        <v>25.6</v>
      </c>
      <c r="F910" s="331"/>
      <c r="G910" s="333">
        <f t="shared" si="23"/>
        <v>4105.4699999999857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8</v>
      </c>
      <c r="C911" s="298">
        <v>46117</v>
      </c>
      <c r="D911" s="299" t="s">
        <v>319</v>
      </c>
      <c r="E911" s="331">
        <v>8.56</v>
      </c>
      <c r="F911" s="331"/>
      <c r="G911" s="333">
        <f t="shared" si="23"/>
        <v>4131.0699999999861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6</v>
      </c>
      <c r="C912" s="298">
        <v>46117</v>
      </c>
      <c r="D912" s="299" t="s">
        <v>369</v>
      </c>
      <c r="E912" s="331">
        <v>301.67</v>
      </c>
      <c r="F912" s="331"/>
      <c r="G912" s="333">
        <f t="shared" si="23"/>
        <v>4139.6299999999865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1</v>
      </c>
      <c r="C913" s="298">
        <v>46116</v>
      </c>
      <c r="D913" s="299" t="s">
        <v>306</v>
      </c>
      <c r="E913" s="331">
        <v>176.85</v>
      </c>
      <c r="F913" s="331"/>
      <c r="G913" s="333">
        <f t="shared" si="23"/>
        <v>4441.2999999999865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1</v>
      </c>
      <c r="C914" s="298">
        <v>46116</v>
      </c>
      <c r="D914" s="299" t="s">
        <v>311</v>
      </c>
      <c r="E914" s="331">
        <v>139.34</v>
      </c>
      <c r="F914" s="331"/>
      <c r="G914" s="333">
        <f t="shared" si="23"/>
        <v>4618.1499999999869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17</v>
      </c>
      <c r="C915" s="298">
        <v>46116</v>
      </c>
      <c r="D915" s="299" t="s">
        <v>370</v>
      </c>
      <c r="E915" s="331">
        <v>99</v>
      </c>
      <c r="F915" s="331"/>
      <c r="G915" s="333">
        <f t="shared" si="23"/>
        <v>4757.489999999987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46116</v>
      </c>
      <c r="D916" s="299" t="s">
        <v>371</v>
      </c>
      <c r="E916" s="331">
        <v>34</v>
      </c>
      <c r="F916" s="331"/>
      <c r="G916" s="333">
        <f t="shared" si="23"/>
        <v>4856.489999999987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3</v>
      </c>
      <c r="C917" s="298">
        <v>46116</v>
      </c>
      <c r="D917" s="299" t="s">
        <v>348</v>
      </c>
      <c r="E917" s="331">
        <v>10.24</v>
      </c>
      <c r="F917" s="331"/>
      <c r="G917" s="333">
        <f t="shared" si="23"/>
        <v>4890.489999999987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7</v>
      </c>
      <c r="C918" s="298">
        <v>46115</v>
      </c>
      <c r="D918" s="299" t="s">
        <v>372</v>
      </c>
      <c r="E918" s="331">
        <v>100</v>
      </c>
      <c r="F918" s="331"/>
      <c r="G918" s="333">
        <f t="shared" si="23"/>
        <v>4900.7299999999868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46115</v>
      </c>
      <c r="D919" s="299" t="s">
        <v>300</v>
      </c>
      <c r="E919" s="331">
        <v>7.68</v>
      </c>
      <c r="F919" s="331"/>
      <c r="G919" s="333">
        <f t="shared" si="23"/>
        <v>5000.7299999999868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46115</v>
      </c>
      <c r="D920" s="299" t="s">
        <v>296</v>
      </c>
      <c r="E920" s="331">
        <v>8.7200000000000006</v>
      </c>
      <c r="F920" s="331"/>
      <c r="G920" s="333">
        <f t="shared" si="23"/>
        <v>5008.4099999999871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8</v>
      </c>
      <c r="C921" s="298">
        <v>46114</v>
      </c>
      <c r="D921" s="299" t="s">
        <v>373</v>
      </c>
      <c r="E921" s="331">
        <v>81.739999999999995</v>
      </c>
      <c r="F921" s="331"/>
      <c r="G921" s="333">
        <f t="shared" si="23"/>
        <v>5017.1299999999874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284</v>
      </c>
      <c r="B922" s="330">
        <v>36</v>
      </c>
      <c r="C922" s="298">
        <v>46114</v>
      </c>
      <c r="D922" s="299" t="s">
        <v>374</v>
      </c>
      <c r="E922" s="331">
        <v>50</v>
      </c>
      <c r="F922" s="331"/>
      <c r="G922" s="333">
        <f t="shared" si="23"/>
        <v>5098.8699999999872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22</v>
      </c>
      <c r="C923" s="298">
        <v>46114</v>
      </c>
      <c r="D923" s="299" t="s">
        <v>375</v>
      </c>
      <c r="E923" s="331">
        <v>6.37</v>
      </c>
      <c r="F923" s="331"/>
      <c r="G923" s="333">
        <f t="shared" si="23"/>
        <v>5148.8699999999872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46114</v>
      </c>
      <c r="D924" s="299" t="s">
        <v>326</v>
      </c>
      <c r="E924" s="331">
        <v>55.22</v>
      </c>
      <c r="F924" s="331"/>
      <c r="G924" s="333">
        <f t="shared" si="23"/>
        <v>5155.239999999987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8</v>
      </c>
      <c r="C925" s="298">
        <v>46114</v>
      </c>
      <c r="D925" s="299" t="s">
        <v>319</v>
      </c>
      <c r="E925" s="331">
        <v>8.5</v>
      </c>
      <c r="F925" s="331"/>
      <c r="G925" s="333">
        <f t="shared" si="23"/>
        <v>5210.4599999999873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4</v>
      </c>
      <c r="C926" s="298">
        <v>46114</v>
      </c>
      <c r="D926" s="299" t="s">
        <v>334</v>
      </c>
      <c r="E926" s="331">
        <v>38.99</v>
      </c>
      <c r="F926" s="331"/>
      <c r="G926" s="333">
        <f t="shared" si="23"/>
        <v>5218.9599999999873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291</v>
      </c>
      <c r="B927" s="330">
        <v>39</v>
      </c>
      <c r="C927" s="298">
        <v>46113</v>
      </c>
      <c r="D927" s="299" t="s">
        <v>292</v>
      </c>
      <c r="E927" s="331"/>
      <c r="F927" s="331">
        <v>2763.78</v>
      </c>
      <c r="G927" s="333">
        <f t="shared" si="23"/>
        <v>5257.9499999999871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4</v>
      </c>
      <c r="C928" s="298">
        <v>46113</v>
      </c>
      <c r="D928" s="299" t="s">
        <v>296</v>
      </c>
      <c r="E928" s="331">
        <v>36.090000000000003</v>
      </c>
      <c r="F928" s="331"/>
      <c r="G928" s="333">
        <f t="shared" si="23"/>
        <v>2494.1699999999869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46113</v>
      </c>
      <c r="D929" s="299" t="s">
        <v>310</v>
      </c>
      <c r="E929" s="331">
        <v>80</v>
      </c>
      <c r="F929" s="331"/>
      <c r="G929" s="333">
        <f t="shared" si="23"/>
        <v>2530.259999999987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7</v>
      </c>
      <c r="C930" s="298">
        <v>46113</v>
      </c>
      <c r="D930" s="299" t="s">
        <v>320</v>
      </c>
      <c r="E930" s="331">
        <v>47.84</v>
      </c>
      <c r="F930" s="331"/>
      <c r="G930" s="333">
        <f t="shared" si="23"/>
        <v>2610.259999999987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7</v>
      </c>
      <c r="C931" s="298">
        <v>46113</v>
      </c>
      <c r="D931" s="299" t="s">
        <v>320</v>
      </c>
      <c r="E931" s="331">
        <v>21.25</v>
      </c>
      <c r="F931" s="331"/>
      <c r="G931" s="333">
        <f t="shared" si="23"/>
        <v>2658.0999999999872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46113</v>
      </c>
      <c r="D932" s="299" t="s">
        <v>376</v>
      </c>
      <c r="E932" s="331">
        <v>42.9</v>
      </c>
      <c r="F932" s="331"/>
      <c r="G932" s="333">
        <f t="shared" si="23"/>
        <v>2679.3499999999872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284</v>
      </c>
      <c r="B933" s="330">
        <v>37</v>
      </c>
      <c r="C933" s="298">
        <v>46112</v>
      </c>
      <c r="D933" s="299" t="s">
        <v>377</v>
      </c>
      <c r="E933" s="331">
        <v>4309.58</v>
      </c>
      <c r="F933" s="331"/>
      <c r="G933" s="333">
        <f t="shared" si="23"/>
        <v>2722.2499999999873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286</v>
      </c>
      <c r="B934" s="330">
        <v>25</v>
      </c>
      <c r="C934" s="298">
        <v>46112</v>
      </c>
      <c r="D934" s="298" t="s">
        <v>204</v>
      </c>
      <c r="E934" s="331">
        <v>350</v>
      </c>
      <c r="F934" s="331"/>
      <c r="G934" s="333">
        <f t="shared" si="23"/>
        <v>7031.8299999999872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286</v>
      </c>
      <c r="B935" s="330">
        <v>26</v>
      </c>
      <c r="C935" s="298">
        <v>46112</v>
      </c>
      <c r="D935" s="298" t="s">
        <v>205</v>
      </c>
      <c r="E935" s="331">
        <v>320</v>
      </c>
      <c r="F935" s="331"/>
      <c r="G935" s="333">
        <f t="shared" si="23"/>
        <v>7381.8299999999872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286</v>
      </c>
      <c r="B936" s="330">
        <v>27</v>
      </c>
      <c r="C936" s="298">
        <v>46112</v>
      </c>
      <c r="D936" s="298" t="s">
        <v>206</v>
      </c>
      <c r="E936" s="331">
        <v>25</v>
      </c>
      <c r="F936" s="331"/>
      <c r="G936" s="333">
        <f t="shared" si="23"/>
        <v>7701.8299999999872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286</v>
      </c>
      <c r="B937" s="330">
        <v>28</v>
      </c>
      <c r="C937" s="298">
        <v>46112</v>
      </c>
      <c r="D937" s="298" t="s">
        <v>207</v>
      </c>
      <c r="E937" s="331">
        <v>25</v>
      </c>
      <c r="F937" s="331"/>
      <c r="G937" s="333">
        <f t="shared" si="23"/>
        <v>7726.8299999999872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286</v>
      </c>
      <c r="B938" s="330">
        <v>29</v>
      </c>
      <c r="C938" s="298">
        <v>46112</v>
      </c>
      <c r="D938" s="298" t="s">
        <v>208</v>
      </c>
      <c r="E938" s="331">
        <v>45</v>
      </c>
      <c r="F938" s="331"/>
      <c r="G938" s="333">
        <f t="shared" si="23"/>
        <v>7751.8299999999872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286</v>
      </c>
      <c r="B939" s="330">
        <v>30</v>
      </c>
      <c r="C939" s="298">
        <v>46112</v>
      </c>
      <c r="D939" s="298" t="s">
        <v>209</v>
      </c>
      <c r="E939" s="331">
        <v>400</v>
      </c>
      <c r="F939" s="331"/>
      <c r="G939" s="333">
        <f t="shared" si="23"/>
        <v>7796.8299999999872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286</v>
      </c>
      <c r="B940" s="330">
        <v>31</v>
      </c>
      <c r="C940" s="298">
        <v>46112</v>
      </c>
      <c r="D940" s="298" t="s">
        <v>210</v>
      </c>
      <c r="E940" s="331">
        <v>375</v>
      </c>
      <c r="F940" s="331"/>
      <c r="G940" s="333">
        <f t="shared" si="23"/>
        <v>8196.8299999999872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286</v>
      </c>
      <c r="B941" s="330">
        <v>32</v>
      </c>
      <c r="C941" s="298">
        <v>46112</v>
      </c>
      <c r="D941" s="298" t="s">
        <v>211</v>
      </c>
      <c r="E941" s="331">
        <v>100</v>
      </c>
      <c r="F941" s="331"/>
      <c r="G941" s="333">
        <f t="shared" si="23"/>
        <v>8571.8299999999872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286</v>
      </c>
      <c r="B942" s="330">
        <v>33</v>
      </c>
      <c r="C942" s="298">
        <v>46112</v>
      </c>
      <c r="D942" s="298" t="s">
        <v>212</v>
      </c>
      <c r="E942" s="331">
        <v>85</v>
      </c>
      <c r="F942" s="331"/>
      <c r="G942" s="333">
        <f t="shared" si="23"/>
        <v>8671.8299999999872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286</v>
      </c>
      <c r="B943" s="330">
        <v>34</v>
      </c>
      <c r="C943" s="298">
        <v>46112</v>
      </c>
      <c r="D943" s="298" t="s">
        <v>213</v>
      </c>
      <c r="E943" s="331">
        <v>230</v>
      </c>
      <c r="F943" s="331"/>
      <c r="G943" s="333">
        <f t="shared" si="23"/>
        <v>8756.8299999999872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286</v>
      </c>
      <c r="B944" s="330">
        <v>35</v>
      </c>
      <c r="C944" s="298">
        <v>46112</v>
      </c>
      <c r="D944" s="298" t="s">
        <v>214</v>
      </c>
      <c r="E944" s="331">
        <v>45</v>
      </c>
      <c r="F944" s="331"/>
      <c r="G944" s="333">
        <f t="shared" si="23"/>
        <v>8986.8299999999872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6</v>
      </c>
      <c r="C945" s="298">
        <v>46112</v>
      </c>
      <c r="D945" s="298" t="s">
        <v>378</v>
      </c>
      <c r="E945" s="331">
        <v>40</v>
      </c>
      <c r="F945" s="331"/>
      <c r="G945" s="333">
        <f t="shared" si="23"/>
        <v>9031.8299999999872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42</v>
      </c>
      <c r="C946" s="298">
        <v>46112</v>
      </c>
      <c r="D946" s="298" t="s">
        <v>200</v>
      </c>
      <c r="E946" s="331">
        <v>59</v>
      </c>
      <c r="F946" s="331"/>
      <c r="G946" s="333">
        <f t="shared" si="23"/>
        <v>9071.8299999999872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43</v>
      </c>
      <c r="C947" s="298">
        <v>46112</v>
      </c>
      <c r="D947" s="298" t="s">
        <v>201</v>
      </c>
      <c r="E947" s="331">
        <v>42.84</v>
      </c>
      <c r="F947" s="331"/>
      <c r="G947" s="333">
        <f t="shared" si="23"/>
        <v>9130.8299999999872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6</v>
      </c>
      <c r="C948" s="298">
        <v>46112</v>
      </c>
      <c r="D948" s="298" t="s">
        <v>300</v>
      </c>
      <c r="E948" s="331">
        <v>57.21</v>
      </c>
      <c r="F948" s="331"/>
      <c r="G948" s="333">
        <f t="shared" si="23"/>
        <v>9173.6699999999873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8</v>
      </c>
      <c r="C949" s="298">
        <v>46112</v>
      </c>
      <c r="D949" s="298" t="s">
        <v>296</v>
      </c>
      <c r="E949" s="331">
        <v>11.18</v>
      </c>
      <c r="F949" s="331"/>
      <c r="G949" s="333">
        <f t="shared" si="23"/>
        <v>9230.8799999999865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10</v>
      </c>
      <c r="C950" s="298">
        <v>46112</v>
      </c>
      <c r="D950" s="298" t="s">
        <v>176</v>
      </c>
      <c r="E950" s="331">
        <v>17.899999999999999</v>
      </c>
      <c r="F950" s="331"/>
      <c r="G950" s="333">
        <f t="shared" si="23"/>
        <v>9242.0599999999868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46111</v>
      </c>
      <c r="D951" s="298" t="s">
        <v>334</v>
      </c>
      <c r="E951" s="331">
        <v>23.83</v>
      </c>
      <c r="F951" s="331"/>
      <c r="G951" s="333">
        <f t="shared" si="23"/>
        <v>9259.9599999999864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291</v>
      </c>
      <c r="B952" s="330">
        <v>38</v>
      </c>
      <c r="C952" s="298">
        <v>46111</v>
      </c>
      <c r="D952" s="299" t="s">
        <v>293</v>
      </c>
      <c r="E952" s="331"/>
      <c r="F952" s="331">
        <v>4278.1400000000003</v>
      </c>
      <c r="G952" s="333">
        <f t="shared" si="23"/>
        <v>9283.7899999999863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3</v>
      </c>
      <c r="C953" s="298">
        <v>46111</v>
      </c>
      <c r="D953" s="299" t="s">
        <v>351</v>
      </c>
      <c r="E953" s="331">
        <v>30</v>
      </c>
      <c r="F953" s="331"/>
      <c r="G953" s="333">
        <f t="shared" si="23"/>
        <v>5005.649999999986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6</v>
      </c>
      <c r="C954" s="298">
        <v>46111</v>
      </c>
      <c r="D954" s="299" t="s">
        <v>300</v>
      </c>
      <c r="E954" s="331">
        <v>15.96</v>
      </c>
      <c r="F954" s="331"/>
      <c r="G954" s="333">
        <f t="shared" si="23"/>
        <v>5035.649999999986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3</v>
      </c>
      <c r="C955" s="298">
        <v>46111</v>
      </c>
      <c r="D955" s="299" t="s">
        <v>379</v>
      </c>
      <c r="E955" s="331">
        <v>18.96</v>
      </c>
      <c r="F955" s="331"/>
      <c r="G955" s="333">
        <f t="shared" si="23"/>
        <v>5051.609999999986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1</v>
      </c>
      <c r="C956" s="298">
        <v>46110</v>
      </c>
      <c r="D956" s="299" t="s">
        <v>311</v>
      </c>
      <c r="E956" s="331">
        <v>144.22</v>
      </c>
      <c r="F956" s="331"/>
      <c r="G956" s="333">
        <f t="shared" si="23"/>
        <v>5070.5699999999861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7</v>
      </c>
      <c r="C957" s="298">
        <v>46110</v>
      </c>
      <c r="D957" s="299" t="s">
        <v>380</v>
      </c>
      <c r="E957" s="331">
        <v>181.04</v>
      </c>
      <c r="F957" s="331"/>
      <c r="G957" s="333">
        <f t="shared" si="23"/>
        <v>5214.7899999999863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6</v>
      </c>
      <c r="C958" s="298">
        <v>46110</v>
      </c>
      <c r="D958" s="299" t="s">
        <v>381</v>
      </c>
      <c r="E958" s="331">
        <v>196.9</v>
      </c>
      <c r="F958" s="331"/>
      <c r="G958" s="333">
        <f t="shared" si="23"/>
        <v>5395.8299999999863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3</v>
      </c>
      <c r="C959" s="298">
        <v>46110</v>
      </c>
      <c r="D959" s="299" t="s">
        <v>382</v>
      </c>
      <c r="E959" s="331">
        <v>7.5</v>
      </c>
      <c r="F959" s="331"/>
      <c r="G959" s="333">
        <f t="shared" si="23"/>
        <v>5592.7299999999859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8</v>
      </c>
      <c r="C960" s="298">
        <v>46109</v>
      </c>
      <c r="D960" s="299" t="s">
        <v>319</v>
      </c>
      <c r="E960" s="331">
        <v>11.7</v>
      </c>
      <c r="F960" s="331"/>
      <c r="G960" s="333">
        <f t="shared" si="23"/>
        <v>5600.2299999999859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46109</v>
      </c>
      <c r="D961" s="299" t="s">
        <v>308</v>
      </c>
      <c r="E961" s="331">
        <v>210.76</v>
      </c>
      <c r="F961" s="331"/>
      <c r="G961" s="333">
        <f t="shared" si="23"/>
        <v>5611.9299999999857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4</v>
      </c>
      <c r="C962" s="298">
        <v>46109</v>
      </c>
      <c r="D962" s="299" t="s">
        <v>310</v>
      </c>
      <c r="E962" s="331">
        <v>46.9</v>
      </c>
      <c r="F962" s="331"/>
      <c r="G962" s="333">
        <f t="shared" si="23"/>
        <v>5822.689999999986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1</v>
      </c>
      <c r="C963" s="298">
        <v>46109</v>
      </c>
      <c r="D963" s="299" t="s">
        <v>329</v>
      </c>
      <c r="E963" s="331">
        <v>179.1</v>
      </c>
      <c r="F963" s="331"/>
      <c r="G963" s="333">
        <f t="shared" si="23"/>
        <v>5869.5899999999856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8</v>
      </c>
      <c r="C964" s="298">
        <v>46109</v>
      </c>
      <c r="D964" s="299" t="s">
        <v>308</v>
      </c>
      <c r="E964" s="331">
        <v>31.97</v>
      </c>
      <c r="F964" s="331"/>
      <c r="G964" s="333">
        <f t="shared" si="23"/>
        <v>6048.689999999986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8</v>
      </c>
      <c r="C965" s="298">
        <v>46109</v>
      </c>
      <c r="D965" s="299" t="s">
        <v>308</v>
      </c>
      <c r="E965" s="331">
        <v>12.19</v>
      </c>
      <c r="F965" s="331"/>
      <c r="G965" s="333">
        <f t="shared" si="23"/>
        <v>6080.6599999999862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291</v>
      </c>
      <c r="B966" s="330">
        <v>41</v>
      </c>
      <c r="C966" s="298">
        <v>46108</v>
      </c>
      <c r="D966" s="299" t="s">
        <v>383</v>
      </c>
      <c r="E966" s="331"/>
      <c r="F966" s="331">
        <v>400</v>
      </c>
      <c r="G966" s="333">
        <f t="shared" si="23"/>
        <v>6092.8499999999858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2</v>
      </c>
      <c r="C967" s="298">
        <v>46108</v>
      </c>
      <c r="D967" s="299" t="s">
        <v>301</v>
      </c>
      <c r="E967" s="331">
        <v>19.5</v>
      </c>
      <c r="F967" s="331"/>
      <c r="G967" s="333">
        <f t="shared" si="23"/>
        <v>5692.8499999999858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46108</v>
      </c>
      <c r="D968" s="299" t="s">
        <v>296</v>
      </c>
      <c r="E968" s="331">
        <v>11.48</v>
      </c>
      <c r="F968" s="331"/>
      <c r="G968" s="333">
        <f t="shared" si="23"/>
        <v>5712.3499999999858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8</v>
      </c>
      <c r="C969" s="298">
        <v>46108</v>
      </c>
      <c r="D969" s="299" t="s">
        <v>334</v>
      </c>
      <c r="E969" s="331">
        <v>11.46</v>
      </c>
      <c r="F969" s="331"/>
      <c r="G969" s="333">
        <f t="shared" si="23"/>
        <v>5723.8299999999854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4</v>
      </c>
      <c r="C970" s="298">
        <v>46108</v>
      </c>
      <c r="D970" s="299" t="s">
        <v>334</v>
      </c>
      <c r="E970" s="331">
        <v>38.21</v>
      </c>
      <c r="F970" s="331"/>
      <c r="G970" s="333">
        <f t="shared" si="23"/>
        <v>5735.2899999999854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46108</v>
      </c>
      <c r="D971" s="299" t="s">
        <v>384</v>
      </c>
      <c r="E971" s="331">
        <v>69.95</v>
      </c>
      <c r="F971" s="331"/>
      <c r="G971" s="333">
        <f t="shared" si="23"/>
        <v>5773.4999999999854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3</v>
      </c>
      <c r="C972" s="298">
        <v>46108</v>
      </c>
      <c r="D972" s="299" t="s">
        <v>348</v>
      </c>
      <c r="E972" s="331">
        <v>10.78</v>
      </c>
      <c r="F972" s="331"/>
      <c r="G972" s="333">
        <f t="shared" si="23"/>
        <v>5843.4499999999853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46108</v>
      </c>
      <c r="D973" s="299" t="s">
        <v>300</v>
      </c>
      <c r="E973" s="331">
        <v>15.84</v>
      </c>
      <c r="F973" s="331"/>
      <c r="G973" s="333">
        <f t="shared" si="23"/>
        <v>5854.229999999985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46108</v>
      </c>
      <c r="D974" s="299" t="s">
        <v>385</v>
      </c>
      <c r="E974" s="331">
        <v>22.48</v>
      </c>
      <c r="F974" s="331"/>
      <c r="G974" s="333">
        <f t="shared" si="23"/>
        <v>5870.0699999999852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46107</v>
      </c>
      <c r="D975" s="299" t="s">
        <v>358</v>
      </c>
      <c r="E975" s="331">
        <v>11.17</v>
      </c>
      <c r="F975" s="331"/>
      <c r="G975" s="333">
        <f t="shared" si="23"/>
        <v>5892.5499999999847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46107</v>
      </c>
      <c r="D976" s="299" t="s">
        <v>386</v>
      </c>
      <c r="E976" s="331">
        <v>14.38</v>
      </c>
      <c r="F976" s="331"/>
      <c r="G976" s="333">
        <f t="shared" si="23"/>
        <v>5903.7199999999848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8</v>
      </c>
      <c r="C977" s="298">
        <v>46107</v>
      </c>
      <c r="D977" s="299" t="s">
        <v>387</v>
      </c>
      <c r="E977" s="331">
        <v>45</v>
      </c>
      <c r="F977" s="331"/>
      <c r="G977" s="333">
        <f t="shared" si="23"/>
        <v>5918.0999999999849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46107</v>
      </c>
      <c r="D978" s="299" t="s">
        <v>324</v>
      </c>
      <c r="E978" s="331">
        <v>9.0299999999999994</v>
      </c>
      <c r="F978" s="331"/>
      <c r="G978" s="333">
        <f t="shared" si="23"/>
        <v>5963.0999999999849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2</v>
      </c>
      <c r="C979" s="298">
        <v>46107</v>
      </c>
      <c r="D979" s="299" t="s">
        <v>301</v>
      </c>
      <c r="E979" s="331">
        <v>30</v>
      </c>
      <c r="F979" s="331"/>
      <c r="G979" s="333">
        <f t="shared" si="23"/>
        <v>5972.1299999999846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6</v>
      </c>
      <c r="C980" s="298">
        <v>46106</v>
      </c>
      <c r="D980" s="299" t="s">
        <v>388</v>
      </c>
      <c r="E980" s="331">
        <v>12</v>
      </c>
      <c r="F980" s="331"/>
      <c r="G980" s="333">
        <f t="shared" si="23"/>
        <v>6002.1299999999846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6</v>
      </c>
      <c r="C981" s="298">
        <v>46106</v>
      </c>
      <c r="D981" s="299" t="s">
        <v>389</v>
      </c>
      <c r="E981" s="331">
        <v>20</v>
      </c>
      <c r="F981" s="331"/>
      <c r="G981" s="333">
        <f t="shared" si="23"/>
        <v>6014.1299999999846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46106</v>
      </c>
      <c r="D982" s="299" t="s">
        <v>296</v>
      </c>
      <c r="E982" s="331">
        <v>21.05</v>
      </c>
      <c r="F982" s="331"/>
      <c r="G982" s="333">
        <f t="shared" si="23"/>
        <v>6034.1299999999846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4</v>
      </c>
      <c r="C983" s="298">
        <v>46106</v>
      </c>
      <c r="D983" s="299" t="s">
        <v>296</v>
      </c>
      <c r="E983" s="331">
        <v>38.58</v>
      </c>
      <c r="F983" s="331"/>
      <c r="G983" s="333">
        <f t="shared" si="23"/>
        <v>6055.1799999999848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12</v>
      </c>
      <c r="C984" s="298">
        <v>46106</v>
      </c>
      <c r="D984" s="299" t="s">
        <v>314</v>
      </c>
      <c r="E984" s="331">
        <v>204.47</v>
      </c>
      <c r="F984" s="331"/>
      <c r="G984" s="333">
        <f t="shared" si="23"/>
        <v>6093.7599999999848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294</v>
      </c>
      <c r="B985" s="330">
        <v>24</v>
      </c>
      <c r="C985" s="298">
        <v>46105</v>
      </c>
      <c r="D985" s="299" t="s">
        <v>860</v>
      </c>
      <c r="E985" s="331">
        <v>86.58</v>
      </c>
      <c r="F985" s="331"/>
      <c r="G985" s="333">
        <f t="shared" si="23"/>
        <v>6298.229999999985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6</v>
      </c>
      <c r="C986" s="298">
        <v>46105</v>
      </c>
      <c r="D986" s="299" t="s">
        <v>389</v>
      </c>
      <c r="E986" s="331">
        <v>20</v>
      </c>
      <c r="F986" s="331"/>
      <c r="G986" s="333">
        <f t="shared" si="23"/>
        <v>6384.8099999999849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46105</v>
      </c>
      <c r="D987" s="299" t="s">
        <v>390</v>
      </c>
      <c r="E987" s="331">
        <v>15.29</v>
      </c>
      <c r="F987" s="331"/>
      <c r="G987" s="333">
        <f t="shared" si="23"/>
        <v>6404.8099999999849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8</v>
      </c>
      <c r="C988" s="298">
        <v>46105</v>
      </c>
      <c r="D988" s="299" t="s">
        <v>308</v>
      </c>
      <c r="E988" s="331">
        <v>47.99</v>
      </c>
      <c r="F988" s="331"/>
      <c r="G988" s="333">
        <f t="shared" si="23"/>
        <v>6420.0999999999849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23</v>
      </c>
      <c r="C989" s="298">
        <v>46104</v>
      </c>
      <c r="D989" s="299" t="s">
        <v>67</v>
      </c>
      <c r="E989" s="331">
        <v>650.88</v>
      </c>
      <c r="F989" s="331"/>
      <c r="G989" s="333">
        <f t="shared" si="23"/>
        <v>6468.0899999999847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46104</v>
      </c>
      <c r="D990" s="299" t="s">
        <v>391</v>
      </c>
      <c r="E990" s="331">
        <v>46</v>
      </c>
      <c r="F990" s="331"/>
      <c r="G990" s="333">
        <f t="shared" si="23"/>
        <v>7118.9699999999848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46103</v>
      </c>
      <c r="D991" s="299" t="s">
        <v>392</v>
      </c>
      <c r="E991" s="331">
        <v>24.81</v>
      </c>
      <c r="F991" s="331"/>
      <c r="G991" s="333">
        <f t="shared" si="23"/>
        <v>7164.9699999999848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4</v>
      </c>
      <c r="C992" s="298">
        <v>46103</v>
      </c>
      <c r="D992" s="299" t="s">
        <v>296</v>
      </c>
      <c r="E992" s="331">
        <v>28.77</v>
      </c>
      <c r="F992" s="331"/>
      <c r="G992" s="333">
        <f t="shared" si="23"/>
        <v>7189.7799999999852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8</v>
      </c>
      <c r="C993" s="298">
        <v>46103</v>
      </c>
      <c r="D993" s="299" t="s">
        <v>296</v>
      </c>
      <c r="E993" s="331">
        <v>11.9</v>
      </c>
      <c r="F993" s="331"/>
      <c r="G993" s="333">
        <f t="shared" si="23"/>
        <v>7218.5499999999856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1</v>
      </c>
      <c r="C994" s="298">
        <v>46103</v>
      </c>
      <c r="D994" s="299" t="s">
        <v>300</v>
      </c>
      <c r="E994" s="331">
        <v>42.59</v>
      </c>
      <c r="F994" s="331"/>
      <c r="G994" s="333">
        <f t="shared" si="23"/>
        <v>7230.4499999999853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6</v>
      </c>
      <c r="C995" s="298">
        <v>46103</v>
      </c>
      <c r="D995" s="299" t="s">
        <v>300</v>
      </c>
      <c r="E995" s="331">
        <v>17.579999999999998</v>
      </c>
      <c r="F995" s="331"/>
      <c r="G995" s="333">
        <f t="shared" si="23"/>
        <v>7273.0399999999854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1</v>
      </c>
      <c r="C996" s="298">
        <v>46103</v>
      </c>
      <c r="D996" s="299" t="s">
        <v>300</v>
      </c>
      <c r="E996" s="331">
        <v>11.99</v>
      </c>
      <c r="F996" s="331"/>
      <c r="G996" s="333">
        <f t="shared" si="23"/>
        <v>7290.6199999999853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1</v>
      </c>
      <c r="C997" s="298">
        <v>46103</v>
      </c>
      <c r="D997" s="299" t="s">
        <v>311</v>
      </c>
      <c r="E997" s="331">
        <v>81.31</v>
      </c>
      <c r="F997" s="331"/>
      <c r="G997" s="333">
        <f t="shared" si="23"/>
        <v>7302.6099999999851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1</v>
      </c>
      <c r="C998" s="298">
        <v>46103</v>
      </c>
      <c r="D998" s="299" t="s">
        <v>393</v>
      </c>
      <c r="E998" s="331">
        <v>38.44</v>
      </c>
      <c r="F998" s="331"/>
      <c r="G998" s="333">
        <f t="shared" si="23"/>
        <v>7383.9199999999855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46103</v>
      </c>
      <c r="D999" s="299" t="s">
        <v>394</v>
      </c>
      <c r="E999" s="331">
        <v>35.700000000000003</v>
      </c>
      <c r="F999" s="331"/>
      <c r="G999" s="333">
        <f t="shared" si="23"/>
        <v>7422.3599999999851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6</v>
      </c>
      <c r="C1000" s="298">
        <v>46102</v>
      </c>
      <c r="D1000" s="299" t="s">
        <v>300</v>
      </c>
      <c r="E1000" s="331">
        <v>10.64</v>
      </c>
      <c r="F1000" s="331"/>
      <c r="G1000" s="333">
        <f t="shared" si="23"/>
        <v>7458.0599999999849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1</v>
      </c>
      <c r="C1001" s="298">
        <v>46102</v>
      </c>
      <c r="D1001" s="299" t="s">
        <v>300</v>
      </c>
      <c r="E1001" s="331">
        <v>28.69</v>
      </c>
      <c r="F1001" s="331"/>
      <c r="G1001" s="333">
        <f t="shared" si="23"/>
        <v>7468.6999999999853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46102</v>
      </c>
      <c r="D1002" s="299" t="s">
        <v>348</v>
      </c>
      <c r="E1002" s="331">
        <v>11.59</v>
      </c>
      <c r="F1002" s="331"/>
      <c r="G1002" s="333">
        <f t="shared" si="23"/>
        <v>7497.3899999999849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291</v>
      </c>
      <c r="B1003" s="330">
        <v>41</v>
      </c>
      <c r="C1003" s="298">
        <v>46102</v>
      </c>
      <c r="D1003" s="299" t="s">
        <v>383</v>
      </c>
      <c r="E1003" s="331"/>
      <c r="F1003" s="331">
        <v>400</v>
      </c>
      <c r="G1003" s="333">
        <f t="shared" si="23"/>
        <v>7508.979999999985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5</v>
      </c>
      <c r="C1004" s="298">
        <v>46102</v>
      </c>
      <c r="D1004" s="299" t="s">
        <v>395</v>
      </c>
      <c r="E1004" s="331">
        <v>170</v>
      </c>
      <c r="F1004" s="331"/>
      <c r="G1004" s="333">
        <f t="shared" si="23"/>
        <v>7108.979999999985</v>
      </c>
      <c r="H1004" s="334" t="s">
        <v>298</v>
      </c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5</v>
      </c>
      <c r="C1005" s="298">
        <v>46102</v>
      </c>
      <c r="D1005" s="299" t="s">
        <v>354</v>
      </c>
      <c r="E1005" s="331">
        <v>70</v>
      </c>
      <c r="F1005" s="331"/>
      <c r="G1005" s="333">
        <f t="shared" si="23"/>
        <v>7278.979999999985</v>
      </c>
      <c r="H1005" s="334" t="s">
        <v>298</v>
      </c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5</v>
      </c>
      <c r="C1006" s="298">
        <v>46102</v>
      </c>
      <c r="D1006" s="299" t="s">
        <v>396</v>
      </c>
      <c r="E1006" s="331">
        <v>40</v>
      </c>
      <c r="F1006" s="331"/>
      <c r="G1006" s="333">
        <f t="shared" ref="G1006:G1260" si="24">G1007-E1006+F1006</f>
        <v>7348.979999999985</v>
      </c>
      <c r="H1006" s="334" t="s">
        <v>298</v>
      </c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3</v>
      </c>
      <c r="C1007" s="298">
        <v>46102</v>
      </c>
      <c r="D1007" s="299" t="s">
        <v>348</v>
      </c>
      <c r="E1007" s="331">
        <v>25</v>
      </c>
      <c r="F1007" s="331"/>
      <c r="G1007" s="333">
        <f t="shared" si="24"/>
        <v>7388.979999999985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1</v>
      </c>
      <c r="C1008" s="298">
        <v>46102</v>
      </c>
      <c r="D1008" s="299" t="s">
        <v>304</v>
      </c>
      <c r="E1008" s="331">
        <v>65.19</v>
      </c>
      <c r="F1008" s="331"/>
      <c r="G1008" s="333">
        <f t="shared" si="24"/>
        <v>7413.979999999985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4</v>
      </c>
      <c r="C1009" s="298">
        <v>46102</v>
      </c>
      <c r="D1009" s="299" t="s">
        <v>310</v>
      </c>
      <c r="E1009" s="331">
        <v>37.450000000000003</v>
      </c>
      <c r="F1009" s="331"/>
      <c r="G1009" s="333">
        <f t="shared" si="24"/>
        <v>7479.1699999999846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8</v>
      </c>
      <c r="C1010" s="298">
        <v>46101</v>
      </c>
      <c r="D1010" s="299" t="s">
        <v>356</v>
      </c>
      <c r="E1010" s="331">
        <v>65.099999999999994</v>
      </c>
      <c r="F1010" s="331"/>
      <c r="G1010" s="333">
        <f t="shared" si="24"/>
        <v>7516.6199999999844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22</v>
      </c>
      <c r="C1011" s="298">
        <v>46101</v>
      </c>
      <c r="D1011" s="299" t="s">
        <v>323</v>
      </c>
      <c r="E1011" s="331">
        <v>20.22</v>
      </c>
      <c r="F1011" s="331"/>
      <c r="G1011" s="333">
        <f t="shared" si="24"/>
        <v>7581.7199999999848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6</v>
      </c>
      <c r="C1012" s="298">
        <v>46101</v>
      </c>
      <c r="D1012" s="299" t="s">
        <v>433</v>
      </c>
      <c r="E1012" s="331">
        <v>-73</v>
      </c>
      <c r="F1012" s="331"/>
      <c r="G1012" s="333">
        <f t="shared" si="24"/>
        <v>7601.939999999985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6</v>
      </c>
      <c r="C1013" s="298">
        <v>46101</v>
      </c>
      <c r="D1013" s="299" t="s">
        <v>300</v>
      </c>
      <c r="E1013" s="331">
        <v>34.68</v>
      </c>
      <c r="F1013" s="331"/>
      <c r="G1013" s="333">
        <f t="shared" si="24"/>
        <v>7528.939999999985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6</v>
      </c>
      <c r="C1014" s="298">
        <v>46101</v>
      </c>
      <c r="D1014" s="299" t="s">
        <v>397</v>
      </c>
      <c r="E1014" s="331">
        <v>10.63</v>
      </c>
      <c r="F1014" s="331"/>
      <c r="G1014" s="333">
        <f t="shared" si="24"/>
        <v>7563.6199999999853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5</v>
      </c>
      <c r="C1015" s="298">
        <v>46101</v>
      </c>
      <c r="D1015" s="299" t="s">
        <v>398</v>
      </c>
      <c r="E1015" s="331">
        <v>106.49</v>
      </c>
      <c r="F1015" s="331"/>
      <c r="G1015" s="333">
        <f t="shared" si="24"/>
        <v>7574.2499999999854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8</v>
      </c>
      <c r="C1016" s="298">
        <v>46100</v>
      </c>
      <c r="D1016" s="299" t="s">
        <v>357</v>
      </c>
      <c r="E1016" s="331">
        <v>16.739999999999998</v>
      </c>
      <c r="F1016" s="331"/>
      <c r="G1016" s="333">
        <f t="shared" si="24"/>
        <v>7680.7399999999852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8</v>
      </c>
      <c r="C1017" s="298">
        <v>46100</v>
      </c>
      <c r="D1017" s="299" t="s">
        <v>399</v>
      </c>
      <c r="E1017" s="331">
        <v>108.54</v>
      </c>
      <c r="F1017" s="331"/>
      <c r="G1017" s="333">
        <f t="shared" si="24"/>
        <v>7697.479999999985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294</v>
      </c>
      <c r="B1018" s="330">
        <v>22</v>
      </c>
      <c r="C1018" s="298">
        <v>46100</v>
      </c>
      <c r="D1018" s="299" t="s">
        <v>835</v>
      </c>
      <c r="E1018" s="331">
        <v>12.77</v>
      </c>
      <c r="F1018" s="331"/>
      <c r="G1018" s="333">
        <f t="shared" si="24"/>
        <v>7806.019999999985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8</v>
      </c>
      <c r="C1019" s="298">
        <v>46100</v>
      </c>
      <c r="D1019" s="299" t="s">
        <v>334</v>
      </c>
      <c r="E1019" s="331">
        <v>28.33</v>
      </c>
      <c r="F1019" s="331"/>
      <c r="G1019" s="333">
        <f t="shared" si="24"/>
        <v>7818.7899999999854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46100</v>
      </c>
      <c r="D1020" s="299" t="s">
        <v>358</v>
      </c>
      <c r="E1020" s="331">
        <v>17.45</v>
      </c>
      <c r="F1020" s="331"/>
      <c r="G1020" s="333">
        <f t="shared" si="24"/>
        <v>7847.1199999999853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294</v>
      </c>
      <c r="B1021" s="330">
        <v>22</v>
      </c>
      <c r="C1021" s="298">
        <v>46100</v>
      </c>
      <c r="D1021" s="299" t="s">
        <v>328</v>
      </c>
      <c r="E1021" s="331">
        <v>7.46</v>
      </c>
      <c r="F1021" s="331"/>
      <c r="G1021" s="333">
        <f t="shared" si="24"/>
        <v>7864.5699999999852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335</v>
      </c>
      <c r="B1022" s="330" t="s">
        <v>335</v>
      </c>
      <c r="C1022" s="298">
        <v>46100</v>
      </c>
      <c r="D1022" s="299" t="s">
        <v>336</v>
      </c>
      <c r="E1022" s="331">
        <v>172.29</v>
      </c>
      <c r="F1022" s="331"/>
      <c r="G1022" s="333">
        <f t="shared" si="24"/>
        <v>7872.0299999999852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15</v>
      </c>
      <c r="C1023" s="298">
        <v>46100</v>
      </c>
      <c r="D1023" s="299" t="s">
        <v>185</v>
      </c>
      <c r="E1023" s="331">
        <v>175.09</v>
      </c>
      <c r="F1023" s="331"/>
      <c r="G1023" s="333">
        <f t="shared" si="24"/>
        <v>8044.3199999999852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291</v>
      </c>
      <c r="B1024" s="330">
        <v>39</v>
      </c>
      <c r="C1024" s="298">
        <v>46100</v>
      </c>
      <c r="D1024" s="299" t="s">
        <v>292</v>
      </c>
      <c r="E1024" s="331"/>
      <c r="F1024" s="331">
        <v>2763.78</v>
      </c>
      <c r="G1024" s="333">
        <f t="shared" si="24"/>
        <v>8219.4099999999853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46099</v>
      </c>
      <c r="D1025" s="299" t="s">
        <v>400</v>
      </c>
      <c r="E1025" s="331">
        <v>47.46</v>
      </c>
      <c r="F1025" s="331"/>
      <c r="G1025" s="333">
        <f t="shared" si="24"/>
        <v>5455.6299999999856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8</v>
      </c>
      <c r="C1026" s="298">
        <v>46099</v>
      </c>
      <c r="D1026" s="299" t="s">
        <v>400</v>
      </c>
      <c r="E1026" s="331">
        <v>15.01</v>
      </c>
      <c r="F1026" s="331"/>
      <c r="G1026" s="333">
        <f t="shared" si="24"/>
        <v>5503.0899999999856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291</v>
      </c>
      <c r="B1027" s="330">
        <v>40</v>
      </c>
      <c r="C1027" s="298">
        <v>46099</v>
      </c>
      <c r="D1027" s="299" t="s">
        <v>316</v>
      </c>
      <c r="E1027" s="331"/>
      <c r="F1027" s="331">
        <v>838.67</v>
      </c>
      <c r="G1027" s="333">
        <f t="shared" si="24"/>
        <v>5518.0999999999858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46099</v>
      </c>
      <c r="D1028" s="299" t="s">
        <v>296</v>
      </c>
      <c r="E1028" s="331">
        <v>14.67</v>
      </c>
      <c r="F1028" s="331"/>
      <c r="G1028" s="333">
        <f t="shared" si="24"/>
        <v>4679.4299999999857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4</v>
      </c>
      <c r="C1029" s="298">
        <v>46099</v>
      </c>
      <c r="D1029" s="299" t="s">
        <v>296</v>
      </c>
      <c r="E1029" s="331">
        <v>40.22</v>
      </c>
      <c r="F1029" s="331"/>
      <c r="G1029" s="333">
        <f t="shared" si="24"/>
        <v>4694.0999999999858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8</v>
      </c>
      <c r="C1030" s="298">
        <v>46099</v>
      </c>
      <c r="D1030" s="299" t="s">
        <v>295</v>
      </c>
      <c r="E1030" s="331">
        <v>3.49</v>
      </c>
      <c r="F1030" s="331"/>
      <c r="G1030" s="333">
        <f t="shared" si="24"/>
        <v>4734.3199999999861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22</v>
      </c>
      <c r="C1031" s="298">
        <v>46099</v>
      </c>
      <c r="D1031" s="299" t="s">
        <v>401</v>
      </c>
      <c r="E1031" s="331">
        <v>13.84</v>
      </c>
      <c r="F1031" s="331"/>
      <c r="G1031" s="333">
        <f t="shared" si="24"/>
        <v>4737.8099999999858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17</v>
      </c>
      <c r="C1032" s="298">
        <v>46098</v>
      </c>
      <c r="D1032" s="299" t="s">
        <v>188</v>
      </c>
      <c r="E1032" s="331">
        <v>42.65</v>
      </c>
      <c r="F1032" s="331"/>
      <c r="G1032" s="333">
        <f t="shared" si="24"/>
        <v>4751.649999999986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294</v>
      </c>
      <c r="B1033" s="330">
        <v>23</v>
      </c>
      <c r="C1033" s="298">
        <v>46098</v>
      </c>
      <c r="D1033" s="299" t="s">
        <v>402</v>
      </c>
      <c r="E1033" s="331">
        <v>529.46</v>
      </c>
      <c r="F1033" s="331"/>
      <c r="G1033" s="333">
        <f t="shared" si="24"/>
        <v>4794.2999999999856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43</v>
      </c>
      <c r="C1034" s="298">
        <v>46098</v>
      </c>
      <c r="D1034" s="299" t="s">
        <v>333</v>
      </c>
      <c r="E1034" s="331">
        <v>22.35</v>
      </c>
      <c r="F1034" s="331"/>
      <c r="G1034" s="333">
        <f t="shared" si="24"/>
        <v>5323.7599999999857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42</v>
      </c>
      <c r="C1035" s="298">
        <v>46098</v>
      </c>
      <c r="D1035" s="299" t="s">
        <v>333</v>
      </c>
      <c r="E1035" s="331">
        <v>37.25</v>
      </c>
      <c r="F1035" s="331"/>
      <c r="G1035" s="333">
        <f t="shared" si="24"/>
        <v>5346.109999999986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8</v>
      </c>
      <c r="C1036" s="298">
        <v>46098</v>
      </c>
      <c r="D1036" s="299" t="s">
        <v>319</v>
      </c>
      <c r="E1036" s="331">
        <v>3.99</v>
      </c>
      <c r="F1036" s="331"/>
      <c r="G1036" s="333">
        <f t="shared" si="24"/>
        <v>5383.359999999986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8</v>
      </c>
      <c r="C1037" s="298">
        <v>46098</v>
      </c>
      <c r="D1037" s="299" t="s">
        <v>319</v>
      </c>
      <c r="E1037" s="331">
        <v>24.47</v>
      </c>
      <c r="F1037" s="331"/>
      <c r="G1037" s="333">
        <f t="shared" si="24"/>
        <v>5387.3499999999858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294</v>
      </c>
      <c r="B1038" s="330">
        <v>21</v>
      </c>
      <c r="C1038" s="298">
        <v>46098</v>
      </c>
      <c r="D1038" s="299" t="s">
        <v>194</v>
      </c>
      <c r="E1038" s="331">
        <v>75.599999999999994</v>
      </c>
      <c r="F1038" s="331"/>
      <c r="G1038" s="333">
        <f t="shared" si="24"/>
        <v>5411.8199999999861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5</v>
      </c>
      <c r="C1039" s="298">
        <v>46097</v>
      </c>
      <c r="D1039" s="299" t="s">
        <v>340</v>
      </c>
      <c r="E1039" s="331">
        <v>21.3</v>
      </c>
      <c r="F1039" s="331"/>
      <c r="G1039" s="333">
        <f t="shared" si="24"/>
        <v>5487.4199999999864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294</v>
      </c>
      <c r="B1040" s="330">
        <v>11</v>
      </c>
      <c r="C1040" s="298">
        <v>46097</v>
      </c>
      <c r="D1040" s="299" t="s">
        <v>178</v>
      </c>
      <c r="E1040" s="331">
        <v>267.91000000000003</v>
      </c>
      <c r="F1040" s="331"/>
      <c r="G1040" s="333">
        <f t="shared" si="24"/>
        <v>5508.7199999999866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287</v>
      </c>
      <c r="B1041" s="330" t="s">
        <v>287</v>
      </c>
      <c r="C1041" s="298">
        <v>46097</v>
      </c>
      <c r="D1041" s="299" t="s">
        <v>403</v>
      </c>
      <c r="E1041" s="331"/>
      <c r="F1041" s="331">
        <v>80</v>
      </c>
      <c r="G1041" s="333">
        <f t="shared" si="24"/>
        <v>5776.6299999999865</v>
      </c>
      <c r="H1041" s="334" t="s">
        <v>298</v>
      </c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287</v>
      </c>
      <c r="B1042" s="330" t="s">
        <v>287</v>
      </c>
      <c r="C1042" s="298">
        <v>46097</v>
      </c>
      <c r="D1042" s="299" t="s">
        <v>302</v>
      </c>
      <c r="E1042" s="331">
        <v>80</v>
      </c>
      <c r="F1042" s="331"/>
      <c r="G1042" s="333">
        <f t="shared" si="24"/>
        <v>5696.6299999999865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4</v>
      </c>
      <c r="C1043" s="298">
        <v>46097</v>
      </c>
      <c r="D1043" s="299" t="s">
        <v>310</v>
      </c>
      <c r="E1043" s="331">
        <v>42.47</v>
      </c>
      <c r="F1043" s="331"/>
      <c r="G1043" s="333">
        <f t="shared" si="24"/>
        <v>5776.6299999999865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2</v>
      </c>
      <c r="C1044" s="298">
        <v>46097</v>
      </c>
      <c r="D1044" s="299" t="s">
        <v>296</v>
      </c>
      <c r="E1044" s="331">
        <v>11.18</v>
      </c>
      <c r="F1044" s="331"/>
      <c r="G1044" s="333">
        <f t="shared" si="24"/>
        <v>5819.0999999999867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2</v>
      </c>
      <c r="C1045" s="298">
        <v>46096</v>
      </c>
      <c r="D1045" s="299" t="s">
        <v>404</v>
      </c>
      <c r="E1045" s="331">
        <v>38.67</v>
      </c>
      <c r="F1045" s="331"/>
      <c r="G1045" s="333">
        <f t="shared" si="24"/>
        <v>5830.279999999987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3</v>
      </c>
      <c r="C1046" s="298">
        <v>46096</v>
      </c>
      <c r="D1046" s="299" t="s">
        <v>348</v>
      </c>
      <c r="E1046" s="331">
        <v>7.11</v>
      </c>
      <c r="F1046" s="331"/>
      <c r="G1046" s="333">
        <f t="shared" si="24"/>
        <v>5868.9499999999871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1</v>
      </c>
      <c r="C1047" s="298">
        <v>46096</v>
      </c>
      <c r="D1047" s="299" t="s">
        <v>304</v>
      </c>
      <c r="E1047" s="331">
        <v>126.64</v>
      </c>
      <c r="F1047" s="331"/>
      <c r="G1047" s="333">
        <f t="shared" si="24"/>
        <v>5876.0599999999868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1</v>
      </c>
      <c r="C1048" s="298">
        <v>46096</v>
      </c>
      <c r="D1048" s="299" t="s">
        <v>311</v>
      </c>
      <c r="E1048" s="331">
        <v>125.2</v>
      </c>
      <c r="F1048" s="331"/>
      <c r="G1048" s="333">
        <f t="shared" si="24"/>
        <v>6002.6999999999871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1</v>
      </c>
      <c r="C1049" s="298">
        <v>46096</v>
      </c>
      <c r="D1049" s="299" t="s">
        <v>306</v>
      </c>
      <c r="E1049" s="331">
        <v>37.159999999999997</v>
      </c>
      <c r="F1049" s="331"/>
      <c r="G1049" s="333">
        <f t="shared" si="24"/>
        <v>6127.8999999999869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294</v>
      </c>
      <c r="B1050" s="330">
        <v>16</v>
      </c>
      <c r="C1050" s="298">
        <v>46096</v>
      </c>
      <c r="D1050" s="299" t="s">
        <v>405</v>
      </c>
      <c r="E1050" s="331">
        <v>713.06</v>
      </c>
      <c r="F1050" s="331"/>
      <c r="G1050" s="333">
        <f t="shared" si="24"/>
        <v>6165.0599999999868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5</v>
      </c>
      <c r="C1051" s="298">
        <v>46095</v>
      </c>
      <c r="D1051" s="299" t="s">
        <v>406</v>
      </c>
      <c r="E1051" s="331">
        <v>24</v>
      </c>
      <c r="F1051" s="331"/>
      <c r="G1051" s="333">
        <f t="shared" si="24"/>
        <v>6878.1199999999862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3</v>
      </c>
      <c r="C1052" s="298">
        <v>46095</v>
      </c>
      <c r="D1052" s="299" t="s">
        <v>348</v>
      </c>
      <c r="E1052" s="331">
        <v>14.58</v>
      </c>
      <c r="F1052" s="331"/>
      <c r="G1052" s="333">
        <f t="shared" si="24"/>
        <v>6902.1199999999862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291</v>
      </c>
      <c r="B1053" s="330">
        <v>41</v>
      </c>
      <c r="C1053" s="298">
        <v>46094</v>
      </c>
      <c r="D1053" s="299" t="s">
        <v>407</v>
      </c>
      <c r="E1053" s="331"/>
      <c r="F1053" s="331">
        <v>300</v>
      </c>
      <c r="G1053" s="333">
        <f t="shared" si="24"/>
        <v>6916.6999999999862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1</v>
      </c>
      <c r="C1054" s="298">
        <v>46094</v>
      </c>
      <c r="D1054" s="299" t="s">
        <v>311</v>
      </c>
      <c r="E1054" s="331">
        <v>17.71</v>
      </c>
      <c r="F1054" s="331"/>
      <c r="G1054" s="333">
        <f t="shared" si="24"/>
        <v>6616.6999999999862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4</v>
      </c>
      <c r="C1055" s="298">
        <v>46094</v>
      </c>
      <c r="D1055" s="299" t="s">
        <v>296</v>
      </c>
      <c r="E1055" s="331">
        <v>31.56</v>
      </c>
      <c r="F1055" s="331"/>
      <c r="G1055" s="333">
        <f t="shared" si="24"/>
        <v>6634.4099999999862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46094</v>
      </c>
      <c r="D1056" s="299" t="s">
        <v>296</v>
      </c>
      <c r="E1056" s="331">
        <v>34.79</v>
      </c>
      <c r="F1056" s="331"/>
      <c r="G1056" s="333">
        <f t="shared" si="24"/>
        <v>6665.9699999999866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46094</v>
      </c>
      <c r="D1057" s="299" t="s">
        <v>408</v>
      </c>
      <c r="E1057" s="331">
        <v>23.9</v>
      </c>
      <c r="F1057" s="331"/>
      <c r="G1057" s="333">
        <f t="shared" si="24"/>
        <v>6700.7599999999866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3</v>
      </c>
      <c r="C1058" s="298">
        <v>46094</v>
      </c>
      <c r="D1058" s="299" t="s">
        <v>348</v>
      </c>
      <c r="E1058" s="331">
        <v>7.26</v>
      </c>
      <c r="F1058" s="331"/>
      <c r="G1058" s="333">
        <f t="shared" si="24"/>
        <v>6724.6599999999862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5</v>
      </c>
      <c r="C1059" s="298">
        <v>46094</v>
      </c>
      <c r="D1059" s="299" t="s">
        <v>354</v>
      </c>
      <c r="E1059" s="331">
        <v>85</v>
      </c>
      <c r="F1059" s="331"/>
      <c r="G1059" s="333">
        <f t="shared" si="24"/>
        <v>6731.9199999999864</v>
      </c>
      <c r="H1059" s="334" t="s">
        <v>298</v>
      </c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8</v>
      </c>
      <c r="C1060" s="298">
        <v>46093</v>
      </c>
      <c r="D1060" s="299" t="s">
        <v>409</v>
      </c>
      <c r="E1060" s="331">
        <v>51.22</v>
      </c>
      <c r="F1060" s="331"/>
      <c r="G1060" s="333">
        <f t="shared" si="24"/>
        <v>6816.9199999999864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46093</v>
      </c>
      <c r="D1061" s="299" t="s">
        <v>410</v>
      </c>
      <c r="E1061" s="331">
        <v>57.43</v>
      </c>
      <c r="F1061" s="331"/>
      <c r="G1061" s="333">
        <f t="shared" si="24"/>
        <v>6868.1399999999867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46093</v>
      </c>
      <c r="D1062" s="299" t="s">
        <v>358</v>
      </c>
      <c r="E1062" s="331">
        <v>17.45</v>
      </c>
      <c r="F1062" s="331"/>
      <c r="G1062" s="333">
        <f t="shared" si="24"/>
        <v>6925.569999999987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8</v>
      </c>
      <c r="C1063" s="298">
        <v>46093</v>
      </c>
      <c r="D1063" s="299" t="s">
        <v>319</v>
      </c>
      <c r="E1063" s="331">
        <v>7.92</v>
      </c>
      <c r="F1063" s="331"/>
      <c r="G1063" s="333">
        <f t="shared" si="24"/>
        <v>6943.0199999999868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291</v>
      </c>
      <c r="B1064" s="330">
        <v>38</v>
      </c>
      <c r="C1064" s="298">
        <v>46093</v>
      </c>
      <c r="D1064" s="299" t="s">
        <v>293</v>
      </c>
      <c r="E1064" s="331"/>
      <c r="F1064" s="331">
        <v>4726.92</v>
      </c>
      <c r="G1064" s="333">
        <f t="shared" si="24"/>
        <v>6950.9399999999869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2</v>
      </c>
      <c r="C1065" s="298">
        <v>46093</v>
      </c>
      <c r="D1065" s="299" t="s">
        <v>386</v>
      </c>
      <c r="E1065" s="331">
        <v>15</v>
      </c>
      <c r="F1065" s="331"/>
      <c r="G1065" s="333">
        <f t="shared" si="24"/>
        <v>2224.0199999999868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6</v>
      </c>
      <c r="C1066" s="298">
        <v>46093</v>
      </c>
      <c r="D1066" s="299" t="s">
        <v>411</v>
      </c>
      <c r="E1066" s="331">
        <v>12</v>
      </c>
      <c r="F1066" s="331"/>
      <c r="G1066" s="333">
        <f t="shared" si="24"/>
        <v>2239.0199999999868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294</v>
      </c>
      <c r="B1067" s="330">
        <v>19</v>
      </c>
      <c r="C1067" s="298">
        <v>46093</v>
      </c>
      <c r="D1067" s="299" t="s">
        <v>191</v>
      </c>
      <c r="E1067" s="331">
        <v>200</v>
      </c>
      <c r="F1067" s="331"/>
      <c r="G1067" s="333">
        <f t="shared" si="24"/>
        <v>2251.0199999999868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6</v>
      </c>
      <c r="C1068" s="298">
        <v>46092</v>
      </c>
      <c r="D1068" s="299" t="s">
        <v>412</v>
      </c>
      <c r="E1068" s="331">
        <v>-10.050000000000001</v>
      </c>
      <c r="F1068" s="331"/>
      <c r="G1068" s="333">
        <f t="shared" si="24"/>
        <v>2451.0199999999868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46092</v>
      </c>
      <c r="D1069" s="299" t="s">
        <v>413</v>
      </c>
      <c r="E1069" s="331">
        <v>25</v>
      </c>
      <c r="F1069" s="331"/>
      <c r="G1069" s="333">
        <f t="shared" si="24"/>
        <v>2440.9699999999866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46092</v>
      </c>
      <c r="D1070" s="299" t="s">
        <v>301</v>
      </c>
      <c r="E1070" s="331">
        <v>-9</v>
      </c>
      <c r="F1070" s="331"/>
      <c r="G1070" s="333">
        <f t="shared" si="24"/>
        <v>2465.9699999999866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291</v>
      </c>
      <c r="B1071" s="330">
        <v>41</v>
      </c>
      <c r="C1071" s="298">
        <v>46092</v>
      </c>
      <c r="D1071" s="299" t="s">
        <v>407</v>
      </c>
      <c r="E1071" s="331"/>
      <c r="F1071" s="331">
        <v>500</v>
      </c>
      <c r="G1071" s="333">
        <f t="shared" si="24"/>
        <v>2456.9699999999866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46092</v>
      </c>
      <c r="D1072" s="299" t="s">
        <v>296</v>
      </c>
      <c r="E1072" s="331">
        <v>16.170000000000002</v>
      </c>
      <c r="F1072" s="331"/>
      <c r="G1072" s="333">
        <f t="shared" si="24"/>
        <v>1956.9699999999864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22</v>
      </c>
      <c r="C1073" s="298">
        <v>46092</v>
      </c>
      <c r="D1073" s="299" t="s">
        <v>352</v>
      </c>
      <c r="E1073" s="331">
        <v>19.16</v>
      </c>
      <c r="F1073" s="331"/>
      <c r="G1073" s="333">
        <f t="shared" si="24"/>
        <v>1973.1399999999865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335</v>
      </c>
      <c r="B1074" s="330" t="s">
        <v>335</v>
      </c>
      <c r="C1074" s="298">
        <v>46091</v>
      </c>
      <c r="D1074" s="299" t="s">
        <v>447</v>
      </c>
      <c r="E1074" s="331">
        <v>47.28</v>
      </c>
      <c r="F1074" s="331"/>
      <c r="G1074" s="333">
        <f t="shared" si="24"/>
        <v>1992.2999999999865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13</v>
      </c>
      <c r="C1075" s="298">
        <v>46091</v>
      </c>
      <c r="D1075" s="299" t="s">
        <v>182</v>
      </c>
      <c r="E1075" s="331">
        <v>134.93</v>
      </c>
      <c r="F1075" s="331"/>
      <c r="G1075" s="333">
        <f t="shared" si="24"/>
        <v>2039.5799999999865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8</v>
      </c>
      <c r="C1076" s="298">
        <v>46091</v>
      </c>
      <c r="D1076" s="299" t="s">
        <v>295</v>
      </c>
      <c r="E1076" s="331">
        <v>7.44</v>
      </c>
      <c r="F1076" s="331"/>
      <c r="G1076" s="333">
        <f t="shared" si="24"/>
        <v>2174.5099999999866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4</v>
      </c>
      <c r="C1077" s="298">
        <v>46091</v>
      </c>
      <c r="D1077" s="299" t="s">
        <v>295</v>
      </c>
      <c r="E1077" s="331">
        <v>29.53</v>
      </c>
      <c r="F1077" s="331"/>
      <c r="G1077" s="333">
        <f t="shared" si="24"/>
        <v>2181.9499999999866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4</v>
      </c>
      <c r="C1078" s="298">
        <v>46091</v>
      </c>
      <c r="D1078" s="299" t="s">
        <v>310</v>
      </c>
      <c r="E1078" s="331">
        <v>34.119999999999997</v>
      </c>
      <c r="F1078" s="331"/>
      <c r="G1078" s="333">
        <f t="shared" si="24"/>
        <v>2211.4799999999868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2</v>
      </c>
      <c r="C1079" s="298">
        <v>46091</v>
      </c>
      <c r="D1079" s="299" t="s">
        <v>414</v>
      </c>
      <c r="E1079" s="331">
        <v>18.57</v>
      </c>
      <c r="F1079" s="331"/>
      <c r="G1079" s="333">
        <f t="shared" si="24"/>
        <v>2245.5999999999867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16</v>
      </c>
      <c r="C1080" s="298">
        <v>46091</v>
      </c>
      <c r="D1080" s="299" t="s">
        <v>415</v>
      </c>
      <c r="E1080" s="331">
        <v>107</v>
      </c>
      <c r="F1080" s="331"/>
      <c r="G1080" s="333">
        <f t="shared" si="24"/>
        <v>2264.1699999999869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18</v>
      </c>
      <c r="C1081" s="298">
        <v>46090</v>
      </c>
      <c r="D1081" s="299" t="s">
        <v>361</v>
      </c>
      <c r="E1081" s="331">
        <v>400</v>
      </c>
      <c r="F1081" s="331"/>
      <c r="G1081" s="333">
        <f t="shared" si="24"/>
        <v>2371.1699999999869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4</v>
      </c>
      <c r="C1082" s="298">
        <v>46090</v>
      </c>
      <c r="D1082" s="299" t="s">
        <v>296</v>
      </c>
      <c r="E1082" s="331">
        <v>24.69</v>
      </c>
      <c r="F1082" s="331"/>
      <c r="G1082" s="333">
        <f t="shared" si="24"/>
        <v>2771.1699999999869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3</v>
      </c>
      <c r="C1083" s="298">
        <v>46090</v>
      </c>
      <c r="D1083" s="299" t="s">
        <v>416</v>
      </c>
      <c r="E1083" s="331">
        <v>4.59</v>
      </c>
      <c r="F1083" s="331"/>
      <c r="G1083" s="333">
        <f t="shared" si="24"/>
        <v>2795.8599999999869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294</v>
      </c>
      <c r="B1084" s="330">
        <v>9</v>
      </c>
      <c r="C1084" s="298">
        <v>46090</v>
      </c>
      <c r="D1084" s="299" t="s">
        <v>58</v>
      </c>
      <c r="E1084" s="331">
        <v>1281.53</v>
      </c>
      <c r="F1084" s="331"/>
      <c r="G1084" s="333">
        <f t="shared" si="24"/>
        <v>2800.4499999999871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7</v>
      </c>
      <c r="C1085" s="298">
        <v>46090</v>
      </c>
      <c r="D1085" s="299" t="s">
        <v>338</v>
      </c>
      <c r="E1085" s="331">
        <v>40.61</v>
      </c>
      <c r="F1085" s="331"/>
      <c r="G1085" s="333">
        <f t="shared" si="24"/>
        <v>4081.9799999999873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287</v>
      </c>
      <c r="B1086" s="330" t="s">
        <v>287</v>
      </c>
      <c r="C1086" s="298">
        <v>46090</v>
      </c>
      <c r="D1086" s="299" t="s">
        <v>417</v>
      </c>
      <c r="E1086" s="331">
        <v>380</v>
      </c>
      <c r="F1086" s="331">
        <v>380</v>
      </c>
      <c r="G1086" s="333">
        <f t="shared" si="24"/>
        <v>4122.5899999999874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2</v>
      </c>
      <c r="C1087" s="298">
        <v>46090</v>
      </c>
      <c r="D1087" s="299" t="s">
        <v>418</v>
      </c>
      <c r="E1087" s="331">
        <v>15</v>
      </c>
      <c r="F1087" s="331"/>
      <c r="G1087" s="333">
        <f t="shared" si="24"/>
        <v>4122.5899999999874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2</v>
      </c>
      <c r="C1088" s="298">
        <v>46090</v>
      </c>
      <c r="D1088" s="299" t="s">
        <v>386</v>
      </c>
      <c r="E1088" s="331">
        <v>15</v>
      </c>
      <c r="F1088" s="331"/>
      <c r="G1088" s="333">
        <f t="shared" si="24"/>
        <v>4137.5899999999874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6</v>
      </c>
      <c r="C1089" s="298">
        <v>46090</v>
      </c>
      <c r="D1089" s="299" t="s">
        <v>300</v>
      </c>
      <c r="E1089" s="331">
        <v>70.66</v>
      </c>
      <c r="F1089" s="331"/>
      <c r="G1089" s="333">
        <f t="shared" si="24"/>
        <v>4152.5899999999874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1</v>
      </c>
      <c r="C1090" s="298">
        <v>46089</v>
      </c>
      <c r="D1090" s="299" t="s">
        <v>311</v>
      </c>
      <c r="E1090" s="331">
        <v>109.77</v>
      </c>
      <c r="F1090" s="331"/>
      <c r="G1090" s="333">
        <f t="shared" si="24"/>
        <v>4223.2499999999873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6</v>
      </c>
      <c r="C1091" s="298">
        <v>46089</v>
      </c>
      <c r="D1091" s="299" t="s">
        <v>306</v>
      </c>
      <c r="E1091" s="331">
        <v>9.3800000000000008</v>
      </c>
      <c r="F1091" s="331"/>
      <c r="G1091" s="333">
        <f t="shared" si="24"/>
        <v>4333.0199999999877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3</v>
      </c>
      <c r="C1092" s="298">
        <v>46089</v>
      </c>
      <c r="D1092" s="299" t="s">
        <v>419</v>
      </c>
      <c r="E1092" s="331">
        <v>3.85</v>
      </c>
      <c r="F1092" s="331"/>
      <c r="G1092" s="333">
        <f t="shared" si="24"/>
        <v>4342.3999999999878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46089</v>
      </c>
      <c r="D1093" s="299" t="s">
        <v>404</v>
      </c>
      <c r="E1093" s="331">
        <v>88.54</v>
      </c>
      <c r="F1093" s="331"/>
      <c r="G1093" s="333">
        <f t="shared" si="24"/>
        <v>4346.2499999999882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2</v>
      </c>
      <c r="C1094" s="298">
        <v>46089</v>
      </c>
      <c r="D1094" s="299" t="s">
        <v>358</v>
      </c>
      <c r="E1094" s="331">
        <v>8.3800000000000008</v>
      </c>
      <c r="F1094" s="331"/>
      <c r="G1094" s="333">
        <f t="shared" si="24"/>
        <v>4434.7899999999881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46089</v>
      </c>
      <c r="D1095" s="299" t="s">
        <v>301</v>
      </c>
      <c r="E1095" s="331">
        <v>39.549999999999997</v>
      </c>
      <c r="F1095" s="331"/>
      <c r="G1095" s="333">
        <f t="shared" si="24"/>
        <v>4443.1699999999882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4</v>
      </c>
      <c r="C1096" s="298">
        <v>46089</v>
      </c>
      <c r="D1096" s="299" t="s">
        <v>420</v>
      </c>
      <c r="E1096" s="331">
        <v>31.68</v>
      </c>
      <c r="F1096" s="331"/>
      <c r="G1096" s="333">
        <f t="shared" si="24"/>
        <v>4482.7199999999884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8</v>
      </c>
      <c r="C1097" s="298">
        <v>46088</v>
      </c>
      <c r="D1097" s="299" t="s">
        <v>308</v>
      </c>
      <c r="E1097" s="331">
        <v>24.65</v>
      </c>
      <c r="F1097" s="331"/>
      <c r="G1097" s="333">
        <f t="shared" si="24"/>
        <v>4514.3999999999887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2</v>
      </c>
      <c r="C1098" s="298">
        <v>46088</v>
      </c>
      <c r="D1098" s="299" t="s">
        <v>346</v>
      </c>
      <c r="E1098" s="331">
        <v>11.04</v>
      </c>
      <c r="F1098" s="331"/>
      <c r="G1098" s="333">
        <f t="shared" si="24"/>
        <v>4539.0499999999884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8</v>
      </c>
      <c r="C1099" s="298">
        <v>46088</v>
      </c>
      <c r="D1099" s="299" t="s">
        <v>319</v>
      </c>
      <c r="E1099" s="331">
        <v>11.5</v>
      </c>
      <c r="F1099" s="331"/>
      <c r="G1099" s="333">
        <f t="shared" si="24"/>
        <v>4550.0899999999883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8</v>
      </c>
      <c r="C1100" s="298">
        <v>46088</v>
      </c>
      <c r="D1100" s="299" t="s">
        <v>296</v>
      </c>
      <c r="E1100" s="331">
        <v>12.44</v>
      </c>
      <c r="F1100" s="331"/>
      <c r="G1100" s="333">
        <f t="shared" si="24"/>
        <v>4561.5899999999883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4</v>
      </c>
      <c r="C1101" s="298">
        <v>46088</v>
      </c>
      <c r="D1101" s="299" t="s">
        <v>296</v>
      </c>
      <c r="E1101" s="331">
        <v>23.62</v>
      </c>
      <c r="F1101" s="331"/>
      <c r="G1101" s="333">
        <f t="shared" si="24"/>
        <v>4574.0299999999879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46088</v>
      </c>
      <c r="D1102" s="299" t="s">
        <v>301</v>
      </c>
      <c r="E1102" s="331">
        <v>36.049999999999997</v>
      </c>
      <c r="F1102" s="331"/>
      <c r="G1102" s="333">
        <f t="shared" si="24"/>
        <v>4597.6499999999878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14</v>
      </c>
      <c r="C1103" s="298">
        <v>46087</v>
      </c>
      <c r="D1103" s="299" t="s">
        <v>366</v>
      </c>
      <c r="E1103" s="331">
        <v>66.67</v>
      </c>
      <c r="F1103" s="331"/>
      <c r="G1103" s="333">
        <f t="shared" si="24"/>
        <v>4633.699999999988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2</v>
      </c>
      <c r="C1104" s="298">
        <v>46087</v>
      </c>
      <c r="D1104" s="299" t="s">
        <v>296</v>
      </c>
      <c r="E1104" s="331">
        <v>17.850000000000001</v>
      </c>
      <c r="F1104" s="331"/>
      <c r="G1104" s="333">
        <f t="shared" si="24"/>
        <v>4700.3699999999881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1</v>
      </c>
      <c r="C1105" s="298">
        <v>46087</v>
      </c>
      <c r="D1105" s="299" t="s">
        <v>304</v>
      </c>
      <c r="E1105" s="331">
        <v>112.13</v>
      </c>
      <c r="F1105" s="331"/>
      <c r="G1105" s="333">
        <f t="shared" si="24"/>
        <v>4718.2199999999884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3</v>
      </c>
      <c r="C1106" s="298">
        <v>46087</v>
      </c>
      <c r="D1106" s="299" t="s">
        <v>324</v>
      </c>
      <c r="E1106" s="331">
        <v>7.31</v>
      </c>
      <c r="F1106" s="331"/>
      <c r="G1106" s="333">
        <f t="shared" si="24"/>
        <v>4830.3499999999885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291</v>
      </c>
      <c r="B1107" s="330">
        <v>39</v>
      </c>
      <c r="C1107" s="298">
        <v>46086</v>
      </c>
      <c r="D1107" s="299" t="s">
        <v>292</v>
      </c>
      <c r="E1107" s="331"/>
      <c r="F1107" s="331">
        <v>2763.78</v>
      </c>
      <c r="G1107" s="333">
        <f t="shared" si="24"/>
        <v>4837.6599999999889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4</v>
      </c>
      <c r="C1108" s="298">
        <v>46086</v>
      </c>
      <c r="D1108" s="299" t="s">
        <v>295</v>
      </c>
      <c r="E1108" s="331">
        <v>31.52</v>
      </c>
      <c r="F1108" s="331"/>
      <c r="G1108" s="333">
        <f t="shared" si="24"/>
        <v>2073.8799999999892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46086</v>
      </c>
      <c r="D1109" s="299" t="s">
        <v>358</v>
      </c>
      <c r="E1109" s="331">
        <v>14.86</v>
      </c>
      <c r="F1109" s="331"/>
      <c r="G1109" s="333">
        <f t="shared" si="24"/>
        <v>2105.3999999999892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8</v>
      </c>
      <c r="C1110" s="298">
        <v>46086</v>
      </c>
      <c r="D1110" s="299" t="s">
        <v>409</v>
      </c>
      <c r="E1110" s="331">
        <v>44.99</v>
      </c>
      <c r="F1110" s="331"/>
      <c r="G1110" s="333">
        <f t="shared" si="24"/>
        <v>2120.2599999999893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46085</v>
      </c>
      <c r="D1111" s="299" t="s">
        <v>421</v>
      </c>
      <c r="E1111" s="331">
        <v>15</v>
      </c>
      <c r="F1111" s="331"/>
      <c r="G1111" s="333">
        <f t="shared" si="24"/>
        <v>2165.2499999999891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46085</v>
      </c>
      <c r="D1112" s="299" t="s">
        <v>296</v>
      </c>
      <c r="E1112" s="331">
        <v>10.84</v>
      </c>
      <c r="F1112" s="331"/>
      <c r="G1112" s="333">
        <f t="shared" si="24"/>
        <v>2180.2499999999891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294</v>
      </c>
      <c r="B1113" s="330">
        <v>14</v>
      </c>
      <c r="C1113" s="298">
        <v>46085</v>
      </c>
      <c r="D1113" s="299" t="s">
        <v>367</v>
      </c>
      <c r="E1113" s="331">
        <v>68.739999999999995</v>
      </c>
      <c r="F1113" s="331"/>
      <c r="G1113" s="333">
        <f t="shared" si="24"/>
        <v>2191.0899999999892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4</v>
      </c>
      <c r="C1114" s="298">
        <v>46085</v>
      </c>
      <c r="D1114" s="299" t="s">
        <v>310</v>
      </c>
      <c r="E1114" s="331">
        <v>30.67</v>
      </c>
      <c r="F1114" s="331"/>
      <c r="G1114" s="333">
        <f t="shared" si="24"/>
        <v>2259.829999999989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294</v>
      </c>
      <c r="B1115" s="330">
        <v>17</v>
      </c>
      <c r="C1115" s="298">
        <v>46085</v>
      </c>
      <c r="D1115" s="299" t="s">
        <v>370</v>
      </c>
      <c r="E1115" s="331">
        <v>99</v>
      </c>
      <c r="F1115" s="331"/>
      <c r="G1115" s="333">
        <f t="shared" si="24"/>
        <v>2290.4999999999891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294</v>
      </c>
      <c r="B1116" s="330">
        <v>21</v>
      </c>
      <c r="C1116" s="298">
        <v>46084</v>
      </c>
      <c r="D1116" s="299" t="s">
        <v>194</v>
      </c>
      <c r="E1116" s="331">
        <v>40.72</v>
      </c>
      <c r="F1116" s="331"/>
      <c r="G1116" s="333">
        <f t="shared" si="24"/>
        <v>2389.4999999999891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284</v>
      </c>
      <c r="B1117" s="330">
        <v>36</v>
      </c>
      <c r="C1117" s="298">
        <v>46084</v>
      </c>
      <c r="D1117" s="299" t="s">
        <v>374</v>
      </c>
      <c r="E1117" s="331">
        <v>50</v>
      </c>
      <c r="F1117" s="331"/>
      <c r="G1117" s="333">
        <f t="shared" si="24"/>
        <v>2430.2199999999889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46084</v>
      </c>
      <c r="D1118" s="299" t="s">
        <v>296</v>
      </c>
      <c r="E1118" s="331">
        <v>14.67</v>
      </c>
      <c r="F1118" s="331"/>
      <c r="G1118" s="333">
        <f t="shared" si="24"/>
        <v>2480.2199999999889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4</v>
      </c>
      <c r="C1119" s="298">
        <v>46084</v>
      </c>
      <c r="D1119" s="299" t="s">
        <v>296</v>
      </c>
      <c r="E1119" s="331">
        <v>27.42</v>
      </c>
      <c r="F1119" s="331"/>
      <c r="G1119" s="333">
        <f t="shared" si="24"/>
        <v>2494.889999999989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6</v>
      </c>
      <c r="C1120" s="298">
        <v>46084</v>
      </c>
      <c r="D1120" s="299" t="s">
        <v>422</v>
      </c>
      <c r="E1120" s="331">
        <v>106.27</v>
      </c>
      <c r="F1120" s="331"/>
      <c r="G1120" s="333">
        <f t="shared" si="24"/>
        <v>2522.309999999989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6</v>
      </c>
      <c r="C1121" s="298">
        <v>46084</v>
      </c>
      <c r="D1121" s="299" t="s">
        <v>422</v>
      </c>
      <c r="E1121" s="331">
        <v>-107</v>
      </c>
      <c r="F1121" s="331"/>
      <c r="G1121" s="333">
        <f t="shared" si="24"/>
        <v>2628.579999999989</v>
      </c>
      <c r="H1121" s="334" t="s">
        <v>298</v>
      </c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2</v>
      </c>
      <c r="C1122" s="298">
        <v>46083</v>
      </c>
      <c r="D1122" s="299" t="s">
        <v>301</v>
      </c>
      <c r="E1122" s="331">
        <v>20</v>
      </c>
      <c r="F1122" s="331"/>
      <c r="G1122" s="333">
        <f t="shared" si="24"/>
        <v>2521.579999999989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287</v>
      </c>
      <c r="B1123" s="330" t="s">
        <v>287</v>
      </c>
      <c r="C1123" s="298">
        <v>46083</v>
      </c>
      <c r="D1123" s="299" t="s">
        <v>288</v>
      </c>
      <c r="E1123" s="331">
        <v>185.64</v>
      </c>
      <c r="F1123" s="331">
        <v>185.64</v>
      </c>
      <c r="G1123" s="333">
        <f t="shared" si="24"/>
        <v>2541.579999999989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46083</v>
      </c>
      <c r="D1124" s="299" t="s">
        <v>424</v>
      </c>
      <c r="E1124" s="331">
        <v>70.12</v>
      </c>
      <c r="F1124" s="331"/>
      <c r="G1124" s="333">
        <f t="shared" si="24"/>
        <v>2541.579999999989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294</v>
      </c>
      <c r="B1125" s="330">
        <v>17</v>
      </c>
      <c r="C1125" s="298">
        <v>46083</v>
      </c>
      <c r="D1125" s="299" t="s">
        <v>188</v>
      </c>
      <c r="E1125" s="331">
        <v>41.44</v>
      </c>
      <c r="F1125" s="331"/>
      <c r="G1125" s="333">
        <f t="shared" si="24"/>
        <v>2611.6999999999889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8</v>
      </c>
      <c r="C1126" s="298">
        <v>46083</v>
      </c>
      <c r="D1126" s="299" t="s">
        <v>296</v>
      </c>
      <c r="E1126" s="331">
        <v>8.7200000000000006</v>
      </c>
      <c r="F1126" s="331"/>
      <c r="G1126" s="333">
        <f t="shared" si="24"/>
        <v>2653.139999999989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22</v>
      </c>
      <c r="C1127" s="298">
        <v>46082</v>
      </c>
      <c r="D1127" s="299" t="s">
        <v>375</v>
      </c>
      <c r="E1127" s="331">
        <v>6.37</v>
      </c>
      <c r="F1127" s="331"/>
      <c r="G1127" s="333">
        <f t="shared" si="24"/>
        <v>2661.8599999999888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46082</v>
      </c>
      <c r="D1128" s="299" t="s">
        <v>296</v>
      </c>
      <c r="E1128" s="331">
        <v>9.8699999999999992</v>
      </c>
      <c r="F1128" s="331"/>
      <c r="G1128" s="333">
        <f t="shared" si="24"/>
        <v>2668.2299999999886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1</v>
      </c>
      <c r="C1129" s="298">
        <v>46082</v>
      </c>
      <c r="D1129" s="299" t="s">
        <v>311</v>
      </c>
      <c r="E1129" s="331">
        <v>119.55</v>
      </c>
      <c r="F1129" s="331"/>
      <c r="G1129" s="333">
        <f t="shared" si="24"/>
        <v>2678.0999999999885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3</v>
      </c>
      <c r="C1130" s="298">
        <v>46082</v>
      </c>
      <c r="D1130" s="299" t="s">
        <v>348</v>
      </c>
      <c r="E1130" s="331">
        <v>25</v>
      </c>
      <c r="F1130" s="331"/>
      <c r="G1130" s="333">
        <f t="shared" si="24"/>
        <v>2797.6499999999887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1</v>
      </c>
      <c r="C1131" s="298">
        <v>46082</v>
      </c>
      <c r="D1131" s="299" t="s">
        <v>304</v>
      </c>
      <c r="E1131" s="331">
        <v>119.17</v>
      </c>
      <c r="F1131" s="331"/>
      <c r="G1131" s="333">
        <f t="shared" si="24"/>
        <v>2822.6499999999887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284</v>
      </c>
      <c r="B1132" s="330">
        <v>37</v>
      </c>
      <c r="C1132" s="298">
        <v>46081</v>
      </c>
      <c r="D1132" s="299" t="s">
        <v>425</v>
      </c>
      <c r="E1132" s="331">
        <v>3764.91</v>
      </c>
      <c r="F1132" s="331"/>
      <c r="G1132" s="333">
        <f t="shared" si="24"/>
        <v>2941.8199999999888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286</v>
      </c>
      <c r="B1133" s="330">
        <v>25</v>
      </c>
      <c r="C1133" s="298">
        <v>46081</v>
      </c>
      <c r="D1133" s="298" t="s">
        <v>204</v>
      </c>
      <c r="E1133" s="331">
        <v>350</v>
      </c>
      <c r="F1133" s="331"/>
      <c r="G1133" s="333">
        <f t="shared" si="24"/>
        <v>6706.7299999999886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286</v>
      </c>
      <c r="B1134" s="330">
        <v>26</v>
      </c>
      <c r="C1134" s="298">
        <v>46081</v>
      </c>
      <c r="D1134" s="298" t="s">
        <v>205</v>
      </c>
      <c r="E1134" s="331">
        <v>320</v>
      </c>
      <c r="F1134" s="331"/>
      <c r="G1134" s="333">
        <f t="shared" si="24"/>
        <v>7056.7299999999886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286</v>
      </c>
      <c r="B1135" s="330">
        <v>27</v>
      </c>
      <c r="C1135" s="298">
        <v>46081</v>
      </c>
      <c r="D1135" s="298" t="s">
        <v>206</v>
      </c>
      <c r="E1135" s="331">
        <v>25</v>
      </c>
      <c r="F1135" s="331"/>
      <c r="G1135" s="333">
        <f t="shared" si="24"/>
        <v>7376.7299999999886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286</v>
      </c>
      <c r="B1136" s="330">
        <v>28</v>
      </c>
      <c r="C1136" s="298">
        <v>46081</v>
      </c>
      <c r="D1136" s="298" t="s">
        <v>207</v>
      </c>
      <c r="E1136" s="331">
        <v>25</v>
      </c>
      <c r="F1136" s="331"/>
      <c r="G1136" s="333">
        <f t="shared" si="24"/>
        <v>7401.7299999999886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286</v>
      </c>
      <c r="B1137" s="330">
        <v>29</v>
      </c>
      <c r="C1137" s="298">
        <v>46081</v>
      </c>
      <c r="D1137" s="298" t="s">
        <v>208</v>
      </c>
      <c r="E1137" s="331">
        <v>45</v>
      </c>
      <c r="F1137" s="331"/>
      <c r="G1137" s="333">
        <f t="shared" si="24"/>
        <v>7426.7299999999886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286</v>
      </c>
      <c r="B1138" s="330">
        <v>30</v>
      </c>
      <c r="C1138" s="298">
        <v>46081</v>
      </c>
      <c r="D1138" s="298" t="s">
        <v>209</v>
      </c>
      <c r="E1138" s="331">
        <v>400</v>
      </c>
      <c r="F1138" s="331"/>
      <c r="G1138" s="333">
        <f t="shared" si="24"/>
        <v>7471.7299999999886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286</v>
      </c>
      <c r="B1139" s="330">
        <v>31</v>
      </c>
      <c r="C1139" s="298">
        <v>46081</v>
      </c>
      <c r="D1139" s="298" t="s">
        <v>210</v>
      </c>
      <c r="E1139" s="331">
        <v>375</v>
      </c>
      <c r="F1139" s="331"/>
      <c r="G1139" s="333">
        <f t="shared" si="24"/>
        <v>7871.7299999999886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286</v>
      </c>
      <c r="B1140" s="330">
        <v>32</v>
      </c>
      <c r="C1140" s="298">
        <v>46081</v>
      </c>
      <c r="D1140" s="298" t="s">
        <v>211</v>
      </c>
      <c r="E1140" s="331">
        <v>100</v>
      </c>
      <c r="F1140" s="331"/>
      <c r="G1140" s="333">
        <f t="shared" si="24"/>
        <v>8246.7299999999886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286</v>
      </c>
      <c r="B1141" s="330">
        <v>33</v>
      </c>
      <c r="C1141" s="298">
        <v>46081</v>
      </c>
      <c r="D1141" s="298" t="s">
        <v>212</v>
      </c>
      <c r="E1141" s="331">
        <v>85</v>
      </c>
      <c r="F1141" s="331"/>
      <c r="G1141" s="333">
        <f t="shared" si="24"/>
        <v>8346.7299999999886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286</v>
      </c>
      <c r="B1142" s="330">
        <v>34</v>
      </c>
      <c r="C1142" s="298">
        <v>46081</v>
      </c>
      <c r="D1142" s="298" t="s">
        <v>213</v>
      </c>
      <c r="E1142" s="331">
        <v>230</v>
      </c>
      <c r="F1142" s="331"/>
      <c r="G1142" s="333">
        <f t="shared" si="24"/>
        <v>8431.7299999999886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286</v>
      </c>
      <c r="B1143" s="330">
        <v>35</v>
      </c>
      <c r="C1143" s="298">
        <v>46081</v>
      </c>
      <c r="D1143" s="298" t="s">
        <v>214</v>
      </c>
      <c r="E1143" s="331">
        <v>45</v>
      </c>
      <c r="F1143" s="331"/>
      <c r="G1143" s="333">
        <f t="shared" si="24"/>
        <v>8661.7299999999886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294</v>
      </c>
      <c r="B1144" s="330">
        <v>42</v>
      </c>
      <c r="C1144" s="298">
        <v>46081</v>
      </c>
      <c r="D1144" s="298" t="s">
        <v>200</v>
      </c>
      <c r="E1144" s="331">
        <v>51.19</v>
      </c>
      <c r="F1144" s="331"/>
      <c r="G1144" s="333">
        <f t="shared" si="24"/>
        <v>8706.7299999999886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294</v>
      </c>
      <c r="B1145" s="330">
        <v>43</v>
      </c>
      <c r="C1145" s="298">
        <v>46081</v>
      </c>
      <c r="D1145" s="298" t="s">
        <v>201</v>
      </c>
      <c r="E1145" s="331">
        <v>37.17</v>
      </c>
      <c r="F1145" s="331"/>
      <c r="G1145" s="333">
        <f t="shared" si="24"/>
        <v>8757.9199999999892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10</v>
      </c>
      <c r="C1146" s="298">
        <v>46081</v>
      </c>
      <c r="D1146" s="298" t="s">
        <v>176</v>
      </c>
      <c r="E1146" s="331">
        <v>17.899999999999999</v>
      </c>
      <c r="F1146" s="331"/>
      <c r="G1146" s="333">
        <f t="shared" si="24"/>
        <v>8795.0899999999892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46080</v>
      </c>
      <c r="D1147" s="298" t="s">
        <v>358</v>
      </c>
      <c r="E1147" s="331">
        <v>11.17</v>
      </c>
      <c r="F1147" s="331"/>
      <c r="G1147" s="333">
        <f t="shared" si="24"/>
        <v>8812.9899999999889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46080</v>
      </c>
      <c r="D1148" s="299" t="s">
        <v>426</v>
      </c>
      <c r="E1148" s="331">
        <v>25</v>
      </c>
      <c r="F1148" s="331"/>
      <c r="G1148" s="333">
        <f t="shared" si="24"/>
        <v>8824.1599999999889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46080</v>
      </c>
      <c r="D1149" s="299" t="s">
        <v>358</v>
      </c>
      <c r="E1149" s="331">
        <v>22.84</v>
      </c>
      <c r="F1149" s="331"/>
      <c r="G1149" s="333">
        <f t="shared" si="24"/>
        <v>8849.1599999999889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46080</v>
      </c>
      <c r="D1150" s="299" t="s">
        <v>427</v>
      </c>
      <c r="E1150" s="331">
        <v>-88</v>
      </c>
      <c r="F1150" s="331"/>
      <c r="G1150" s="333">
        <f t="shared" si="24"/>
        <v>8871.9999999999891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291</v>
      </c>
      <c r="B1151" s="330">
        <v>38</v>
      </c>
      <c r="C1151" s="298">
        <v>46080</v>
      </c>
      <c r="D1151" s="299" t="s">
        <v>293</v>
      </c>
      <c r="E1151" s="331"/>
      <c r="F1151" s="331">
        <v>4278.1499999999996</v>
      </c>
      <c r="G1151" s="333">
        <f t="shared" si="24"/>
        <v>8783.9999999999891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6</v>
      </c>
      <c r="C1152" s="298">
        <v>46080</v>
      </c>
      <c r="D1152" s="299" t="s">
        <v>428</v>
      </c>
      <c r="E1152" s="331">
        <v>25.93</v>
      </c>
      <c r="F1152" s="331"/>
      <c r="G1152" s="333">
        <f t="shared" si="24"/>
        <v>4505.8499999999904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4</v>
      </c>
      <c r="C1153" s="298">
        <v>46079</v>
      </c>
      <c r="D1153" s="299" t="s">
        <v>310</v>
      </c>
      <c r="E1153" s="331">
        <v>29.84</v>
      </c>
      <c r="F1153" s="331"/>
      <c r="G1153" s="333">
        <f t="shared" si="24"/>
        <v>4531.7799999999907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5</v>
      </c>
      <c r="C1154" s="298">
        <v>46079</v>
      </c>
      <c r="D1154" s="299" t="s">
        <v>429</v>
      </c>
      <c r="E1154" s="331">
        <v>103.25</v>
      </c>
      <c r="F1154" s="331"/>
      <c r="G1154" s="333">
        <f t="shared" si="24"/>
        <v>4561.6199999999908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8</v>
      </c>
      <c r="C1155" s="298">
        <v>46079</v>
      </c>
      <c r="D1155" s="299" t="s">
        <v>357</v>
      </c>
      <c r="E1155" s="331">
        <v>26.02</v>
      </c>
      <c r="F1155" s="331"/>
      <c r="G1155" s="333">
        <f t="shared" si="24"/>
        <v>4664.8699999999908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294</v>
      </c>
      <c r="B1156" s="330">
        <v>24</v>
      </c>
      <c r="C1156" s="298">
        <v>46079</v>
      </c>
      <c r="D1156" s="299" t="s">
        <v>860</v>
      </c>
      <c r="E1156" s="331">
        <v>84.83</v>
      </c>
      <c r="F1156" s="331"/>
      <c r="G1156" s="333">
        <f t="shared" si="24"/>
        <v>4690.8899999999912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46079</v>
      </c>
      <c r="D1157" s="299" t="s">
        <v>296</v>
      </c>
      <c r="E1157" s="331">
        <v>17.87</v>
      </c>
      <c r="F1157" s="331"/>
      <c r="G1157" s="333">
        <f t="shared" si="24"/>
        <v>4775.7199999999912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5</v>
      </c>
      <c r="C1158" s="298">
        <v>46079</v>
      </c>
      <c r="D1158" s="299" t="s">
        <v>430</v>
      </c>
      <c r="E1158" s="331">
        <v>123.64</v>
      </c>
      <c r="F1158" s="331"/>
      <c r="G1158" s="333">
        <f t="shared" si="24"/>
        <v>4793.5899999999911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8</v>
      </c>
      <c r="C1159" s="298">
        <v>46078</v>
      </c>
      <c r="D1159" s="299" t="s">
        <v>319</v>
      </c>
      <c r="E1159" s="331">
        <v>18.5</v>
      </c>
      <c r="F1159" s="331"/>
      <c r="G1159" s="333">
        <f t="shared" si="24"/>
        <v>4917.2299999999914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4</v>
      </c>
      <c r="C1160" s="298">
        <v>46078</v>
      </c>
      <c r="D1160" s="299" t="s">
        <v>296</v>
      </c>
      <c r="E1160" s="331">
        <v>50.96</v>
      </c>
      <c r="F1160" s="331"/>
      <c r="G1160" s="333">
        <f t="shared" si="24"/>
        <v>4935.7299999999914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8</v>
      </c>
      <c r="C1161" s="298">
        <v>46078</v>
      </c>
      <c r="D1161" s="299" t="s">
        <v>296</v>
      </c>
      <c r="E1161" s="331">
        <v>11.28</v>
      </c>
      <c r="F1161" s="331"/>
      <c r="G1161" s="333">
        <f t="shared" si="24"/>
        <v>4986.6899999999914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294</v>
      </c>
      <c r="B1162" s="330">
        <v>12</v>
      </c>
      <c r="C1162" s="298">
        <v>46078</v>
      </c>
      <c r="D1162" s="299" t="s">
        <v>314</v>
      </c>
      <c r="E1162" s="331">
        <v>204.47</v>
      </c>
      <c r="F1162" s="331"/>
      <c r="G1162" s="333">
        <f t="shared" si="24"/>
        <v>4997.9699999999912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8</v>
      </c>
      <c r="C1163" s="298">
        <v>46078</v>
      </c>
      <c r="D1163" s="299" t="s">
        <v>308</v>
      </c>
      <c r="E1163" s="331">
        <v>47.99</v>
      </c>
      <c r="F1163" s="331"/>
      <c r="G1163" s="333">
        <f t="shared" si="24"/>
        <v>5202.4399999999914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1</v>
      </c>
      <c r="C1164" s="298">
        <v>46078</v>
      </c>
      <c r="D1164" s="299" t="s">
        <v>304</v>
      </c>
      <c r="E1164" s="331">
        <v>19.09</v>
      </c>
      <c r="F1164" s="331"/>
      <c r="G1164" s="333">
        <f t="shared" si="24"/>
        <v>5250.4299999999912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294</v>
      </c>
      <c r="B1165" s="330">
        <v>23</v>
      </c>
      <c r="C1165" s="298">
        <v>46076</v>
      </c>
      <c r="D1165" s="299" t="s">
        <v>67</v>
      </c>
      <c r="E1165" s="331">
        <v>650.88</v>
      </c>
      <c r="F1165" s="331"/>
      <c r="G1165" s="333">
        <f t="shared" si="24"/>
        <v>5269.5199999999913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6</v>
      </c>
      <c r="C1166" s="298">
        <v>46076</v>
      </c>
      <c r="D1166" s="299" t="s">
        <v>351</v>
      </c>
      <c r="E1166" s="331">
        <v>35</v>
      </c>
      <c r="F1166" s="331"/>
      <c r="G1166" s="333">
        <f t="shared" si="24"/>
        <v>5920.3999999999915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1</v>
      </c>
      <c r="C1167" s="298">
        <v>46076</v>
      </c>
      <c r="D1167" s="299" t="s">
        <v>306</v>
      </c>
      <c r="E1167" s="331">
        <v>128.97999999999999</v>
      </c>
      <c r="F1167" s="331"/>
      <c r="G1167" s="333">
        <f t="shared" si="24"/>
        <v>5955.3999999999915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1</v>
      </c>
      <c r="C1168" s="298">
        <v>46076</v>
      </c>
      <c r="D1168" s="299" t="s">
        <v>320</v>
      </c>
      <c r="E1168" s="331">
        <v>52.55</v>
      </c>
      <c r="F1168" s="331"/>
      <c r="G1168" s="333">
        <f t="shared" si="24"/>
        <v>6084.379999999991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3</v>
      </c>
      <c r="C1169" s="298">
        <v>46075</v>
      </c>
      <c r="D1169" s="299" t="s">
        <v>348</v>
      </c>
      <c r="E1169" s="331">
        <v>13.76</v>
      </c>
      <c r="F1169" s="331"/>
      <c r="G1169" s="333">
        <f t="shared" si="24"/>
        <v>6136.9299999999912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1</v>
      </c>
      <c r="C1170" s="298">
        <v>46075</v>
      </c>
      <c r="D1170" s="299" t="s">
        <v>311</v>
      </c>
      <c r="E1170" s="331">
        <v>187.64</v>
      </c>
      <c r="F1170" s="331"/>
      <c r="G1170" s="333">
        <f t="shared" si="24"/>
        <v>6150.6899999999914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1</v>
      </c>
      <c r="C1171" s="298">
        <v>46074</v>
      </c>
      <c r="D1171" s="299" t="s">
        <v>393</v>
      </c>
      <c r="E1171" s="331">
        <v>75.78</v>
      </c>
      <c r="F1171" s="331"/>
      <c r="G1171" s="333">
        <f t="shared" si="24"/>
        <v>6338.3299999999917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46074</v>
      </c>
      <c r="D1172" s="299" t="s">
        <v>392</v>
      </c>
      <c r="E1172" s="331">
        <v>27.41</v>
      </c>
      <c r="F1172" s="331"/>
      <c r="G1172" s="333">
        <f t="shared" si="24"/>
        <v>6414.1099999999915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4</v>
      </c>
      <c r="C1173" s="298">
        <v>46074</v>
      </c>
      <c r="D1173" s="299" t="s">
        <v>431</v>
      </c>
      <c r="E1173" s="331">
        <v>32.049999999999997</v>
      </c>
      <c r="F1173" s="331"/>
      <c r="G1173" s="333">
        <f t="shared" si="24"/>
        <v>6441.5199999999913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2</v>
      </c>
      <c r="C1174" s="298">
        <v>46074</v>
      </c>
      <c r="D1174" s="299" t="s">
        <v>358</v>
      </c>
      <c r="E1174" s="331">
        <v>9.4700000000000006</v>
      </c>
      <c r="F1174" s="331"/>
      <c r="G1174" s="333">
        <f t="shared" si="24"/>
        <v>6473.5699999999915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2</v>
      </c>
      <c r="C1175" s="298">
        <v>46073</v>
      </c>
      <c r="D1175" s="299" t="s">
        <v>296</v>
      </c>
      <c r="E1175" s="331">
        <v>14.47</v>
      </c>
      <c r="F1175" s="331"/>
      <c r="G1175" s="333">
        <f t="shared" si="24"/>
        <v>6483.0399999999918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3</v>
      </c>
      <c r="C1176" s="298">
        <v>46073</v>
      </c>
      <c r="D1176" s="299" t="s">
        <v>355</v>
      </c>
      <c r="E1176" s="331">
        <v>11.97</v>
      </c>
      <c r="F1176" s="331"/>
      <c r="G1176" s="333">
        <f t="shared" si="24"/>
        <v>6497.509999999992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4</v>
      </c>
      <c r="C1177" s="298">
        <v>46073</v>
      </c>
      <c r="D1177" s="299" t="s">
        <v>355</v>
      </c>
      <c r="E1177" s="331">
        <v>59.88</v>
      </c>
      <c r="F1177" s="331"/>
      <c r="G1177" s="333">
        <f t="shared" si="24"/>
        <v>6509.4799999999923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46073</v>
      </c>
      <c r="D1178" s="299" t="s">
        <v>418</v>
      </c>
      <c r="E1178" s="331">
        <v>19.57</v>
      </c>
      <c r="F1178" s="331"/>
      <c r="G1178" s="333">
        <f t="shared" si="24"/>
        <v>6569.3599999999924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22</v>
      </c>
      <c r="C1179" s="298">
        <v>46073</v>
      </c>
      <c r="D1179" s="299" t="s">
        <v>323</v>
      </c>
      <c r="E1179" s="331">
        <v>20.22</v>
      </c>
      <c r="F1179" s="331"/>
      <c r="G1179" s="333">
        <f t="shared" si="24"/>
        <v>6588.9299999999921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46073</v>
      </c>
      <c r="D1180" s="299" t="s">
        <v>358</v>
      </c>
      <c r="E1180" s="331">
        <v>5.3</v>
      </c>
      <c r="F1180" s="331"/>
      <c r="G1180" s="333">
        <f t="shared" si="24"/>
        <v>6609.1499999999924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3</v>
      </c>
      <c r="C1181" s="298">
        <v>46073</v>
      </c>
      <c r="D1181" s="299" t="s">
        <v>324</v>
      </c>
      <c r="E1181" s="331">
        <v>8.1300000000000008</v>
      </c>
      <c r="F1181" s="331"/>
      <c r="G1181" s="333">
        <f t="shared" si="24"/>
        <v>6614.4499999999925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4</v>
      </c>
      <c r="C1182" s="298">
        <v>46073</v>
      </c>
      <c r="D1182" s="299" t="s">
        <v>310</v>
      </c>
      <c r="E1182" s="331">
        <v>32.43</v>
      </c>
      <c r="F1182" s="331"/>
      <c r="G1182" s="333">
        <f t="shared" si="24"/>
        <v>6622.5799999999927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8</v>
      </c>
      <c r="C1183" s="298">
        <v>46073</v>
      </c>
      <c r="D1183" s="299" t="s">
        <v>432</v>
      </c>
      <c r="E1183" s="331">
        <v>98.65</v>
      </c>
      <c r="F1183" s="331"/>
      <c r="G1183" s="333">
        <f t="shared" si="24"/>
        <v>6655.0099999999929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6</v>
      </c>
      <c r="C1184" s="298">
        <v>46072</v>
      </c>
      <c r="D1184" s="299" t="s">
        <v>300</v>
      </c>
      <c r="E1184" s="331">
        <v>30.87</v>
      </c>
      <c r="F1184" s="331"/>
      <c r="G1184" s="333">
        <f t="shared" si="24"/>
        <v>6753.6599999999926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6</v>
      </c>
      <c r="C1185" s="298">
        <v>46072</v>
      </c>
      <c r="D1185" s="299" t="s">
        <v>300</v>
      </c>
      <c r="E1185" s="331">
        <v>15.96</v>
      </c>
      <c r="F1185" s="331"/>
      <c r="G1185" s="333">
        <f t="shared" si="24"/>
        <v>6784.5299999999925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46072</v>
      </c>
      <c r="D1186" s="299" t="s">
        <v>296</v>
      </c>
      <c r="E1186" s="331">
        <v>17.36</v>
      </c>
      <c r="F1186" s="331"/>
      <c r="G1186" s="333">
        <f t="shared" si="24"/>
        <v>6800.4899999999925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294</v>
      </c>
      <c r="B1187" s="330">
        <v>22</v>
      </c>
      <c r="C1187" s="298">
        <v>46072</v>
      </c>
      <c r="D1187" s="299" t="s">
        <v>328</v>
      </c>
      <c r="E1187" s="331">
        <v>7.46</v>
      </c>
      <c r="F1187" s="331"/>
      <c r="G1187" s="333">
        <f t="shared" si="24"/>
        <v>6817.8499999999922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291</v>
      </c>
      <c r="B1188" s="330">
        <v>39</v>
      </c>
      <c r="C1188" s="298">
        <v>46072</v>
      </c>
      <c r="D1188" s="299" t="s">
        <v>292</v>
      </c>
      <c r="E1188" s="331"/>
      <c r="F1188" s="331">
        <v>2763.77</v>
      </c>
      <c r="G1188" s="333">
        <f t="shared" si="24"/>
        <v>6825.3099999999922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335</v>
      </c>
      <c r="B1189" s="330" t="s">
        <v>335</v>
      </c>
      <c r="C1189" s="298">
        <v>46071</v>
      </c>
      <c r="D1189" s="299" t="s">
        <v>336</v>
      </c>
      <c r="E1189" s="331">
        <v>182.55</v>
      </c>
      <c r="F1189" s="331"/>
      <c r="G1189" s="333">
        <f t="shared" si="24"/>
        <v>4061.5399999999927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294</v>
      </c>
      <c r="B1190" s="330">
        <v>15</v>
      </c>
      <c r="C1190" s="298">
        <v>46071</v>
      </c>
      <c r="D1190" s="299" t="s">
        <v>185</v>
      </c>
      <c r="E1190" s="331">
        <v>188.16</v>
      </c>
      <c r="F1190" s="331"/>
      <c r="G1190" s="333">
        <f t="shared" si="24"/>
        <v>4244.0899999999929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291</v>
      </c>
      <c r="B1191" s="330">
        <v>40</v>
      </c>
      <c r="C1191" s="298">
        <v>46071</v>
      </c>
      <c r="D1191" s="299" t="s">
        <v>316</v>
      </c>
      <c r="E1191" s="331"/>
      <c r="F1191" s="331">
        <v>1281.58</v>
      </c>
      <c r="G1191" s="333">
        <f t="shared" si="24"/>
        <v>4432.2499999999927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6</v>
      </c>
      <c r="C1192" s="298">
        <v>46071</v>
      </c>
      <c r="D1192" s="299" t="s">
        <v>433</v>
      </c>
      <c r="E1192" s="331">
        <v>-146</v>
      </c>
      <c r="F1192" s="331"/>
      <c r="G1192" s="333">
        <f t="shared" si="24"/>
        <v>3150.6699999999933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46071</v>
      </c>
      <c r="D1193" s="299" t="s">
        <v>434</v>
      </c>
      <c r="E1193" s="331">
        <v>-13</v>
      </c>
      <c r="F1193" s="331"/>
      <c r="G1193" s="333">
        <f t="shared" si="24"/>
        <v>3004.6699999999933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335</v>
      </c>
      <c r="B1194" s="330" t="s">
        <v>335</v>
      </c>
      <c r="C1194" s="298">
        <v>46071</v>
      </c>
      <c r="D1194" s="299" t="s">
        <v>460</v>
      </c>
      <c r="E1194" s="331"/>
      <c r="F1194" s="331">
        <v>191</v>
      </c>
      <c r="G1194" s="333">
        <f t="shared" si="24"/>
        <v>2991.6699999999933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6</v>
      </c>
      <c r="C1195" s="298">
        <v>46071</v>
      </c>
      <c r="D1195" s="299" t="s">
        <v>300</v>
      </c>
      <c r="E1195" s="331">
        <v>43.63</v>
      </c>
      <c r="F1195" s="331"/>
      <c r="G1195" s="333">
        <f t="shared" si="24"/>
        <v>2800.6699999999933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6</v>
      </c>
      <c r="C1196" s="298">
        <v>46071</v>
      </c>
      <c r="D1196" s="299" t="s">
        <v>300</v>
      </c>
      <c r="E1196" s="331">
        <v>10.64</v>
      </c>
      <c r="F1196" s="331"/>
      <c r="G1196" s="333">
        <f t="shared" si="24"/>
        <v>2844.2999999999934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8</v>
      </c>
      <c r="C1197" s="298">
        <v>46071</v>
      </c>
      <c r="D1197" s="299" t="s">
        <v>296</v>
      </c>
      <c r="E1197" s="331">
        <v>14.87</v>
      </c>
      <c r="F1197" s="331"/>
      <c r="G1197" s="333">
        <f t="shared" si="24"/>
        <v>2854.9399999999932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2</v>
      </c>
      <c r="C1198" s="298">
        <v>46071</v>
      </c>
      <c r="D1198" s="299" t="s">
        <v>295</v>
      </c>
      <c r="E1198" s="331">
        <v>12.99</v>
      </c>
      <c r="F1198" s="331"/>
      <c r="G1198" s="333">
        <f t="shared" si="24"/>
        <v>2869.8099999999931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4</v>
      </c>
      <c r="C1199" s="298">
        <v>46071</v>
      </c>
      <c r="D1199" s="299" t="s">
        <v>295</v>
      </c>
      <c r="E1199" s="331">
        <v>29.47</v>
      </c>
      <c r="F1199" s="331"/>
      <c r="G1199" s="333">
        <f t="shared" si="24"/>
        <v>2882.7999999999929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294</v>
      </c>
      <c r="B1200" s="330">
        <v>22</v>
      </c>
      <c r="C1200" s="298">
        <v>46071</v>
      </c>
      <c r="D1200" s="299" t="s">
        <v>401</v>
      </c>
      <c r="E1200" s="331">
        <v>13.84</v>
      </c>
      <c r="F1200" s="331"/>
      <c r="G1200" s="333">
        <f t="shared" si="24"/>
        <v>2912.2699999999927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46071</v>
      </c>
      <c r="D1201" s="299" t="s">
        <v>435</v>
      </c>
      <c r="E1201" s="331">
        <v>64.569999999999993</v>
      </c>
      <c r="F1201" s="331"/>
      <c r="G1201" s="333">
        <f t="shared" si="24"/>
        <v>2926.1099999999929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294</v>
      </c>
      <c r="B1202" s="330">
        <v>21</v>
      </c>
      <c r="C1202" s="298">
        <v>46070</v>
      </c>
      <c r="D1202" s="299" t="s">
        <v>194</v>
      </c>
      <c r="E1202" s="331">
        <v>81</v>
      </c>
      <c r="F1202" s="331"/>
      <c r="G1202" s="333">
        <f t="shared" si="24"/>
        <v>2990.679999999993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46070</v>
      </c>
      <c r="D1203" s="299" t="s">
        <v>384</v>
      </c>
      <c r="E1203" s="331">
        <v>81.41</v>
      </c>
      <c r="F1203" s="331"/>
      <c r="G1203" s="333">
        <f t="shared" si="24"/>
        <v>3071.679999999993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6</v>
      </c>
      <c r="C1204" s="298">
        <v>46070</v>
      </c>
      <c r="D1204" s="299" t="s">
        <v>300</v>
      </c>
      <c r="E1204" s="331">
        <v>113.74</v>
      </c>
      <c r="F1204" s="331"/>
      <c r="G1204" s="333">
        <f t="shared" si="24"/>
        <v>3153.0899999999929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294</v>
      </c>
      <c r="B1205" s="330">
        <v>43</v>
      </c>
      <c r="C1205" s="298">
        <v>46070</v>
      </c>
      <c r="D1205" s="299" t="s">
        <v>333</v>
      </c>
      <c r="E1205" s="331">
        <v>29.8</v>
      </c>
      <c r="F1205" s="331"/>
      <c r="G1205" s="333">
        <f t="shared" si="24"/>
        <v>3266.8299999999927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294</v>
      </c>
      <c r="B1206" s="330">
        <v>42</v>
      </c>
      <c r="C1206" s="298">
        <v>46070</v>
      </c>
      <c r="D1206" s="299" t="s">
        <v>333</v>
      </c>
      <c r="E1206" s="331">
        <v>37.25</v>
      </c>
      <c r="F1206" s="331"/>
      <c r="G1206" s="333">
        <f t="shared" si="24"/>
        <v>3296.6299999999928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46070</v>
      </c>
      <c r="D1207" s="299" t="s">
        <v>424</v>
      </c>
      <c r="E1207" s="331">
        <v>7.97</v>
      </c>
      <c r="F1207" s="331"/>
      <c r="G1207" s="333">
        <f t="shared" si="24"/>
        <v>3333.8799999999928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294</v>
      </c>
      <c r="B1208" s="330">
        <v>17</v>
      </c>
      <c r="C1208" s="298">
        <v>46070</v>
      </c>
      <c r="D1208" s="299" t="s">
        <v>188</v>
      </c>
      <c r="E1208" s="331">
        <v>42.65</v>
      </c>
      <c r="F1208" s="331"/>
      <c r="G1208" s="333">
        <f t="shared" si="24"/>
        <v>3341.8499999999926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6</v>
      </c>
      <c r="C1209" s="298">
        <v>46070</v>
      </c>
      <c r="D1209" s="299" t="s">
        <v>436</v>
      </c>
      <c r="E1209" s="331">
        <v>40</v>
      </c>
      <c r="F1209" s="331"/>
      <c r="G1209" s="333">
        <f t="shared" si="24"/>
        <v>3384.4999999999927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11</v>
      </c>
      <c r="C1210" s="298">
        <v>46070</v>
      </c>
      <c r="D1210" s="299" t="s">
        <v>178</v>
      </c>
      <c r="E1210" s="331">
        <v>480.91</v>
      </c>
      <c r="F1210" s="331"/>
      <c r="G1210" s="333">
        <f t="shared" si="24"/>
        <v>3424.4999999999927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294</v>
      </c>
      <c r="B1211" s="330">
        <v>23</v>
      </c>
      <c r="C1211" s="298">
        <v>46070</v>
      </c>
      <c r="D1211" s="299" t="s">
        <v>63</v>
      </c>
      <c r="E1211" s="331">
        <v>529.46</v>
      </c>
      <c r="F1211" s="331"/>
      <c r="G1211" s="333">
        <f t="shared" si="24"/>
        <v>3905.4099999999926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46069</v>
      </c>
      <c r="D1212" s="299" t="s">
        <v>324</v>
      </c>
      <c r="E1212" s="331">
        <v>16.079999999999998</v>
      </c>
      <c r="F1212" s="331"/>
      <c r="G1212" s="333">
        <f t="shared" si="24"/>
        <v>4434.8699999999926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6</v>
      </c>
      <c r="C1213" s="298">
        <v>46069</v>
      </c>
      <c r="D1213" s="299" t="s">
        <v>300</v>
      </c>
      <c r="E1213" s="331">
        <v>21.17</v>
      </c>
      <c r="F1213" s="331"/>
      <c r="G1213" s="333">
        <f t="shared" si="24"/>
        <v>4450.9499999999925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6</v>
      </c>
      <c r="C1214" s="298">
        <v>46069</v>
      </c>
      <c r="D1214" s="299" t="s">
        <v>300</v>
      </c>
      <c r="E1214" s="331">
        <v>17.03</v>
      </c>
      <c r="F1214" s="331"/>
      <c r="G1214" s="333">
        <f t="shared" si="24"/>
        <v>4472.1199999999926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46069</v>
      </c>
      <c r="D1215" s="299" t="s">
        <v>296</v>
      </c>
      <c r="E1215" s="331">
        <v>18.309999999999999</v>
      </c>
      <c r="F1215" s="331"/>
      <c r="G1215" s="333">
        <f t="shared" si="24"/>
        <v>4489.1499999999924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2</v>
      </c>
      <c r="C1216" s="298">
        <v>46069</v>
      </c>
      <c r="D1216" s="299" t="s">
        <v>301</v>
      </c>
      <c r="E1216" s="331">
        <v>19.3</v>
      </c>
      <c r="F1216" s="331"/>
      <c r="G1216" s="333">
        <f t="shared" si="24"/>
        <v>4507.4599999999928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6</v>
      </c>
      <c r="C1217" s="298">
        <v>46069</v>
      </c>
      <c r="D1217" s="299" t="s">
        <v>397</v>
      </c>
      <c r="E1217" s="331">
        <v>24.67</v>
      </c>
      <c r="F1217" s="331"/>
      <c r="G1217" s="333">
        <f t="shared" si="24"/>
        <v>4526.7599999999929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287</v>
      </c>
      <c r="B1218" s="330" t="s">
        <v>287</v>
      </c>
      <c r="C1218" s="298">
        <v>46069</v>
      </c>
      <c r="D1218" s="299" t="s">
        <v>397</v>
      </c>
      <c r="E1218" s="331">
        <v>152.41999999999999</v>
      </c>
      <c r="F1218" s="331">
        <v>152.41999999999999</v>
      </c>
      <c r="G1218" s="333">
        <f t="shared" si="24"/>
        <v>4551.429999999993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6</v>
      </c>
      <c r="C1219" s="298">
        <v>46068</v>
      </c>
      <c r="D1219" s="299" t="s">
        <v>437</v>
      </c>
      <c r="E1219" s="331">
        <v>233.83</v>
      </c>
      <c r="F1219" s="331"/>
      <c r="G1219" s="333">
        <f t="shared" si="24"/>
        <v>4551.429999999993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2</v>
      </c>
      <c r="C1220" s="298">
        <v>46068</v>
      </c>
      <c r="D1220" s="299" t="s">
        <v>326</v>
      </c>
      <c r="E1220" s="331">
        <v>50.87</v>
      </c>
      <c r="F1220" s="331"/>
      <c r="G1220" s="333">
        <f t="shared" si="24"/>
        <v>4785.2599999999929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46068</v>
      </c>
      <c r="D1221" s="299" t="s">
        <v>438</v>
      </c>
      <c r="E1221" s="331">
        <v>16</v>
      </c>
      <c r="F1221" s="331"/>
      <c r="G1221" s="333">
        <f t="shared" si="24"/>
        <v>4836.1299999999928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2</v>
      </c>
      <c r="C1222" s="298">
        <v>46068</v>
      </c>
      <c r="D1222" s="299" t="s">
        <v>353</v>
      </c>
      <c r="E1222" s="331">
        <v>30</v>
      </c>
      <c r="F1222" s="331"/>
      <c r="G1222" s="333">
        <f t="shared" si="24"/>
        <v>4852.1299999999928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6</v>
      </c>
      <c r="C1223" s="298">
        <v>46068</v>
      </c>
      <c r="D1223" s="299" t="s">
        <v>306</v>
      </c>
      <c r="E1223" s="331">
        <v>76</v>
      </c>
      <c r="F1223" s="331"/>
      <c r="G1223" s="333">
        <f t="shared" si="24"/>
        <v>4882.1299999999928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3</v>
      </c>
      <c r="C1224" s="298">
        <v>46068</v>
      </c>
      <c r="D1224" s="299" t="s">
        <v>348</v>
      </c>
      <c r="E1224" s="331">
        <v>3.59</v>
      </c>
      <c r="F1224" s="331"/>
      <c r="G1224" s="333">
        <f t="shared" si="24"/>
        <v>4958.1299999999928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6</v>
      </c>
      <c r="C1225" s="298">
        <v>46068</v>
      </c>
      <c r="D1225" s="299" t="s">
        <v>439</v>
      </c>
      <c r="E1225" s="331">
        <v>70</v>
      </c>
      <c r="F1225" s="331"/>
      <c r="G1225" s="333">
        <f t="shared" si="24"/>
        <v>4961.719999999993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8</v>
      </c>
      <c r="C1226" s="298">
        <v>46068</v>
      </c>
      <c r="D1226" s="299" t="s">
        <v>440</v>
      </c>
      <c r="E1226" s="331">
        <v>175</v>
      </c>
      <c r="F1226" s="331"/>
      <c r="G1226" s="333">
        <f t="shared" si="24"/>
        <v>5031.719999999993</v>
      </c>
      <c r="H1226" s="334" t="s">
        <v>298</v>
      </c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8</v>
      </c>
      <c r="C1227" s="298">
        <v>46067</v>
      </c>
      <c r="D1227" s="299" t="s">
        <v>319</v>
      </c>
      <c r="E1227" s="331">
        <v>13.09</v>
      </c>
      <c r="F1227" s="331"/>
      <c r="G1227" s="333">
        <f t="shared" si="24"/>
        <v>5206.719999999993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3</v>
      </c>
      <c r="C1228" s="298">
        <v>46067</v>
      </c>
      <c r="D1228" s="299" t="s">
        <v>296</v>
      </c>
      <c r="E1228" s="331">
        <v>7.56</v>
      </c>
      <c r="F1228" s="331"/>
      <c r="G1228" s="333">
        <f t="shared" si="24"/>
        <v>5219.8099999999931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4</v>
      </c>
      <c r="C1229" s="298">
        <v>46067</v>
      </c>
      <c r="D1229" s="299" t="s">
        <v>296</v>
      </c>
      <c r="E1229" s="331">
        <v>32.409999999999997</v>
      </c>
      <c r="F1229" s="331"/>
      <c r="G1229" s="333">
        <f t="shared" si="24"/>
        <v>5227.3699999999935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5</v>
      </c>
      <c r="C1230" s="298">
        <v>46067</v>
      </c>
      <c r="D1230" s="299" t="s">
        <v>441</v>
      </c>
      <c r="E1230" s="331">
        <v>400</v>
      </c>
      <c r="F1230" s="331"/>
      <c r="G1230" s="333">
        <f t="shared" si="24"/>
        <v>5259.7799999999934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8</v>
      </c>
      <c r="C1231" s="298">
        <v>46066</v>
      </c>
      <c r="D1231" s="299" t="s">
        <v>319</v>
      </c>
      <c r="E1231" s="331">
        <v>41.51</v>
      </c>
      <c r="F1231" s="331"/>
      <c r="G1231" s="333">
        <f t="shared" si="24"/>
        <v>5659.7799999999934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4</v>
      </c>
      <c r="C1232" s="298">
        <v>46066</v>
      </c>
      <c r="D1232" s="299" t="s">
        <v>296</v>
      </c>
      <c r="E1232" s="331">
        <v>21.55</v>
      </c>
      <c r="F1232" s="331"/>
      <c r="G1232" s="333">
        <f t="shared" si="24"/>
        <v>5701.2899999999936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2</v>
      </c>
      <c r="C1233" s="298">
        <v>46066</v>
      </c>
      <c r="D1233" s="299" t="s">
        <v>358</v>
      </c>
      <c r="E1233" s="331">
        <v>12.45</v>
      </c>
      <c r="F1233" s="331"/>
      <c r="G1233" s="333">
        <f t="shared" si="24"/>
        <v>5722.8399999999938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287</v>
      </c>
      <c r="B1234" s="330" t="s">
        <v>287</v>
      </c>
      <c r="C1234" s="298">
        <v>46066</v>
      </c>
      <c r="D1234" s="299" t="s">
        <v>397</v>
      </c>
      <c r="E1234" s="331">
        <v>91.38</v>
      </c>
      <c r="F1234" s="331">
        <v>91.38</v>
      </c>
      <c r="G1234" s="333">
        <f t="shared" si="24"/>
        <v>5735.2899999999936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1</v>
      </c>
      <c r="C1235" s="298">
        <v>46066</v>
      </c>
      <c r="D1235" s="299" t="s">
        <v>311</v>
      </c>
      <c r="E1235" s="331">
        <v>16.48</v>
      </c>
      <c r="F1235" s="331"/>
      <c r="G1235" s="333">
        <f t="shared" si="24"/>
        <v>5735.2899999999936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1</v>
      </c>
      <c r="C1236" s="298">
        <v>46066</v>
      </c>
      <c r="D1236" s="299" t="s">
        <v>428</v>
      </c>
      <c r="E1236" s="331">
        <v>12.76</v>
      </c>
      <c r="F1236" s="331"/>
      <c r="G1236" s="333">
        <f t="shared" si="24"/>
        <v>5751.7699999999932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4</v>
      </c>
      <c r="C1237" s="298">
        <v>46066</v>
      </c>
      <c r="D1237" s="299" t="s">
        <v>329</v>
      </c>
      <c r="E1237" s="331">
        <v>37.9</v>
      </c>
      <c r="F1237" s="331"/>
      <c r="G1237" s="333">
        <f t="shared" si="24"/>
        <v>5764.5299999999934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291</v>
      </c>
      <c r="B1238" s="330">
        <v>40</v>
      </c>
      <c r="C1238" s="298">
        <v>46066</v>
      </c>
      <c r="D1238" s="299" t="s">
        <v>316</v>
      </c>
      <c r="E1238" s="331"/>
      <c r="F1238" s="331">
        <v>427.18</v>
      </c>
      <c r="G1238" s="333">
        <f t="shared" si="24"/>
        <v>5802.429999999993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291</v>
      </c>
      <c r="B1239" s="330">
        <v>38</v>
      </c>
      <c r="C1239" s="298">
        <v>46066</v>
      </c>
      <c r="D1239" s="299" t="s">
        <v>293</v>
      </c>
      <c r="E1239" s="331"/>
      <c r="F1239" s="331">
        <v>4278.16</v>
      </c>
      <c r="G1239" s="333">
        <f t="shared" si="24"/>
        <v>5375.2499999999927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8</v>
      </c>
      <c r="C1240" s="298">
        <v>46065</v>
      </c>
      <c r="D1240" s="299" t="s">
        <v>357</v>
      </c>
      <c r="E1240" s="331">
        <v>111.36</v>
      </c>
      <c r="F1240" s="331"/>
      <c r="G1240" s="333">
        <f t="shared" si="24"/>
        <v>1097.0899999999931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6</v>
      </c>
      <c r="C1241" s="298">
        <v>46065</v>
      </c>
      <c r="D1241" s="299" t="s">
        <v>442</v>
      </c>
      <c r="E1241" s="331">
        <v>16</v>
      </c>
      <c r="F1241" s="331"/>
      <c r="G1241" s="333">
        <f t="shared" si="24"/>
        <v>1208.449999999993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6</v>
      </c>
      <c r="C1242" s="298">
        <v>46065</v>
      </c>
      <c r="D1242" s="299" t="s">
        <v>300</v>
      </c>
      <c r="E1242" s="331">
        <v>29.81</v>
      </c>
      <c r="F1242" s="331"/>
      <c r="G1242" s="333">
        <f t="shared" si="24"/>
        <v>1224.449999999993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294</v>
      </c>
      <c r="B1243" s="330">
        <v>19</v>
      </c>
      <c r="C1243" s="298">
        <v>46065</v>
      </c>
      <c r="D1243" s="299" t="s">
        <v>191</v>
      </c>
      <c r="E1243" s="331">
        <v>200</v>
      </c>
      <c r="F1243" s="331"/>
      <c r="G1243" s="333">
        <f t="shared" si="24"/>
        <v>1254.2599999999929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2</v>
      </c>
      <c r="C1244" s="298">
        <v>46065</v>
      </c>
      <c r="D1244" s="299" t="s">
        <v>296</v>
      </c>
      <c r="E1244" s="331">
        <v>7.56</v>
      </c>
      <c r="F1244" s="331"/>
      <c r="G1244" s="333">
        <f t="shared" si="24"/>
        <v>1454.2599999999929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4</v>
      </c>
      <c r="C1245" s="298">
        <v>46065</v>
      </c>
      <c r="D1245" s="299" t="s">
        <v>296</v>
      </c>
      <c r="E1245" s="331">
        <v>65.78</v>
      </c>
      <c r="F1245" s="331"/>
      <c r="G1245" s="333">
        <f t="shared" si="24"/>
        <v>1461.8199999999929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3</v>
      </c>
      <c r="C1246" s="298">
        <v>46065</v>
      </c>
      <c r="D1246" s="299" t="s">
        <v>296</v>
      </c>
      <c r="E1246" s="331">
        <v>3.93</v>
      </c>
      <c r="F1246" s="331"/>
      <c r="G1246" s="333">
        <f t="shared" si="24"/>
        <v>1527.5999999999929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7</v>
      </c>
      <c r="C1247" s="298">
        <v>46065</v>
      </c>
      <c r="D1247" s="299" t="s">
        <v>443</v>
      </c>
      <c r="E1247" s="331">
        <v>564.83000000000004</v>
      </c>
      <c r="F1247" s="331"/>
      <c r="G1247" s="333">
        <f t="shared" si="24"/>
        <v>1531.5299999999929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7</v>
      </c>
      <c r="C1248" s="298">
        <v>46065</v>
      </c>
      <c r="D1248" s="299" t="s">
        <v>444</v>
      </c>
      <c r="E1248" s="331">
        <v>70.180000000000007</v>
      </c>
      <c r="F1248" s="331"/>
      <c r="G1248" s="333">
        <f t="shared" si="24"/>
        <v>2096.3599999999929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6</v>
      </c>
      <c r="C1249" s="298">
        <v>46065</v>
      </c>
      <c r="D1249" s="299" t="s">
        <v>445</v>
      </c>
      <c r="E1249" s="331">
        <v>2.66</v>
      </c>
      <c r="F1249" s="331"/>
      <c r="G1249" s="333">
        <f t="shared" si="24"/>
        <v>2166.5399999999927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289</v>
      </c>
      <c r="B1250" s="330">
        <v>5</v>
      </c>
      <c r="C1250" s="298">
        <v>46064</v>
      </c>
      <c r="D1250" s="299" t="s">
        <v>429</v>
      </c>
      <c r="E1250" s="331">
        <v>103.25</v>
      </c>
      <c r="F1250" s="331"/>
      <c r="G1250" s="333">
        <f t="shared" si="24"/>
        <v>2169.1999999999925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4</v>
      </c>
      <c r="C1251" s="298">
        <v>46064</v>
      </c>
      <c r="D1251" s="299" t="s">
        <v>363</v>
      </c>
      <c r="E1251" s="331">
        <v>30.39</v>
      </c>
      <c r="F1251" s="331"/>
      <c r="G1251" s="333">
        <f t="shared" si="24"/>
        <v>2272.4499999999925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2</v>
      </c>
      <c r="C1252" s="298">
        <v>46064</v>
      </c>
      <c r="D1252" s="299" t="s">
        <v>296</v>
      </c>
      <c r="E1252" s="331">
        <v>9.92</v>
      </c>
      <c r="F1252" s="331"/>
      <c r="G1252" s="333">
        <f t="shared" si="24"/>
        <v>2302.8399999999924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3</v>
      </c>
      <c r="C1253" s="298">
        <v>46064</v>
      </c>
      <c r="D1253" s="299" t="s">
        <v>295</v>
      </c>
      <c r="E1253" s="331">
        <v>3.49</v>
      </c>
      <c r="F1253" s="331"/>
      <c r="G1253" s="333">
        <f t="shared" si="24"/>
        <v>2312.7599999999925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294</v>
      </c>
      <c r="B1254" s="330">
        <v>22</v>
      </c>
      <c r="C1254" s="298">
        <v>46064</v>
      </c>
      <c r="D1254" s="299" t="s">
        <v>352</v>
      </c>
      <c r="E1254" s="331">
        <v>19.16</v>
      </c>
      <c r="F1254" s="331"/>
      <c r="G1254" s="333">
        <f t="shared" si="24"/>
        <v>2316.2499999999923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6</v>
      </c>
      <c r="C1255" s="298">
        <v>46063</v>
      </c>
      <c r="D1255" s="299" t="s">
        <v>412</v>
      </c>
      <c r="E1255" s="331">
        <v>-8</v>
      </c>
      <c r="F1255" s="331"/>
      <c r="G1255" s="333">
        <f t="shared" si="24"/>
        <v>2335.4099999999921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6</v>
      </c>
      <c r="C1256" s="298">
        <v>46063</v>
      </c>
      <c r="D1256" s="299" t="s">
        <v>446</v>
      </c>
      <c r="E1256" s="331">
        <v>-0.04</v>
      </c>
      <c r="F1256" s="331"/>
      <c r="G1256" s="333">
        <f t="shared" si="24"/>
        <v>2327.4099999999921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335</v>
      </c>
      <c r="B1257" s="330" t="s">
        <v>335</v>
      </c>
      <c r="C1257" s="298">
        <v>46063</v>
      </c>
      <c r="D1257" s="299" t="s">
        <v>447</v>
      </c>
      <c r="E1257" s="331">
        <v>65.78</v>
      </c>
      <c r="F1257" s="331"/>
      <c r="G1257" s="333">
        <f t="shared" si="24"/>
        <v>2327.3699999999922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294</v>
      </c>
      <c r="B1258" s="330">
        <v>13</v>
      </c>
      <c r="C1258" s="298">
        <v>46063</v>
      </c>
      <c r="D1258" s="299" t="s">
        <v>182</v>
      </c>
      <c r="E1258" s="331">
        <v>159.35</v>
      </c>
      <c r="F1258" s="331"/>
      <c r="G1258" s="333">
        <f t="shared" si="24"/>
        <v>2393.1499999999924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46063</v>
      </c>
      <c r="D1259" s="299" t="s">
        <v>296</v>
      </c>
      <c r="E1259" s="331">
        <v>16.29</v>
      </c>
      <c r="F1259" s="331"/>
      <c r="G1259" s="333">
        <f t="shared" si="24"/>
        <v>2552.4999999999923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1</v>
      </c>
      <c r="C1260" s="298">
        <v>46063</v>
      </c>
      <c r="D1260" s="299" t="s">
        <v>311</v>
      </c>
      <c r="E1260" s="331">
        <v>19.329999999999998</v>
      </c>
      <c r="F1260" s="331"/>
      <c r="G1260" s="333">
        <f t="shared" si="24"/>
        <v>2568.7899999999922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3</v>
      </c>
      <c r="C1261" s="298">
        <v>46062</v>
      </c>
      <c r="D1261" s="299" t="s">
        <v>448</v>
      </c>
      <c r="E1261" s="331">
        <v>8.61</v>
      </c>
      <c r="F1261" s="331"/>
      <c r="G1261" s="333">
        <f t="shared" ref="G1261:G1506" si="25">G1262-E1261+F1261</f>
        <v>2588.1199999999922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46062</v>
      </c>
      <c r="D1262" s="299" t="s">
        <v>296</v>
      </c>
      <c r="E1262" s="331">
        <v>13.41</v>
      </c>
      <c r="F1262" s="331"/>
      <c r="G1262" s="333">
        <f t="shared" si="25"/>
        <v>2596.7299999999923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294</v>
      </c>
      <c r="B1263" s="330">
        <v>18</v>
      </c>
      <c r="C1263" s="298">
        <v>46062</v>
      </c>
      <c r="D1263" s="299" t="s">
        <v>361</v>
      </c>
      <c r="E1263" s="331">
        <v>400</v>
      </c>
      <c r="F1263" s="331"/>
      <c r="G1263" s="333">
        <f t="shared" si="25"/>
        <v>2610.1399999999921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294</v>
      </c>
      <c r="B1264" s="330">
        <v>9</v>
      </c>
      <c r="C1264" s="298">
        <v>46062</v>
      </c>
      <c r="D1264" s="299" t="s">
        <v>58</v>
      </c>
      <c r="E1264" s="331">
        <v>1281.53</v>
      </c>
      <c r="F1264" s="331"/>
      <c r="G1264" s="333">
        <f t="shared" si="25"/>
        <v>3010.1399999999921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5</v>
      </c>
      <c r="C1265" s="298">
        <v>46062</v>
      </c>
      <c r="D1265" s="299" t="s">
        <v>449</v>
      </c>
      <c r="E1265" s="331">
        <v>50</v>
      </c>
      <c r="F1265" s="331"/>
      <c r="G1265" s="333">
        <f t="shared" si="25"/>
        <v>4291.6699999999919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46062</v>
      </c>
      <c r="D1266" s="299" t="s">
        <v>450</v>
      </c>
      <c r="E1266" s="331">
        <v>12.1</v>
      </c>
      <c r="F1266" s="331"/>
      <c r="G1266" s="333">
        <f t="shared" si="25"/>
        <v>4341.6699999999919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1</v>
      </c>
      <c r="C1267" s="298">
        <v>46061</v>
      </c>
      <c r="D1267" s="299" t="s">
        <v>306</v>
      </c>
      <c r="E1267" s="331">
        <v>72.099999999999994</v>
      </c>
      <c r="F1267" s="331"/>
      <c r="G1267" s="333">
        <f t="shared" si="25"/>
        <v>4353.7699999999923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8</v>
      </c>
      <c r="C1268" s="298">
        <v>46061</v>
      </c>
      <c r="D1268" s="299" t="s">
        <v>319</v>
      </c>
      <c r="E1268" s="331">
        <v>30.25</v>
      </c>
      <c r="F1268" s="331"/>
      <c r="G1268" s="333">
        <f t="shared" si="25"/>
        <v>4425.8699999999926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3</v>
      </c>
      <c r="C1269" s="298">
        <v>46061</v>
      </c>
      <c r="D1269" s="299" t="s">
        <v>296</v>
      </c>
      <c r="E1269" s="331">
        <v>3.72</v>
      </c>
      <c r="F1269" s="331"/>
      <c r="G1269" s="333">
        <f t="shared" si="25"/>
        <v>4456.1199999999926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4</v>
      </c>
      <c r="C1270" s="298">
        <v>46061</v>
      </c>
      <c r="D1270" s="299" t="s">
        <v>296</v>
      </c>
      <c r="E1270" s="331">
        <v>41.6</v>
      </c>
      <c r="F1270" s="331"/>
      <c r="G1270" s="333">
        <f t="shared" si="25"/>
        <v>4459.8399999999929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3</v>
      </c>
      <c r="C1271" s="298">
        <v>46061</v>
      </c>
      <c r="D1271" s="299" t="s">
        <v>451</v>
      </c>
      <c r="E1271" s="331">
        <v>1</v>
      </c>
      <c r="F1271" s="331"/>
      <c r="G1271" s="333">
        <f t="shared" si="25"/>
        <v>4501.4399999999932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2</v>
      </c>
      <c r="C1272" s="298">
        <v>46061</v>
      </c>
      <c r="D1272" s="299" t="s">
        <v>358</v>
      </c>
      <c r="E1272" s="331">
        <v>10.17</v>
      </c>
      <c r="F1272" s="331"/>
      <c r="G1272" s="333">
        <f t="shared" si="25"/>
        <v>4502.4399999999932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287</v>
      </c>
      <c r="B1273" s="330" t="s">
        <v>287</v>
      </c>
      <c r="C1273" s="298">
        <v>46060</v>
      </c>
      <c r="D1273" s="299" t="s">
        <v>452</v>
      </c>
      <c r="E1273" s="331">
        <v>367.77</v>
      </c>
      <c r="F1273" s="331">
        <v>367.77</v>
      </c>
      <c r="G1273" s="333">
        <f t="shared" si="25"/>
        <v>4512.6099999999933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4</v>
      </c>
      <c r="C1274" s="298">
        <v>46060</v>
      </c>
      <c r="D1274" s="299" t="s">
        <v>310</v>
      </c>
      <c r="E1274" s="331">
        <v>32.36</v>
      </c>
      <c r="F1274" s="331"/>
      <c r="G1274" s="333">
        <f t="shared" si="25"/>
        <v>4512.6099999999933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6</v>
      </c>
      <c r="C1275" s="298">
        <v>46060</v>
      </c>
      <c r="D1275" s="299" t="s">
        <v>453</v>
      </c>
      <c r="E1275" s="331">
        <v>41.39</v>
      </c>
      <c r="F1275" s="331"/>
      <c r="G1275" s="333">
        <f t="shared" si="25"/>
        <v>4544.969999999993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1</v>
      </c>
      <c r="C1276" s="298">
        <v>46060</v>
      </c>
      <c r="D1276" s="299" t="s">
        <v>445</v>
      </c>
      <c r="E1276" s="331">
        <v>35.770000000000003</v>
      </c>
      <c r="F1276" s="331"/>
      <c r="G1276" s="333">
        <f t="shared" si="25"/>
        <v>4586.3599999999933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3</v>
      </c>
      <c r="C1277" s="298">
        <v>46060</v>
      </c>
      <c r="D1277" s="299" t="s">
        <v>348</v>
      </c>
      <c r="E1277" s="331">
        <v>25</v>
      </c>
      <c r="F1277" s="331"/>
      <c r="G1277" s="333">
        <f t="shared" si="25"/>
        <v>4622.1299999999937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8</v>
      </c>
      <c r="C1278" s="298">
        <v>46060</v>
      </c>
      <c r="D1278" s="299" t="s">
        <v>296</v>
      </c>
      <c r="E1278" s="331">
        <v>6.69</v>
      </c>
      <c r="F1278" s="331"/>
      <c r="G1278" s="333">
        <f t="shared" si="25"/>
        <v>4647.1299999999937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4</v>
      </c>
      <c r="C1279" s="298">
        <v>46060</v>
      </c>
      <c r="D1279" s="299" t="s">
        <v>296</v>
      </c>
      <c r="E1279" s="331">
        <v>47.85</v>
      </c>
      <c r="F1279" s="331"/>
      <c r="G1279" s="333">
        <f t="shared" si="25"/>
        <v>4653.8199999999933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2</v>
      </c>
      <c r="C1280" s="298">
        <v>46059</v>
      </c>
      <c r="D1280" s="299" t="s">
        <v>301</v>
      </c>
      <c r="E1280" s="331">
        <v>20</v>
      </c>
      <c r="F1280" s="331"/>
      <c r="G1280" s="333">
        <f t="shared" si="25"/>
        <v>4701.6699999999937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291</v>
      </c>
      <c r="B1281" s="330">
        <v>40</v>
      </c>
      <c r="C1281" s="298">
        <v>46059</v>
      </c>
      <c r="D1281" s="299" t="s">
        <v>316</v>
      </c>
      <c r="E1281" s="331"/>
      <c r="F1281" s="331">
        <v>822.99</v>
      </c>
      <c r="G1281" s="333">
        <f t="shared" si="25"/>
        <v>4721.6699999999937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294</v>
      </c>
      <c r="B1282" s="330">
        <v>14</v>
      </c>
      <c r="C1282" s="298">
        <v>46059</v>
      </c>
      <c r="D1282" s="299" t="s">
        <v>366</v>
      </c>
      <c r="E1282" s="331">
        <v>66.67</v>
      </c>
      <c r="F1282" s="331"/>
      <c r="G1282" s="333">
        <f t="shared" si="25"/>
        <v>3898.6799999999935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2</v>
      </c>
      <c r="C1283" s="298">
        <v>46059</v>
      </c>
      <c r="D1283" s="299" t="s">
        <v>296</v>
      </c>
      <c r="E1283" s="331">
        <v>9.35</v>
      </c>
      <c r="F1283" s="331"/>
      <c r="G1283" s="333">
        <f t="shared" si="25"/>
        <v>3965.3499999999935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4</v>
      </c>
      <c r="C1284" s="298">
        <v>46059</v>
      </c>
      <c r="D1284" s="299" t="s">
        <v>296</v>
      </c>
      <c r="E1284" s="331">
        <v>45.81</v>
      </c>
      <c r="F1284" s="331"/>
      <c r="G1284" s="333">
        <f t="shared" si="25"/>
        <v>3974.6999999999935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46059</v>
      </c>
      <c r="D1285" s="299" t="s">
        <v>353</v>
      </c>
      <c r="E1285" s="331">
        <v>22.98</v>
      </c>
      <c r="F1285" s="331"/>
      <c r="G1285" s="333">
        <f t="shared" si="25"/>
        <v>4020.5099999999934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46059</v>
      </c>
      <c r="D1286" s="299" t="s">
        <v>301</v>
      </c>
      <c r="E1286" s="331">
        <v>46.5</v>
      </c>
      <c r="F1286" s="331"/>
      <c r="G1286" s="333">
        <f t="shared" si="25"/>
        <v>4043.4899999999934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289</v>
      </c>
      <c r="B1287" s="330">
        <v>2</v>
      </c>
      <c r="C1287" s="298">
        <v>46059</v>
      </c>
      <c r="D1287" s="299" t="s">
        <v>358</v>
      </c>
      <c r="E1287" s="331">
        <v>10.17</v>
      </c>
      <c r="F1287" s="331"/>
      <c r="G1287" s="333">
        <f t="shared" si="25"/>
        <v>4089.9899999999934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8</v>
      </c>
      <c r="C1288" s="298">
        <v>46059</v>
      </c>
      <c r="D1288" s="299" t="s">
        <v>435</v>
      </c>
      <c r="E1288" s="331">
        <v>81.2</v>
      </c>
      <c r="F1288" s="331"/>
      <c r="G1288" s="333">
        <f t="shared" si="25"/>
        <v>4100.1599999999935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46058</v>
      </c>
      <c r="D1289" s="299" t="s">
        <v>301</v>
      </c>
      <c r="E1289" s="331">
        <v>21</v>
      </c>
      <c r="F1289" s="331"/>
      <c r="G1289" s="333">
        <f t="shared" si="25"/>
        <v>4181.3599999999933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291</v>
      </c>
      <c r="B1290" s="330">
        <v>39</v>
      </c>
      <c r="C1290" s="298">
        <v>46058</v>
      </c>
      <c r="D1290" s="299" t="s">
        <v>292</v>
      </c>
      <c r="E1290" s="331"/>
      <c r="F1290" s="331">
        <v>2763.79</v>
      </c>
      <c r="G1290" s="333">
        <f t="shared" si="25"/>
        <v>4202.3599999999933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8</v>
      </c>
      <c r="C1291" s="298">
        <v>46058</v>
      </c>
      <c r="D1291" s="299" t="s">
        <v>357</v>
      </c>
      <c r="E1291" s="331">
        <v>95.35</v>
      </c>
      <c r="F1291" s="331"/>
      <c r="G1291" s="333">
        <f t="shared" si="25"/>
        <v>1438.5699999999933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2</v>
      </c>
      <c r="C1292" s="298">
        <v>46058</v>
      </c>
      <c r="D1292" s="299" t="s">
        <v>353</v>
      </c>
      <c r="E1292" s="331">
        <v>14.99</v>
      </c>
      <c r="F1292" s="331"/>
      <c r="G1292" s="333">
        <f t="shared" si="25"/>
        <v>1533.9199999999933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287</v>
      </c>
      <c r="B1293" s="330" t="s">
        <v>287</v>
      </c>
      <c r="C1293" s="298">
        <v>46058</v>
      </c>
      <c r="D1293" s="299" t="s">
        <v>452</v>
      </c>
      <c r="E1293" s="331">
        <v>77.569999999999993</v>
      </c>
      <c r="F1293" s="331">
        <v>77.569999999999993</v>
      </c>
      <c r="G1293" s="333">
        <f t="shared" si="25"/>
        <v>1548.9099999999933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6</v>
      </c>
      <c r="C1294" s="298">
        <v>46057</v>
      </c>
      <c r="D1294" s="299" t="s">
        <v>344</v>
      </c>
      <c r="E1294" s="331">
        <v>50</v>
      </c>
      <c r="F1294" s="331"/>
      <c r="G1294" s="333">
        <f t="shared" si="25"/>
        <v>1548.9099999999933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1</v>
      </c>
      <c r="C1295" s="298">
        <v>46057</v>
      </c>
      <c r="D1295" s="299" t="s">
        <v>306</v>
      </c>
      <c r="E1295" s="331">
        <v>62.03</v>
      </c>
      <c r="F1295" s="331"/>
      <c r="G1295" s="333">
        <f t="shared" si="25"/>
        <v>1598.9099999999933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289</v>
      </c>
      <c r="B1296" s="330">
        <v>2</v>
      </c>
      <c r="C1296" s="298">
        <v>46057</v>
      </c>
      <c r="D1296" s="299" t="s">
        <v>296</v>
      </c>
      <c r="E1296" s="331">
        <v>14.91</v>
      </c>
      <c r="F1296" s="331"/>
      <c r="G1296" s="333">
        <f t="shared" si="25"/>
        <v>1660.9399999999932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4</v>
      </c>
      <c r="C1297" s="298">
        <v>46057</v>
      </c>
      <c r="D1297" s="299" t="s">
        <v>310</v>
      </c>
      <c r="E1297" s="331">
        <v>63.38</v>
      </c>
      <c r="F1297" s="331"/>
      <c r="G1297" s="333">
        <f t="shared" si="25"/>
        <v>1675.8499999999933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287</v>
      </c>
      <c r="B1298" s="330" t="s">
        <v>287</v>
      </c>
      <c r="C1298" s="298">
        <v>46057</v>
      </c>
      <c r="D1298" s="299" t="s">
        <v>454</v>
      </c>
      <c r="E1298" s="331">
        <v>192.78</v>
      </c>
      <c r="F1298" s="331">
        <v>192.78</v>
      </c>
      <c r="G1298" s="333">
        <f t="shared" si="25"/>
        <v>1739.2299999999934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294</v>
      </c>
      <c r="B1299" s="330">
        <v>14</v>
      </c>
      <c r="C1299" s="298">
        <v>46057</v>
      </c>
      <c r="D1299" s="299" t="s">
        <v>367</v>
      </c>
      <c r="E1299" s="331">
        <v>68.739999999999995</v>
      </c>
      <c r="F1299" s="331"/>
      <c r="G1299" s="333">
        <f t="shared" si="25"/>
        <v>1739.2299999999934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6</v>
      </c>
      <c r="C1300" s="298">
        <v>46057</v>
      </c>
      <c r="D1300" s="299" t="s">
        <v>300</v>
      </c>
      <c r="E1300" s="331">
        <v>-42.58</v>
      </c>
      <c r="F1300" s="331"/>
      <c r="G1300" s="333">
        <f t="shared" si="25"/>
        <v>1807.9699999999934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1</v>
      </c>
      <c r="C1301" s="298">
        <v>46057</v>
      </c>
      <c r="D1301" s="299" t="s">
        <v>371</v>
      </c>
      <c r="E1301" s="331">
        <v>31.36</v>
      </c>
      <c r="F1301" s="331"/>
      <c r="G1301" s="333">
        <f t="shared" si="25"/>
        <v>1765.3899999999935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294</v>
      </c>
      <c r="B1302" s="330">
        <v>17</v>
      </c>
      <c r="C1302" s="298">
        <v>46057</v>
      </c>
      <c r="D1302" s="299" t="s">
        <v>370</v>
      </c>
      <c r="E1302" s="331">
        <v>99</v>
      </c>
      <c r="F1302" s="331"/>
      <c r="G1302" s="333">
        <f t="shared" si="25"/>
        <v>1796.7499999999934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284</v>
      </c>
      <c r="B1303" s="330">
        <v>36</v>
      </c>
      <c r="C1303" s="298">
        <v>46056</v>
      </c>
      <c r="D1303" s="299" t="s">
        <v>374</v>
      </c>
      <c r="E1303" s="331">
        <v>50</v>
      </c>
      <c r="F1303" s="331"/>
      <c r="G1303" s="333">
        <f t="shared" si="25"/>
        <v>1895.7499999999934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8</v>
      </c>
      <c r="C1304" s="298">
        <v>46056</v>
      </c>
      <c r="D1304" s="299" t="s">
        <v>319</v>
      </c>
      <c r="E1304" s="331">
        <v>7.92</v>
      </c>
      <c r="F1304" s="331"/>
      <c r="G1304" s="333">
        <f t="shared" si="25"/>
        <v>1945.7499999999934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294</v>
      </c>
      <c r="B1305" s="330">
        <v>24</v>
      </c>
      <c r="C1305" s="298">
        <v>46056</v>
      </c>
      <c r="D1305" s="299" t="s">
        <v>860</v>
      </c>
      <c r="E1305" s="331">
        <v>83.58</v>
      </c>
      <c r="F1305" s="331"/>
      <c r="G1305" s="333">
        <f t="shared" si="25"/>
        <v>1953.6699999999935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4</v>
      </c>
      <c r="C1306" s="298">
        <v>46056</v>
      </c>
      <c r="D1306" s="299" t="s">
        <v>455</v>
      </c>
      <c r="E1306" s="331">
        <v>28.64</v>
      </c>
      <c r="F1306" s="331"/>
      <c r="G1306" s="333">
        <f t="shared" si="25"/>
        <v>2037.2499999999934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2</v>
      </c>
      <c r="C1307" s="298">
        <v>46056</v>
      </c>
      <c r="D1307" s="299" t="s">
        <v>358</v>
      </c>
      <c r="E1307" s="331">
        <v>9.4700000000000006</v>
      </c>
      <c r="F1307" s="331"/>
      <c r="G1307" s="333">
        <f t="shared" si="25"/>
        <v>2065.8899999999935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6</v>
      </c>
      <c r="C1308" s="298">
        <v>46055</v>
      </c>
      <c r="D1308" s="299" t="s">
        <v>456</v>
      </c>
      <c r="E1308" s="331">
        <v>20</v>
      </c>
      <c r="F1308" s="331"/>
      <c r="G1308" s="333">
        <f t="shared" si="25"/>
        <v>2075.3599999999933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294</v>
      </c>
      <c r="B1309" s="330">
        <v>17</v>
      </c>
      <c r="C1309" s="298">
        <v>46055</v>
      </c>
      <c r="D1309" s="299" t="s">
        <v>188</v>
      </c>
      <c r="E1309" s="331">
        <v>41.54</v>
      </c>
      <c r="F1309" s="331"/>
      <c r="G1309" s="333">
        <f t="shared" si="25"/>
        <v>2095.3599999999933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2</v>
      </c>
      <c r="C1310" s="298">
        <v>46055</v>
      </c>
      <c r="D1310" s="299" t="s">
        <v>296</v>
      </c>
      <c r="E1310" s="331">
        <v>9.92</v>
      </c>
      <c r="F1310" s="331"/>
      <c r="G1310" s="333">
        <f t="shared" si="25"/>
        <v>2136.8999999999933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8</v>
      </c>
      <c r="C1311" s="298">
        <v>46055</v>
      </c>
      <c r="D1311" s="299" t="s">
        <v>457</v>
      </c>
      <c r="E1311" s="331">
        <v>155.38</v>
      </c>
      <c r="F1311" s="331"/>
      <c r="G1311" s="333">
        <f t="shared" si="25"/>
        <v>2146.8199999999933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294</v>
      </c>
      <c r="B1312" s="330">
        <v>21</v>
      </c>
      <c r="C1312" s="298">
        <v>46055</v>
      </c>
      <c r="D1312" s="299" t="s">
        <v>194</v>
      </c>
      <c r="E1312" s="331">
        <v>27.35</v>
      </c>
      <c r="F1312" s="331"/>
      <c r="G1312" s="333">
        <f t="shared" si="25"/>
        <v>2302.1999999999935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6</v>
      </c>
      <c r="C1313" s="298">
        <v>46054</v>
      </c>
      <c r="D1313" s="299" t="s">
        <v>300</v>
      </c>
      <c r="E1313" s="331">
        <v>59.37</v>
      </c>
      <c r="F1313" s="331"/>
      <c r="G1313" s="333">
        <f t="shared" si="25"/>
        <v>2329.5499999999934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294</v>
      </c>
      <c r="B1314" s="330">
        <v>22</v>
      </c>
      <c r="C1314" s="298">
        <v>46054</v>
      </c>
      <c r="D1314" s="299" t="s">
        <v>375</v>
      </c>
      <c r="E1314" s="331">
        <v>6.37</v>
      </c>
      <c r="F1314" s="331"/>
      <c r="G1314" s="333">
        <f t="shared" si="25"/>
        <v>2388.9199999999933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8</v>
      </c>
      <c r="C1315" s="298">
        <v>46054</v>
      </c>
      <c r="D1315" s="299" t="s">
        <v>458</v>
      </c>
      <c r="E1315" s="331">
        <v>44.65</v>
      </c>
      <c r="F1315" s="331"/>
      <c r="G1315" s="333">
        <f t="shared" si="25"/>
        <v>2395.2899999999931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7</v>
      </c>
      <c r="C1316" s="298">
        <v>46054</v>
      </c>
      <c r="D1316" s="299" t="s">
        <v>338</v>
      </c>
      <c r="E1316" s="331">
        <v>35.17</v>
      </c>
      <c r="F1316" s="331"/>
      <c r="G1316" s="333">
        <f t="shared" si="25"/>
        <v>2439.9399999999932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4</v>
      </c>
      <c r="C1317" s="298">
        <v>46054</v>
      </c>
      <c r="D1317" s="299" t="s">
        <v>310</v>
      </c>
      <c r="E1317" s="331">
        <v>28.48</v>
      </c>
      <c r="F1317" s="331"/>
      <c r="G1317" s="333">
        <f t="shared" si="25"/>
        <v>2475.1099999999933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1</v>
      </c>
      <c r="C1318" s="298">
        <v>46054</v>
      </c>
      <c r="D1318" s="299" t="s">
        <v>311</v>
      </c>
      <c r="E1318" s="331">
        <v>125.07</v>
      </c>
      <c r="F1318" s="331"/>
      <c r="G1318" s="333">
        <f t="shared" si="25"/>
        <v>2503.5899999999933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2</v>
      </c>
      <c r="C1319" s="298">
        <v>46054</v>
      </c>
      <c r="D1319" s="299" t="s">
        <v>458</v>
      </c>
      <c r="E1319" s="331">
        <v>100</v>
      </c>
      <c r="F1319" s="331"/>
      <c r="G1319" s="333">
        <f t="shared" si="25"/>
        <v>2628.6599999999935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1</v>
      </c>
      <c r="C1320" s="298">
        <v>46054</v>
      </c>
      <c r="D1320" s="299" t="s">
        <v>329</v>
      </c>
      <c r="E1320" s="331">
        <v>194.96</v>
      </c>
      <c r="F1320" s="331"/>
      <c r="G1320" s="333">
        <f t="shared" si="25"/>
        <v>2728.6599999999935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2</v>
      </c>
      <c r="C1321" s="298">
        <v>46054</v>
      </c>
      <c r="D1321" s="299" t="s">
        <v>410</v>
      </c>
      <c r="E1321" s="331">
        <v>75.53</v>
      </c>
      <c r="F1321" s="331"/>
      <c r="G1321" s="333">
        <f t="shared" si="25"/>
        <v>2923.6199999999935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284</v>
      </c>
      <c r="B1322" s="330">
        <v>37</v>
      </c>
      <c r="C1322" s="298">
        <v>46053</v>
      </c>
      <c r="D1322" s="299" t="s">
        <v>459</v>
      </c>
      <c r="E1322" s="331">
        <v>3194.64</v>
      </c>
      <c r="F1322" s="331"/>
      <c r="G1322" s="333">
        <f t="shared" si="25"/>
        <v>2999.1499999999937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286</v>
      </c>
      <c r="B1323" s="330">
        <v>25</v>
      </c>
      <c r="C1323" s="298">
        <v>46053</v>
      </c>
      <c r="D1323" s="298" t="s">
        <v>204</v>
      </c>
      <c r="E1323" s="331">
        <v>350</v>
      </c>
      <c r="F1323" s="331"/>
      <c r="G1323" s="333">
        <f t="shared" si="25"/>
        <v>6193.7899999999936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286</v>
      </c>
      <c r="B1324" s="330">
        <v>26</v>
      </c>
      <c r="C1324" s="298">
        <v>46053</v>
      </c>
      <c r="D1324" s="298" t="s">
        <v>205</v>
      </c>
      <c r="E1324" s="331">
        <v>320</v>
      </c>
      <c r="F1324" s="331"/>
      <c r="G1324" s="333">
        <f t="shared" si="25"/>
        <v>6543.7899999999936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286</v>
      </c>
      <c r="B1325" s="330">
        <v>27</v>
      </c>
      <c r="C1325" s="298">
        <v>46053</v>
      </c>
      <c r="D1325" s="298" t="s">
        <v>206</v>
      </c>
      <c r="E1325" s="331">
        <v>25</v>
      </c>
      <c r="F1325" s="331"/>
      <c r="G1325" s="333">
        <f t="shared" si="25"/>
        <v>6863.7899999999936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286</v>
      </c>
      <c r="B1326" s="330">
        <v>28</v>
      </c>
      <c r="C1326" s="298">
        <v>46053</v>
      </c>
      <c r="D1326" s="298" t="s">
        <v>207</v>
      </c>
      <c r="E1326" s="331">
        <v>25</v>
      </c>
      <c r="F1326" s="331"/>
      <c r="G1326" s="333">
        <f t="shared" si="25"/>
        <v>6888.7899999999936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286</v>
      </c>
      <c r="B1327" s="330">
        <v>29</v>
      </c>
      <c r="C1327" s="298">
        <v>46053</v>
      </c>
      <c r="D1327" s="298" t="s">
        <v>208</v>
      </c>
      <c r="E1327" s="331">
        <v>45</v>
      </c>
      <c r="F1327" s="331"/>
      <c r="G1327" s="333">
        <f t="shared" si="25"/>
        <v>6913.7899999999936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286</v>
      </c>
      <c r="B1328" s="330">
        <v>30</v>
      </c>
      <c r="C1328" s="298">
        <v>46053</v>
      </c>
      <c r="D1328" s="298" t="s">
        <v>209</v>
      </c>
      <c r="E1328" s="331">
        <v>400</v>
      </c>
      <c r="F1328" s="331"/>
      <c r="G1328" s="333">
        <f t="shared" si="25"/>
        <v>6958.7899999999936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286</v>
      </c>
      <c r="B1329" s="330">
        <v>31</v>
      </c>
      <c r="C1329" s="298">
        <v>46053</v>
      </c>
      <c r="D1329" s="298" t="s">
        <v>210</v>
      </c>
      <c r="E1329" s="331">
        <v>375</v>
      </c>
      <c r="F1329" s="331"/>
      <c r="G1329" s="333">
        <f t="shared" si="25"/>
        <v>7358.7899999999936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286</v>
      </c>
      <c r="B1330" s="330">
        <v>32</v>
      </c>
      <c r="C1330" s="298">
        <v>46053</v>
      </c>
      <c r="D1330" s="298" t="s">
        <v>211</v>
      </c>
      <c r="E1330" s="331">
        <v>100</v>
      </c>
      <c r="F1330" s="331"/>
      <c r="G1330" s="333">
        <f t="shared" si="25"/>
        <v>7733.7899999999936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286</v>
      </c>
      <c r="B1331" s="330">
        <v>33</v>
      </c>
      <c r="C1331" s="298">
        <v>46053</v>
      </c>
      <c r="D1331" s="298" t="s">
        <v>212</v>
      </c>
      <c r="E1331" s="331">
        <v>85</v>
      </c>
      <c r="F1331" s="331"/>
      <c r="G1331" s="333">
        <f t="shared" si="25"/>
        <v>7833.7899999999936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286</v>
      </c>
      <c r="B1332" s="330">
        <v>34</v>
      </c>
      <c r="C1332" s="298">
        <v>46053</v>
      </c>
      <c r="D1332" s="298" t="s">
        <v>213</v>
      </c>
      <c r="E1332" s="331">
        <v>230</v>
      </c>
      <c r="F1332" s="331"/>
      <c r="G1332" s="333">
        <f t="shared" si="25"/>
        <v>7918.7899999999936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286</v>
      </c>
      <c r="B1333" s="330">
        <v>35</v>
      </c>
      <c r="C1333" s="298">
        <v>46053</v>
      </c>
      <c r="D1333" s="298" t="s">
        <v>214</v>
      </c>
      <c r="E1333" s="331">
        <v>45</v>
      </c>
      <c r="F1333" s="331"/>
      <c r="G1333" s="333">
        <f t="shared" si="25"/>
        <v>8148.7899999999936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8</v>
      </c>
      <c r="C1334" s="298">
        <v>46053</v>
      </c>
      <c r="D1334" s="298" t="s">
        <v>319</v>
      </c>
      <c r="E1334" s="331">
        <v>31.03</v>
      </c>
      <c r="F1334" s="331"/>
      <c r="G1334" s="333">
        <f t="shared" si="25"/>
        <v>8193.7899999999936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294</v>
      </c>
      <c r="B1335" s="330">
        <v>10</v>
      </c>
      <c r="C1335" s="298">
        <v>46053</v>
      </c>
      <c r="D1335" s="298" t="s">
        <v>176</v>
      </c>
      <c r="E1335" s="331">
        <v>17.899999999999999</v>
      </c>
      <c r="F1335" s="331"/>
      <c r="G1335" s="333">
        <f t="shared" si="25"/>
        <v>8224.8199999999943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3</v>
      </c>
      <c r="C1336" s="298">
        <v>46053</v>
      </c>
      <c r="D1336" s="298" t="s">
        <v>348</v>
      </c>
      <c r="E1336" s="331">
        <v>18.84</v>
      </c>
      <c r="F1336" s="331"/>
      <c r="G1336" s="333">
        <f t="shared" si="25"/>
        <v>8242.7199999999939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8</v>
      </c>
      <c r="C1337" s="298">
        <v>46053</v>
      </c>
      <c r="D1337" s="298" t="s">
        <v>319</v>
      </c>
      <c r="E1337" s="331">
        <v>25.54</v>
      </c>
      <c r="F1337" s="331"/>
      <c r="G1337" s="333">
        <f t="shared" si="25"/>
        <v>8261.559999999994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8</v>
      </c>
      <c r="C1338" s="298">
        <v>46053</v>
      </c>
      <c r="D1338" s="298" t="s">
        <v>308</v>
      </c>
      <c r="E1338" s="331">
        <v>52.59</v>
      </c>
      <c r="F1338" s="331"/>
      <c r="G1338" s="333">
        <f t="shared" si="25"/>
        <v>8287.0999999999949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335</v>
      </c>
      <c r="B1339" s="330" t="s">
        <v>335</v>
      </c>
      <c r="C1339" s="298">
        <v>46052</v>
      </c>
      <c r="D1339" s="299" t="s">
        <v>460</v>
      </c>
      <c r="E1339" s="331"/>
      <c r="F1339" s="331">
        <v>422</v>
      </c>
      <c r="G1339" s="333">
        <f t="shared" si="25"/>
        <v>8339.6899999999951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5</v>
      </c>
      <c r="C1340" s="298">
        <v>46052</v>
      </c>
      <c r="D1340" s="299" t="s">
        <v>864</v>
      </c>
      <c r="E1340" s="331">
        <v>200</v>
      </c>
      <c r="F1340" s="331"/>
      <c r="G1340" s="333">
        <f t="shared" si="25"/>
        <v>7917.6899999999951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2</v>
      </c>
      <c r="C1341" s="298">
        <v>46052</v>
      </c>
      <c r="D1341" s="299" t="s">
        <v>296</v>
      </c>
      <c r="E1341" s="331">
        <v>8.52</v>
      </c>
      <c r="F1341" s="331"/>
      <c r="G1341" s="333">
        <f t="shared" si="25"/>
        <v>8117.6899999999951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287</v>
      </c>
      <c r="B1342" s="330" t="s">
        <v>287</v>
      </c>
      <c r="C1342" s="298">
        <v>46052</v>
      </c>
      <c r="D1342" s="299" t="s">
        <v>461</v>
      </c>
      <c r="E1342" s="331">
        <v>831.92</v>
      </c>
      <c r="F1342" s="331">
        <v>831.92</v>
      </c>
      <c r="G1342" s="333">
        <f t="shared" si="25"/>
        <v>8126.2099999999955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5</v>
      </c>
      <c r="C1343" s="298">
        <v>46052</v>
      </c>
      <c r="D1343" s="299" t="s">
        <v>441</v>
      </c>
      <c r="E1343" s="331">
        <v>200</v>
      </c>
      <c r="F1343" s="331"/>
      <c r="G1343" s="333">
        <f t="shared" si="25"/>
        <v>8126.2099999999955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2</v>
      </c>
      <c r="C1344" s="298">
        <v>46052</v>
      </c>
      <c r="D1344" s="299" t="s">
        <v>324</v>
      </c>
      <c r="E1344" s="331">
        <v>11.04</v>
      </c>
      <c r="F1344" s="331"/>
      <c r="G1344" s="333">
        <f t="shared" si="25"/>
        <v>8326.2099999999955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291</v>
      </c>
      <c r="B1345" s="330">
        <v>38</v>
      </c>
      <c r="C1345" s="298">
        <v>46051</v>
      </c>
      <c r="D1345" s="299" t="s">
        <v>293</v>
      </c>
      <c r="E1345" s="331"/>
      <c r="F1345" s="331">
        <v>4365.6499999999996</v>
      </c>
      <c r="G1345" s="333">
        <f t="shared" si="25"/>
        <v>8337.2499999999964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2</v>
      </c>
      <c r="C1346" s="298">
        <v>46051</v>
      </c>
      <c r="D1346" s="299" t="s">
        <v>296</v>
      </c>
      <c r="E1346" s="331">
        <v>18.28</v>
      </c>
      <c r="F1346" s="331"/>
      <c r="G1346" s="333">
        <f t="shared" si="25"/>
        <v>3971.5999999999976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4</v>
      </c>
      <c r="C1347" s="298">
        <v>46051</v>
      </c>
      <c r="D1347" s="299" t="s">
        <v>295</v>
      </c>
      <c r="E1347" s="331">
        <v>57.06</v>
      </c>
      <c r="F1347" s="331"/>
      <c r="G1347" s="333">
        <f t="shared" si="25"/>
        <v>3989.8799999999978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287</v>
      </c>
      <c r="B1348" s="330" t="s">
        <v>287</v>
      </c>
      <c r="C1348" s="298">
        <v>46051</v>
      </c>
      <c r="D1348" s="299" t="s">
        <v>462</v>
      </c>
      <c r="E1348" s="331">
        <v>89.42</v>
      </c>
      <c r="F1348" s="331">
        <v>89.42</v>
      </c>
      <c r="G1348" s="333">
        <f t="shared" si="25"/>
        <v>4046.9399999999978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8</v>
      </c>
      <c r="C1349" s="298">
        <v>46051</v>
      </c>
      <c r="D1349" s="299" t="s">
        <v>463</v>
      </c>
      <c r="E1349" s="331">
        <v>59</v>
      </c>
      <c r="F1349" s="331"/>
      <c r="G1349" s="333">
        <f t="shared" si="25"/>
        <v>4046.9399999999978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2</v>
      </c>
      <c r="C1350" s="298">
        <v>46051</v>
      </c>
      <c r="D1350" s="299" t="s">
        <v>371</v>
      </c>
      <c r="E1350" s="331">
        <v>19.899999999999999</v>
      </c>
      <c r="F1350" s="331"/>
      <c r="G1350" s="333">
        <f t="shared" si="25"/>
        <v>4105.9399999999978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2</v>
      </c>
      <c r="C1351" s="298">
        <v>46050</v>
      </c>
      <c r="D1351" s="299" t="s">
        <v>353</v>
      </c>
      <c r="E1351" s="331">
        <v>14.99</v>
      </c>
      <c r="F1351" s="331"/>
      <c r="G1351" s="333">
        <f t="shared" si="25"/>
        <v>4125.8399999999974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6</v>
      </c>
      <c r="C1352" s="298">
        <v>46050</v>
      </c>
      <c r="D1352" s="299" t="s">
        <v>464</v>
      </c>
      <c r="E1352" s="331">
        <v>25</v>
      </c>
      <c r="F1352" s="331"/>
      <c r="G1352" s="333">
        <f t="shared" si="25"/>
        <v>4140.8299999999972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3</v>
      </c>
      <c r="C1353" s="298">
        <v>46050</v>
      </c>
      <c r="D1353" s="299" t="s">
        <v>865</v>
      </c>
      <c r="E1353" s="331">
        <v>6</v>
      </c>
      <c r="F1353" s="331"/>
      <c r="G1353" s="333">
        <f t="shared" si="25"/>
        <v>4165.8299999999972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2</v>
      </c>
      <c r="C1354" s="298">
        <v>46050</v>
      </c>
      <c r="D1354" s="299" t="s">
        <v>866</v>
      </c>
      <c r="E1354" s="331">
        <v>15</v>
      </c>
      <c r="F1354" s="331"/>
      <c r="G1354" s="333">
        <f t="shared" si="25"/>
        <v>4171.8299999999972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2</v>
      </c>
      <c r="C1355" s="298">
        <v>46050</v>
      </c>
      <c r="D1355" s="299" t="s">
        <v>296</v>
      </c>
      <c r="E1355" s="331">
        <v>12.71</v>
      </c>
      <c r="F1355" s="331"/>
      <c r="G1355" s="333">
        <f t="shared" si="25"/>
        <v>4186.8299999999972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287</v>
      </c>
      <c r="B1356" s="330" t="s">
        <v>287</v>
      </c>
      <c r="C1356" s="298">
        <v>46050</v>
      </c>
      <c r="D1356" s="299" t="s">
        <v>452</v>
      </c>
      <c r="E1356" s="331">
        <v>1475.9</v>
      </c>
      <c r="F1356" s="331">
        <v>1475.9</v>
      </c>
      <c r="G1356" s="333">
        <f t="shared" si="25"/>
        <v>4199.5399999999972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8</v>
      </c>
      <c r="C1357" s="298">
        <v>46050</v>
      </c>
      <c r="D1357" s="299" t="s">
        <v>319</v>
      </c>
      <c r="E1357" s="331">
        <v>28.52</v>
      </c>
      <c r="F1357" s="331"/>
      <c r="G1357" s="333">
        <f t="shared" si="25"/>
        <v>4199.5399999999972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2</v>
      </c>
      <c r="C1358" s="298">
        <v>46050</v>
      </c>
      <c r="D1358" s="299" t="s">
        <v>465</v>
      </c>
      <c r="E1358" s="331">
        <v>66.94</v>
      </c>
      <c r="F1358" s="331"/>
      <c r="G1358" s="333">
        <f t="shared" si="25"/>
        <v>4228.0599999999977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8</v>
      </c>
      <c r="C1359" s="298">
        <v>46049</v>
      </c>
      <c r="D1359" s="299" t="s">
        <v>308</v>
      </c>
      <c r="E1359" s="331">
        <v>47.99</v>
      </c>
      <c r="F1359" s="331"/>
      <c r="G1359" s="333">
        <f t="shared" si="25"/>
        <v>4294.9999999999973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287</v>
      </c>
      <c r="B1360" s="330" t="s">
        <v>287</v>
      </c>
      <c r="C1360" s="298">
        <v>46048</v>
      </c>
      <c r="D1360" s="299" t="s">
        <v>466</v>
      </c>
      <c r="E1360" s="331"/>
      <c r="F1360" s="331">
        <v>425</v>
      </c>
      <c r="G1360" s="333">
        <f t="shared" si="25"/>
        <v>4342.9899999999971</v>
      </c>
      <c r="H1360" s="334" t="s">
        <v>298</v>
      </c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287</v>
      </c>
      <c r="B1361" s="330" t="s">
        <v>287</v>
      </c>
      <c r="C1361" s="298">
        <v>46048</v>
      </c>
      <c r="D1361" s="299" t="s">
        <v>466</v>
      </c>
      <c r="E1361" s="331">
        <v>425</v>
      </c>
      <c r="F1361" s="331"/>
      <c r="G1361" s="333">
        <f t="shared" si="25"/>
        <v>3917.9899999999971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2</v>
      </c>
      <c r="C1362" s="298">
        <v>46048</v>
      </c>
      <c r="D1362" s="299" t="s">
        <v>467</v>
      </c>
      <c r="E1362" s="331">
        <v>20.12</v>
      </c>
      <c r="F1362" s="331"/>
      <c r="G1362" s="333">
        <f t="shared" si="25"/>
        <v>4342.9899999999971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294</v>
      </c>
      <c r="B1363" s="330">
        <v>17</v>
      </c>
      <c r="C1363" s="298">
        <v>46048</v>
      </c>
      <c r="D1363" s="299" t="s">
        <v>468</v>
      </c>
      <c r="E1363" s="331">
        <v>42.68</v>
      </c>
      <c r="F1363" s="331"/>
      <c r="G1363" s="333">
        <f t="shared" si="25"/>
        <v>4363.1099999999969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6</v>
      </c>
      <c r="C1364" s="298">
        <v>46048</v>
      </c>
      <c r="D1364" s="299" t="s">
        <v>397</v>
      </c>
      <c r="E1364" s="331">
        <v>47.9</v>
      </c>
      <c r="F1364" s="331"/>
      <c r="G1364" s="333">
        <f t="shared" si="25"/>
        <v>4405.7899999999972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1</v>
      </c>
      <c r="C1365" s="298">
        <v>46047</v>
      </c>
      <c r="D1365" s="299" t="s">
        <v>457</v>
      </c>
      <c r="E1365" s="331">
        <v>105.79</v>
      </c>
      <c r="F1365" s="331"/>
      <c r="G1365" s="333">
        <f t="shared" si="25"/>
        <v>4453.6899999999969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294</v>
      </c>
      <c r="B1366" s="330">
        <v>12</v>
      </c>
      <c r="C1366" s="298">
        <v>46047</v>
      </c>
      <c r="D1366" s="299" t="s">
        <v>314</v>
      </c>
      <c r="E1366" s="331">
        <v>204.83</v>
      </c>
      <c r="F1366" s="331"/>
      <c r="G1366" s="333">
        <f t="shared" si="25"/>
        <v>4559.4799999999968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3</v>
      </c>
      <c r="C1367" s="298">
        <v>46047</v>
      </c>
      <c r="D1367" s="299" t="s">
        <v>348</v>
      </c>
      <c r="E1367" s="331">
        <v>8.51</v>
      </c>
      <c r="F1367" s="331"/>
      <c r="G1367" s="333">
        <f t="shared" si="25"/>
        <v>4764.3099999999968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4</v>
      </c>
      <c r="C1368" s="298">
        <v>46046</v>
      </c>
      <c r="D1368" s="299" t="s">
        <v>296</v>
      </c>
      <c r="E1368" s="331">
        <v>92.96</v>
      </c>
      <c r="F1368" s="331"/>
      <c r="G1368" s="333">
        <f t="shared" si="25"/>
        <v>4772.819999999997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4</v>
      </c>
      <c r="C1369" s="298">
        <v>46046</v>
      </c>
      <c r="D1369" s="299" t="s">
        <v>334</v>
      </c>
      <c r="E1369" s="331">
        <v>30.77</v>
      </c>
      <c r="F1369" s="331"/>
      <c r="G1369" s="333">
        <f t="shared" si="25"/>
        <v>4865.779999999997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2</v>
      </c>
      <c r="C1370" s="298">
        <v>46046</v>
      </c>
      <c r="D1370" s="299" t="s">
        <v>358</v>
      </c>
      <c r="E1370" s="331">
        <v>9.4700000000000006</v>
      </c>
      <c r="F1370" s="331"/>
      <c r="G1370" s="333">
        <f t="shared" si="25"/>
        <v>4896.5499999999975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6</v>
      </c>
      <c r="C1371" s="298">
        <v>46046</v>
      </c>
      <c r="D1371" s="299" t="s">
        <v>397</v>
      </c>
      <c r="E1371" s="331">
        <v>53.59</v>
      </c>
      <c r="F1371" s="331"/>
      <c r="G1371" s="333">
        <f t="shared" si="25"/>
        <v>4906.0199999999977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1</v>
      </c>
      <c r="C1372" s="298">
        <v>46046</v>
      </c>
      <c r="D1372" s="299" t="s">
        <v>311</v>
      </c>
      <c r="E1372" s="331">
        <v>61.64</v>
      </c>
      <c r="F1372" s="331"/>
      <c r="G1372" s="333">
        <f t="shared" si="25"/>
        <v>4959.6099999999979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1</v>
      </c>
      <c r="C1373" s="298">
        <v>46045</v>
      </c>
      <c r="D1373" s="299" t="s">
        <v>304</v>
      </c>
      <c r="E1373" s="331">
        <v>23.17</v>
      </c>
      <c r="F1373" s="331"/>
      <c r="G1373" s="333">
        <f t="shared" si="25"/>
        <v>5021.2499999999982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4</v>
      </c>
      <c r="C1374" s="298">
        <v>46045</v>
      </c>
      <c r="D1374" s="299" t="s">
        <v>296</v>
      </c>
      <c r="E1374" s="331">
        <v>62.77</v>
      </c>
      <c r="F1374" s="331"/>
      <c r="G1374" s="333">
        <f t="shared" si="25"/>
        <v>5044.4199999999983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289</v>
      </c>
      <c r="B1375" s="330">
        <v>6</v>
      </c>
      <c r="C1375" s="298">
        <v>46045</v>
      </c>
      <c r="D1375" s="299" t="s">
        <v>469</v>
      </c>
      <c r="E1375" s="331">
        <v>105.51</v>
      </c>
      <c r="F1375" s="331"/>
      <c r="G1375" s="333">
        <f t="shared" si="25"/>
        <v>5107.1899999999987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3</v>
      </c>
      <c r="C1376" s="298">
        <v>46045</v>
      </c>
      <c r="D1376" s="299" t="s">
        <v>334</v>
      </c>
      <c r="E1376" s="331">
        <v>9.9499999999999993</v>
      </c>
      <c r="F1376" s="331"/>
      <c r="G1376" s="333">
        <f t="shared" si="25"/>
        <v>5212.6999999999989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2</v>
      </c>
      <c r="C1377" s="298">
        <v>46045</v>
      </c>
      <c r="D1377" s="299" t="s">
        <v>358</v>
      </c>
      <c r="E1377" s="331">
        <v>10.17</v>
      </c>
      <c r="F1377" s="331"/>
      <c r="G1377" s="333">
        <f t="shared" si="25"/>
        <v>5222.6499999999987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289</v>
      </c>
      <c r="B1378" s="330">
        <v>2</v>
      </c>
      <c r="C1378" s="298">
        <v>46045</v>
      </c>
      <c r="D1378" s="299" t="s">
        <v>301</v>
      </c>
      <c r="E1378" s="331">
        <v>32.200000000000003</v>
      </c>
      <c r="F1378" s="331"/>
      <c r="G1378" s="333">
        <f t="shared" si="25"/>
        <v>5232.8199999999988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294</v>
      </c>
      <c r="B1379" s="330">
        <v>22</v>
      </c>
      <c r="C1379" s="298">
        <v>46045</v>
      </c>
      <c r="D1379" s="299" t="s">
        <v>862</v>
      </c>
      <c r="E1379" s="331">
        <v>5.31</v>
      </c>
      <c r="F1379" s="331"/>
      <c r="G1379" s="333">
        <f t="shared" si="25"/>
        <v>5265.0199999999986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8</v>
      </c>
      <c r="C1380" s="298">
        <v>46044</v>
      </c>
      <c r="D1380" s="299" t="s">
        <v>435</v>
      </c>
      <c r="E1380" s="331">
        <v>73.95</v>
      </c>
      <c r="F1380" s="331"/>
      <c r="G1380" s="333">
        <f t="shared" si="25"/>
        <v>5270.329999999999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2</v>
      </c>
      <c r="C1381" s="298">
        <v>46044</v>
      </c>
      <c r="D1381" s="299" t="s">
        <v>470</v>
      </c>
      <c r="E1381" s="331">
        <v>28.68</v>
      </c>
      <c r="F1381" s="331"/>
      <c r="G1381" s="333">
        <f t="shared" si="25"/>
        <v>5344.2799999999988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8</v>
      </c>
      <c r="C1382" s="298">
        <v>46044</v>
      </c>
      <c r="D1382" s="299" t="s">
        <v>357</v>
      </c>
      <c r="E1382" s="331">
        <v>57.38</v>
      </c>
      <c r="F1382" s="331"/>
      <c r="G1382" s="333">
        <f t="shared" si="25"/>
        <v>5372.9599999999991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46044</v>
      </c>
      <c r="D1383" s="299" t="s">
        <v>358</v>
      </c>
      <c r="E1383" s="331">
        <v>9.4700000000000006</v>
      </c>
      <c r="F1383" s="331"/>
      <c r="G1383" s="333">
        <f t="shared" si="25"/>
        <v>5430.3399999999992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2</v>
      </c>
      <c r="C1384" s="298">
        <v>46044</v>
      </c>
      <c r="D1384" s="299" t="s">
        <v>358</v>
      </c>
      <c r="E1384" s="331">
        <v>7.18</v>
      </c>
      <c r="F1384" s="331"/>
      <c r="G1384" s="333">
        <f t="shared" si="25"/>
        <v>5439.8099999999995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287</v>
      </c>
      <c r="B1385" s="330" t="s">
        <v>287</v>
      </c>
      <c r="C1385" s="298">
        <v>46044</v>
      </c>
      <c r="D1385" s="299" t="s">
        <v>315</v>
      </c>
      <c r="E1385" s="331">
        <v>126.24</v>
      </c>
      <c r="F1385" s="331">
        <v>126.24</v>
      </c>
      <c r="G1385" s="333">
        <f t="shared" si="25"/>
        <v>5446.99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8</v>
      </c>
      <c r="C1386" s="298">
        <v>46043</v>
      </c>
      <c r="D1386" s="299" t="s">
        <v>471</v>
      </c>
      <c r="E1386" s="331">
        <v>17</v>
      </c>
      <c r="F1386" s="331"/>
      <c r="G1386" s="333">
        <f t="shared" si="25"/>
        <v>5446.99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289</v>
      </c>
      <c r="B1387" s="330">
        <v>1</v>
      </c>
      <c r="C1387" s="298">
        <v>46043</v>
      </c>
      <c r="D1387" s="299" t="s">
        <v>329</v>
      </c>
      <c r="E1387" s="331">
        <v>24.75</v>
      </c>
      <c r="F1387" s="331"/>
      <c r="G1387" s="333">
        <f t="shared" si="25"/>
        <v>5463.99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291</v>
      </c>
      <c r="B1388" s="330">
        <v>39</v>
      </c>
      <c r="C1388" s="298">
        <v>46043</v>
      </c>
      <c r="D1388" s="299" t="s">
        <v>292</v>
      </c>
      <c r="E1388" s="331"/>
      <c r="F1388" s="331">
        <v>3378.82</v>
      </c>
      <c r="G1388" s="333">
        <f t="shared" si="25"/>
        <v>5488.74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294</v>
      </c>
      <c r="B1389" s="330">
        <v>23</v>
      </c>
      <c r="C1389" s="298">
        <v>46043</v>
      </c>
      <c r="D1389" s="299" t="s">
        <v>67</v>
      </c>
      <c r="E1389" s="331">
        <v>650.88</v>
      </c>
      <c r="F1389" s="331"/>
      <c r="G1389" s="333">
        <f t="shared" si="25"/>
        <v>2109.9199999999992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287</v>
      </c>
      <c r="B1390" s="330" t="s">
        <v>287</v>
      </c>
      <c r="C1390" s="298">
        <v>46043</v>
      </c>
      <c r="D1390" s="299" t="s">
        <v>472</v>
      </c>
      <c r="E1390" s="331">
        <v>100</v>
      </c>
      <c r="F1390" s="331">
        <v>100</v>
      </c>
      <c r="G1390" s="333">
        <f t="shared" si="25"/>
        <v>2760.7999999999993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2</v>
      </c>
      <c r="C1391" s="298">
        <v>46043</v>
      </c>
      <c r="D1391" s="299" t="s">
        <v>301</v>
      </c>
      <c r="E1391" s="331">
        <v>20</v>
      </c>
      <c r="F1391" s="331"/>
      <c r="G1391" s="333">
        <f t="shared" si="25"/>
        <v>2760.7999999999993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8</v>
      </c>
      <c r="C1392" s="298">
        <v>46043</v>
      </c>
      <c r="D1392" s="299" t="s">
        <v>295</v>
      </c>
      <c r="E1392" s="331">
        <v>6.38</v>
      </c>
      <c r="F1392" s="331"/>
      <c r="G1392" s="333">
        <f t="shared" si="25"/>
        <v>2780.7999999999993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2</v>
      </c>
      <c r="C1393" s="298">
        <v>46043</v>
      </c>
      <c r="D1393" s="299" t="s">
        <v>295</v>
      </c>
      <c r="E1393" s="331">
        <v>17.29</v>
      </c>
      <c r="F1393" s="331"/>
      <c r="G1393" s="333">
        <f t="shared" si="25"/>
        <v>2787.1799999999994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2</v>
      </c>
      <c r="C1394" s="298">
        <v>46043</v>
      </c>
      <c r="D1394" s="299" t="s">
        <v>358</v>
      </c>
      <c r="E1394" s="331">
        <v>14.86</v>
      </c>
      <c r="F1394" s="331"/>
      <c r="G1394" s="333">
        <f t="shared" si="25"/>
        <v>2804.4699999999993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2</v>
      </c>
      <c r="C1395" s="298">
        <v>46042</v>
      </c>
      <c r="D1395" s="299" t="s">
        <v>371</v>
      </c>
      <c r="E1395" s="331">
        <v>13.4</v>
      </c>
      <c r="F1395" s="331"/>
      <c r="G1395" s="333">
        <f t="shared" si="25"/>
        <v>2819.3299999999995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2</v>
      </c>
      <c r="C1396" s="298">
        <v>46042</v>
      </c>
      <c r="D1396" s="299" t="s">
        <v>371</v>
      </c>
      <c r="E1396" s="331">
        <v>5.97</v>
      </c>
      <c r="F1396" s="331"/>
      <c r="G1396" s="333">
        <f t="shared" si="25"/>
        <v>2832.7299999999996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294</v>
      </c>
      <c r="B1397" s="330">
        <v>22</v>
      </c>
      <c r="C1397" s="298">
        <v>46042</v>
      </c>
      <c r="D1397" s="299" t="s">
        <v>323</v>
      </c>
      <c r="E1397" s="331">
        <v>18.09</v>
      </c>
      <c r="F1397" s="331"/>
      <c r="G1397" s="333">
        <f t="shared" si="25"/>
        <v>2838.6999999999994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294</v>
      </c>
      <c r="B1398" s="330">
        <v>17</v>
      </c>
      <c r="C1398" s="298">
        <v>46042</v>
      </c>
      <c r="D1398" s="299" t="s">
        <v>188</v>
      </c>
      <c r="E1398" s="331">
        <v>42.65</v>
      </c>
      <c r="F1398" s="331"/>
      <c r="G1398" s="333">
        <f t="shared" si="25"/>
        <v>2856.7899999999995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335</v>
      </c>
      <c r="B1399" s="330" t="s">
        <v>335</v>
      </c>
      <c r="C1399" s="298">
        <v>46042</v>
      </c>
      <c r="D1399" s="299" t="s">
        <v>336</v>
      </c>
      <c r="E1399" s="331">
        <v>130.51</v>
      </c>
      <c r="F1399" s="331"/>
      <c r="G1399" s="333">
        <f t="shared" si="25"/>
        <v>2899.4399999999996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294</v>
      </c>
      <c r="B1400" s="330">
        <v>15</v>
      </c>
      <c r="C1400" s="298">
        <v>46042</v>
      </c>
      <c r="D1400" s="299" t="s">
        <v>185</v>
      </c>
      <c r="E1400" s="331">
        <v>132.4</v>
      </c>
      <c r="F1400" s="331"/>
      <c r="G1400" s="333">
        <f t="shared" si="25"/>
        <v>3029.9499999999994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294</v>
      </c>
      <c r="B1401" s="330">
        <v>23</v>
      </c>
      <c r="C1401" s="298">
        <v>46042</v>
      </c>
      <c r="D1401" s="299" t="s">
        <v>63</v>
      </c>
      <c r="E1401" s="331">
        <v>529.46</v>
      </c>
      <c r="F1401" s="331"/>
      <c r="G1401" s="333">
        <f t="shared" si="25"/>
        <v>3162.3499999999995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6</v>
      </c>
      <c r="C1402" s="298">
        <v>46042</v>
      </c>
      <c r="D1402" s="299" t="s">
        <v>300</v>
      </c>
      <c r="E1402" s="331">
        <v>51.63</v>
      </c>
      <c r="F1402" s="331"/>
      <c r="G1402" s="333">
        <f t="shared" si="25"/>
        <v>3691.8099999999995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46042</v>
      </c>
      <c r="D1403" s="299" t="s">
        <v>296</v>
      </c>
      <c r="E1403" s="331">
        <v>11.17</v>
      </c>
      <c r="F1403" s="331"/>
      <c r="G1403" s="333">
        <f t="shared" si="25"/>
        <v>3743.4399999999996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4</v>
      </c>
      <c r="C1404" s="298">
        <v>46042</v>
      </c>
      <c r="D1404" s="299" t="s">
        <v>296</v>
      </c>
      <c r="E1404" s="331">
        <v>57.37</v>
      </c>
      <c r="F1404" s="331"/>
      <c r="G1404" s="333">
        <f t="shared" si="25"/>
        <v>3754.6099999999997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294</v>
      </c>
      <c r="B1405" s="330">
        <v>22</v>
      </c>
      <c r="C1405" s="298">
        <v>46042</v>
      </c>
      <c r="D1405" s="299" t="s">
        <v>328</v>
      </c>
      <c r="E1405" s="331">
        <v>7.46</v>
      </c>
      <c r="F1405" s="331"/>
      <c r="G1405" s="333">
        <f t="shared" si="25"/>
        <v>3811.9799999999996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4</v>
      </c>
      <c r="C1406" s="298">
        <v>46042</v>
      </c>
      <c r="D1406" s="299" t="s">
        <v>310</v>
      </c>
      <c r="E1406" s="331">
        <v>28.91</v>
      </c>
      <c r="F1406" s="331"/>
      <c r="G1406" s="333">
        <f t="shared" si="25"/>
        <v>3819.4399999999996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6</v>
      </c>
      <c r="C1407" s="298">
        <v>46040</v>
      </c>
      <c r="D1407" s="299" t="s">
        <v>300</v>
      </c>
      <c r="E1407" s="331">
        <v>31.35</v>
      </c>
      <c r="F1407" s="331"/>
      <c r="G1407" s="333">
        <f t="shared" si="25"/>
        <v>3848.3499999999995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8</v>
      </c>
      <c r="C1408" s="298">
        <v>46040</v>
      </c>
      <c r="D1408" s="299" t="s">
        <v>473</v>
      </c>
      <c r="E1408" s="331">
        <v>124.75</v>
      </c>
      <c r="F1408" s="331"/>
      <c r="G1408" s="333">
        <f t="shared" si="25"/>
        <v>3879.6999999999994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289</v>
      </c>
      <c r="B1409" s="330">
        <v>3</v>
      </c>
      <c r="C1409" s="298">
        <v>46040</v>
      </c>
      <c r="D1409" s="299" t="s">
        <v>320</v>
      </c>
      <c r="E1409" s="331">
        <v>11.3</v>
      </c>
      <c r="F1409" s="331"/>
      <c r="G1409" s="333">
        <f t="shared" si="25"/>
        <v>4004.4499999999994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294</v>
      </c>
      <c r="B1410" s="330">
        <v>22</v>
      </c>
      <c r="C1410" s="298">
        <v>46040</v>
      </c>
      <c r="D1410" s="299" t="s">
        <v>401</v>
      </c>
      <c r="E1410" s="331">
        <v>13.84</v>
      </c>
      <c r="F1410" s="331"/>
      <c r="G1410" s="333">
        <f t="shared" si="25"/>
        <v>4015.7499999999995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1</v>
      </c>
      <c r="C1411" s="298">
        <v>46040</v>
      </c>
      <c r="D1411" s="299" t="s">
        <v>306</v>
      </c>
      <c r="E1411" s="331">
        <v>92.06</v>
      </c>
      <c r="F1411" s="331"/>
      <c r="G1411" s="333">
        <f t="shared" si="25"/>
        <v>4029.5899999999997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289</v>
      </c>
      <c r="B1412" s="330">
        <v>7</v>
      </c>
      <c r="C1412" s="298">
        <v>46040</v>
      </c>
      <c r="D1412" s="299" t="s">
        <v>338</v>
      </c>
      <c r="E1412" s="331">
        <v>78.47</v>
      </c>
      <c r="F1412" s="331"/>
      <c r="G1412" s="333">
        <f t="shared" si="25"/>
        <v>4121.6499999999996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289</v>
      </c>
      <c r="B1413" s="330">
        <v>1</v>
      </c>
      <c r="C1413" s="298">
        <v>46040</v>
      </c>
      <c r="D1413" s="299" t="s">
        <v>393</v>
      </c>
      <c r="E1413" s="331">
        <v>28.22</v>
      </c>
      <c r="F1413" s="331"/>
      <c r="G1413" s="333">
        <f t="shared" si="25"/>
        <v>4200.12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289</v>
      </c>
      <c r="B1414" s="330">
        <v>2</v>
      </c>
      <c r="C1414" s="298">
        <v>46040</v>
      </c>
      <c r="D1414" s="299" t="s">
        <v>392</v>
      </c>
      <c r="E1414" s="331">
        <v>32.729999999999997</v>
      </c>
      <c r="F1414" s="331"/>
      <c r="G1414" s="333">
        <f t="shared" si="25"/>
        <v>4228.34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294</v>
      </c>
      <c r="B1415" s="330">
        <v>42</v>
      </c>
      <c r="C1415" s="298">
        <v>46039</v>
      </c>
      <c r="D1415" s="299" t="s">
        <v>333</v>
      </c>
      <c r="E1415" s="331">
        <v>29.8</v>
      </c>
      <c r="F1415" s="331"/>
      <c r="G1415" s="333">
        <f t="shared" si="25"/>
        <v>4261.07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294</v>
      </c>
      <c r="B1416" s="330">
        <v>43</v>
      </c>
      <c r="C1416" s="298">
        <v>46039</v>
      </c>
      <c r="D1416" s="299" t="s">
        <v>333</v>
      </c>
      <c r="E1416" s="331">
        <v>22.35</v>
      </c>
      <c r="F1416" s="331"/>
      <c r="G1416" s="333">
        <f t="shared" si="25"/>
        <v>4290.87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289</v>
      </c>
      <c r="B1417" s="330">
        <v>8</v>
      </c>
      <c r="C1417" s="298">
        <v>46039</v>
      </c>
      <c r="D1417" s="299" t="s">
        <v>319</v>
      </c>
      <c r="E1417" s="331">
        <v>36.92</v>
      </c>
      <c r="F1417" s="331"/>
      <c r="G1417" s="333">
        <f t="shared" si="25"/>
        <v>4313.22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289</v>
      </c>
      <c r="B1418" s="330">
        <v>1</v>
      </c>
      <c r="C1418" s="298">
        <v>46039</v>
      </c>
      <c r="D1418" s="299" t="s">
        <v>311</v>
      </c>
      <c r="E1418" s="331">
        <v>117.89</v>
      </c>
      <c r="F1418" s="331"/>
      <c r="G1418" s="333">
        <f t="shared" si="25"/>
        <v>4350.1400000000003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1</v>
      </c>
      <c r="C1419" s="298">
        <v>46039</v>
      </c>
      <c r="D1419" s="299" t="s">
        <v>329</v>
      </c>
      <c r="E1419" s="331">
        <v>196.36</v>
      </c>
      <c r="F1419" s="331"/>
      <c r="G1419" s="333">
        <f t="shared" si="25"/>
        <v>4468.0300000000007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294</v>
      </c>
      <c r="B1420" s="330">
        <v>21</v>
      </c>
      <c r="C1420" s="298">
        <v>46039</v>
      </c>
      <c r="D1420" s="299" t="s">
        <v>194</v>
      </c>
      <c r="E1420" s="331">
        <v>70.2</v>
      </c>
      <c r="F1420" s="331"/>
      <c r="G1420" s="333">
        <f t="shared" si="25"/>
        <v>4664.3900000000003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2</v>
      </c>
      <c r="C1421" s="298">
        <v>46038</v>
      </c>
      <c r="D1421" s="299" t="s">
        <v>324</v>
      </c>
      <c r="E1421" s="331">
        <v>13.14</v>
      </c>
      <c r="F1421" s="331"/>
      <c r="G1421" s="333">
        <f t="shared" si="25"/>
        <v>4734.59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2</v>
      </c>
      <c r="C1422" s="298">
        <v>46038</v>
      </c>
      <c r="D1422" s="299" t="s">
        <v>296</v>
      </c>
      <c r="E1422" s="331">
        <v>18.489999999999998</v>
      </c>
      <c r="F1422" s="331"/>
      <c r="G1422" s="333">
        <f t="shared" si="25"/>
        <v>4747.7300000000005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291</v>
      </c>
      <c r="B1423" s="330">
        <v>41</v>
      </c>
      <c r="C1423" s="298">
        <v>46038</v>
      </c>
      <c r="D1423" s="299" t="s">
        <v>474</v>
      </c>
      <c r="E1423" s="331"/>
      <c r="F1423" s="331">
        <v>800</v>
      </c>
      <c r="G1423" s="333">
        <f t="shared" si="25"/>
        <v>4766.22</v>
      </c>
      <c r="H1423" s="334" t="s">
        <v>298</v>
      </c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294</v>
      </c>
      <c r="B1424" s="330">
        <v>18</v>
      </c>
      <c r="C1424" s="298">
        <v>46038</v>
      </c>
      <c r="D1424" s="299" t="s">
        <v>361</v>
      </c>
      <c r="E1424" s="331">
        <v>400</v>
      </c>
      <c r="F1424" s="331"/>
      <c r="G1424" s="333">
        <f t="shared" si="25"/>
        <v>3966.2200000000003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294</v>
      </c>
      <c r="B1425" s="330">
        <v>19</v>
      </c>
      <c r="C1425" s="298">
        <v>46038</v>
      </c>
      <c r="D1425" s="299" t="s">
        <v>191</v>
      </c>
      <c r="E1425" s="331">
        <v>200</v>
      </c>
      <c r="F1425" s="331"/>
      <c r="G1425" s="333">
        <f t="shared" si="25"/>
        <v>4366.22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294</v>
      </c>
      <c r="B1426" s="330">
        <v>11</v>
      </c>
      <c r="C1426" s="298">
        <v>46038</v>
      </c>
      <c r="D1426" s="299" t="s">
        <v>178</v>
      </c>
      <c r="E1426" s="331">
        <v>267.95999999999998</v>
      </c>
      <c r="F1426" s="331"/>
      <c r="G1426" s="333">
        <f t="shared" si="25"/>
        <v>4566.22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289</v>
      </c>
      <c r="B1427" s="330">
        <v>8</v>
      </c>
      <c r="C1427" s="298">
        <v>46037</v>
      </c>
      <c r="D1427" s="299" t="s">
        <v>357</v>
      </c>
      <c r="E1427" s="331">
        <v>59.95</v>
      </c>
      <c r="F1427" s="331"/>
      <c r="G1427" s="333">
        <f t="shared" si="25"/>
        <v>4834.18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2</v>
      </c>
      <c r="C1428" s="298">
        <v>46037</v>
      </c>
      <c r="D1428" s="299" t="s">
        <v>357</v>
      </c>
      <c r="E1428" s="331">
        <v>59.96</v>
      </c>
      <c r="F1428" s="331"/>
      <c r="G1428" s="333">
        <f t="shared" si="25"/>
        <v>4894.13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8</v>
      </c>
      <c r="C1429" s="298">
        <v>46037</v>
      </c>
      <c r="D1429" s="299" t="s">
        <v>319</v>
      </c>
      <c r="E1429" s="331">
        <v>12.43</v>
      </c>
      <c r="F1429" s="331"/>
      <c r="G1429" s="333">
        <f t="shared" si="25"/>
        <v>4954.09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289</v>
      </c>
      <c r="B1430" s="330">
        <v>2</v>
      </c>
      <c r="C1430" s="298">
        <v>46037</v>
      </c>
      <c r="D1430" s="299" t="s">
        <v>296</v>
      </c>
      <c r="E1430" s="331">
        <v>11.07</v>
      </c>
      <c r="F1430" s="331"/>
      <c r="G1430" s="333">
        <f t="shared" si="25"/>
        <v>4966.5200000000004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4</v>
      </c>
      <c r="C1431" s="298">
        <v>46037</v>
      </c>
      <c r="D1431" s="299" t="s">
        <v>296</v>
      </c>
      <c r="E1431" s="331">
        <v>52.3</v>
      </c>
      <c r="F1431" s="331"/>
      <c r="G1431" s="333">
        <f t="shared" si="25"/>
        <v>4977.59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6</v>
      </c>
      <c r="C1432" s="298">
        <v>46037</v>
      </c>
      <c r="D1432" s="299" t="s">
        <v>436</v>
      </c>
      <c r="E1432" s="331">
        <v>50</v>
      </c>
      <c r="F1432" s="331"/>
      <c r="G1432" s="333">
        <f t="shared" si="25"/>
        <v>5029.8900000000003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291</v>
      </c>
      <c r="B1433" s="330">
        <v>38</v>
      </c>
      <c r="C1433" s="298">
        <v>46037</v>
      </c>
      <c r="D1433" s="299" t="s">
        <v>293</v>
      </c>
      <c r="E1433" s="331"/>
      <c r="F1433" s="331">
        <v>4365.67</v>
      </c>
      <c r="G1433" s="333">
        <f t="shared" si="25"/>
        <v>5079.8900000000003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4</v>
      </c>
      <c r="C1434" s="298">
        <v>46036</v>
      </c>
      <c r="D1434" s="299" t="s">
        <v>295</v>
      </c>
      <c r="E1434" s="331">
        <v>30.91</v>
      </c>
      <c r="F1434" s="331"/>
      <c r="G1434" s="333">
        <f t="shared" si="25"/>
        <v>714.22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3</v>
      </c>
      <c r="C1435" s="298">
        <v>46036</v>
      </c>
      <c r="D1435" s="299" t="s">
        <v>348</v>
      </c>
      <c r="E1435" s="331">
        <v>8.67</v>
      </c>
      <c r="F1435" s="331"/>
      <c r="G1435" s="333">
        <f t="shared" si="25"/>
        <v>745.13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3</v>
      </c>
      <c r="C1436" s="298">
        <v>46035</v>
      </c>
      <c r="D1436" s="299" t="s">
        <v>351</v>
      </c>
      <c r="E1436" s="331">
        <v>25.01</v>
      </c>
      <c r="F1436" s="331"/>
      <c r="G1436" s="333">
        <f t="shared" si="25"/>
        <v>753.8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6</v>
      </c>
      <c r="C1437" s="298">
        <v>46035</v>
      </c>
      <c r="D1437" s="299" t="s">
        <v>412</v>
      </c>
      <c r="E1437" s="331">
        <v>-5.9</v>
      </c>
      <c r="F1437" s="331"/>
      <c r="G1437" s="333">
        <f t="shared" si="25"/>
        <v>778.81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6</v>
      </c>
      <c r="C1438" s="298">
        <v>46035</v>
      </c>
      <c r="D1438" s="299" t="s">
        <v>446</v>
      </c>
      <c r="E1438" s="331">
        <v>-0.03</v>
      </c>
      <c r="F1438" s="331"/>
      <c r="G1438" s="333">
        <f t="shared" si="25"/>
        <v>772.91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294</v>
      </c>
      <c r="B1439" s="330">
        <v>43</v>
      </c>
      <c r="C1439" s="298">
        <v>46035</v>
      </c>
      <c r="D1439" s="299" t="s">
        <v>201</v>
      </c>
      <c r="E1439" s="331">
        <v>44.18</v>
      </c>
      <c r="F1439" s="331"/>
      <c r="G1439" s="333">
        <f t="shared" si="25"/>
        <v>772.88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294</v>
      </c>
      <c r="B1440" s="330">
        <v>42</v>
      </c>
      <c r="C1440" s="298">
        <v>46035</v>
      </c>
      <c r="D1440" s="299" t="s">
        <v>200</v>
      </c>
      <c r="E1440" s="331">
        <v>51.19</v>
      </c>
      <c r="F1440" s="331"/>
      <c r="G1440" s="333">
        <f t="shared" si="25"/>
        <v>817.06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289</v>
      </c>
      <c r="B1441" s="330">
        <v>4</v>
      </c>
      <c r="C1441" s="298">
        <v>46035</v>
      </c>
      <c r="D1441" s="299" t="s">
        <v>295</v>
      </c>
      <c r="E1441" s="331">
        <v>28.15</v>
      </c>
      <c r="F1441" s="331"/>
      <c r="G1441" s="333">
        <f t="shared" si="25"/>
        <v>868.25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3</v>
      </c>
      <c r="C1442" s="298">
        <v>46035</v>
      </c>
      <c r="D1442" s="299" t="s">
        <v>296</v>
      </c>
      <c r="E1442" s="331">
        <v>20.85</v>
      </c>
      <c r="F1442" s="331"/>
      <c r="G1442" s="333">
        <f t="shared" si="25"/>
        <v>896.4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1</v>
      </c>
      <c r="C1443" s="298">
        <v>46034</v>
      </c>
      <c r="D1443" s="299" t="s">
        <v>306</v>
      </c>
      <c r="E1443" s="331">
        <v>145.81</v>
      </c>
      <c r="F1443" s="331"/>
      <c r="G1443" s="333">
        <f t="shared" si="25"/>
        <v>917.25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2</v>
      </c>
      <c r="C1444" s="298">
        <v>46034</v>
      </c>
      <c r="D1444" s="299" t="s">
        <v>424</v>
      </c>
      <c r="E1444" s="331">
        <v>25.22</v>
      </c>
      <c r="F1444" s="331"/>
      <c r="G1444" s="333">
        <f t="shared" si="25"/>
        <v>1063.06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289</v>
      </c>
      <c r="B1445" s="330">
        <v>2</v>
      </c>
      <c r="C1445" s="298">
        <v>46033</v>
      </c>
      <c r="D1445" s="299" t="s">
        <v>326</v>
      </c>
      <c r="E1445" s="331">
        <v>49.38</v>
      </c>
      <c r="F1445" s="331"/>
      <c r="G1445" s="333">
        <f t="shared" si="25"/>
        <v>1088.28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294</v>
      </c>
      <c r="B1446" s="330">
        <v>22</v>
      </c>
      <c r="C1446" s="298">
        <v>46033</v>
      </c>
      <c r="D1446" s="299" t="s">
        <v>352</v>
      </c>
      <c r="E1446" s="331">
        <v>19.16</v>
      </c>
      <c r="F1446" s="331"/>
      <c r="G1446" s="333">
        <f t="shared" si="25"/>
        <v>1137.6600000000001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6</v>
      </c>
      <c r="C1447" s="298">
        <v>46033</v>
      </c>
      <c r="D1447" s="299" t="s">
        <v>312</v>
      </c>
      <c r="E1447" s="331">
        <v>39.86</v>
      </c>
      <c r="F1447" s="331"/>
      <c r="G1447" s="333">
        <f t="shared" si="25"/>
        <v>1156.8200000000002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289</v>
      </c>
      <c r="B1448" s="330">
        <v>7</v>
      </c>
      <c r="C1448" s="298">
        <v>46033</v>
      </c>
      <c r="D1448" s="299" t="s">
        <v>444</v>
      </c>
      <c r="E1448" s="331">
        <v>165.05</v>
      </c>
      <c r="F1448" s="331"/>
      <c r="G1448" s="333">
        <f t="shared" si="25"/>
        <v>1196.68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294</v>
      </c>
      <c r="B1449" s="330">
        <v>24</v>
      </c>
      <c r="C1449" s="298">
        <v>46032</v>
      </c>
      <c r="D1449" s="299" t="s">
        <v>860</v>
      </c>
      <c r="E1449" s="331">
        <v>83.42</v>
      </c>
      <c r="F1449" s="331"/>
      <c r="G1449" s="333">
        <f t="shared" si="25"/>
        <v>1361.73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4</v>
      </c>
      <c r="C1450" s="298">
        <v>46032</v>
      </c>
      <c r="D1450" s="299" t="s">
        <v>296</v>
      </c>
      <c r="E1450" s="331">
        <v>30.4</v>
      </c>
      <c r="F1450" s="331"/>
      <c r="G1450" s="333">
        <f t="shared" si="25"/>
        <v>1445.15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289</v>
      </c>
      <c r="B1451" s="330">
        <v>2</v>
      </c>
      <c r="C1451" s="298">
        <v>46032</v>
      </c>
      <c r="D1451" s="299" t="s">
        <v>296</v>
      </c>
      <c r="E1451" s="331">
        <v>13.83</v>
      </c>
      <c r="F1451" s="331"/>
      <c r="G1451" s="333">
        <f t="shared" si="25"/>
        <v>1475.5500000000002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2</v>
      </c>
      <c r="C1452" s="298">
        <v>46032</v>
      </c>
      <c r="D1452" s="299" t="s">
        <v>473</v>
      </c>
      <c r="E1452" s="331">
        <v>100</v>
      </c>
      <c r="F1452" s="331"/>
      <c r="G1452" s="333">
        <f t="shared" si="25"/>
        <v>1489.38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1</v>
      </c>
      <c r="C1453" s="298">
        <v>46032</v>
      </c>
      <c r="D1453" s="299" t="s">
        <v>304</v>
      </c>
      <c r="E1453" s="331">
        <v>55.68</v>
      </c>
      <c r="F1453" s="331"/>
      <c r="G1453" s="333">
        <f t="shared" si="25"/>
        <v>1589.38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2</v>
      </c>
      <c r="C1454" s="298">
        <v>46031</v>
      </c>
      <c r="D1454" s="299" t="s">
        <v>358</v>
      </c>
      <c r="E1454" s="331">
        <v>9.4700000000000006</v>
      </c>
      <c r="F1454" s="331"/>
      <c r="G1454" s="333">
        <f t="shared" si="25"/>
        <v>1645.0600000000002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5</v>
      </c>
      <c r="C1455" s="298">
        <v>46031</v>
      </c>
      <c r="D1455" s="299" t="s">
        <v>475</v>
      </c>
      <c r="E1455" s="331">
        <v>50</v>
      </c>
      <c r="F1455" s="331"/>
      <c r="G1455" s="333">
        <f t="shared" si="25"/>
        <v>1654.5300000000002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8</v>
      </c>
      <c r="C1456" s="298">
        <v>46030</v>
      </c>
      <c r="D1456" s="299" t="s">
        <v>476</v>
      </c>
      <c r="E1456" s="331">
        <v>32.619999999999997</v>
      </c>
      <c r="F1456" s="331"/>
      <c r="G1456" s="333">
        <f t="shared" si="25"/>
        <v>1704.5300000000002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291</v>
      </c>
      <c r="B1457" s="330">
        <v>39</v>
      </c>
      <c r="C1457" s="298">
        <v>46030</v>
      </c>
      <c r="D1457" s="299" t="s">
        <v>292</v>
      </c>
      <c r="E1457" s="331"/>
      <c r="F1457" s="331">
        <v>2729.22</v>
      </c>
      <c r="G1457" s="333">
        <f t="shared" si="25"/>
        <v>1737.15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2</v>
      </c>
      <c r="C1458" s="298">
        <v>46030</v>
      </c>
      <c r="D1458" s="299" t="s">
        <v>296</v>
      </c>
      <c r="E1458" s="331">
        <v>6.37</v>
      </c>
      <c r="F1458" s="331"/>
      <c r="G1458" s="333">
        <f t="shared" si="25"/>
        <v>-992.06999999999971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4</v>
      </c>
      <c r="C1459" s="298">
        <v>46030</v>
      </c>
      <c r="D1459" s="299" t="s">
        <v>296</v>
      </c>
      <c r="E1459" s="331">
        <v>32.119999999999997</v>
      </c>
      <c r="F1459" s="331"/>
      <c r="G1459" s="333">
        <f t="shared" si="25"/>
        <v>-985.6999999999997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2</v>
      </c>
      <c r="C1460" s="298">
        <v>46030</v>
      </c>
      <c r="D1460" s="299" t="s">
        <v>358</v>
      </c>
      <c r="E1460" s="331">
        <v>9.4700000000000006</v>
      </c>
      <c r="F1460" s="331"/>
      <c r="G1460" s="333">
        <f t="shared" si="25"/>
        <v>-953.5799999999997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2</v>
      </c>
      <c r="C1461" s="298">
        <v>46030</v>
      </c>
      <c r="D1461" s="299" t="s">
        <v>386</v>
      </c>
      <c r="E1461" s="331">
        <v>21.18</v>
      </c>
      <c r="F1461" s="331"/>
      <c r="G1461" s="333">
        <f t="shared" si="25"/>
        <v>-944.10999999999967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335</v>
      </c>
      <c r="B1462" s="330" t="s">
        <v>335</v>
      </c>
      <c r="C1462" s="298">
        <v>46029</v>
      </c>
      <c r="D1462" s="299" t="s">
        <v>447</v>
      </c>
      <c r="E1462" s="331">
        <v>52.66</v>
      </c>
      <c r="F1462" s="331"/>
      <c r="G1462" s="333">
        <f t="shared" si="25"/>
        <v>-922.92999999999972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294</v>
      </c>
      <c r="B1463" s="330">
        <v>13</v>
      </c>
      <c r="C1463" s="298">
        <v>46029</v>
      </c>
      <c r="D1463" s="299" t="s">
        <v>182</v>
      </c>
      <c r="E1463" s="331">
        <v>167.42</v>
      </c>
      <c r="F1463" s="331"/>
      <c r="G1463" s="333">
        <f t="shared" si="25"/>
        <v>-870.26999999999975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289</v>
      </c>
      <c r="B1464" s="330">
        <v>4</v>
      </c>
      <c r="C1464" s="298">
        <v>46029</v>
      </c>
      <c r="D1464" s="299" t="s">
        <v>296</v>
      </c>
      <c r="E1464" s="331">
        <v>30.81</v>
      </c>
      <c r="F1464" s="331"/>
      <c r="G1464" s="333">
        <f t="shared" si="25"/>
        <v>-702.8499999999998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2</v>
      </c>
      <c r="C1465" s="298">
        <v>46029</v>
      </c>
      <c r="D1465" s="299" t="s">
        <v>358</v>
      </c>
      <c r="E1465" s="331">
        <v>9.4700000000000006</v>
      </c>
      <c r="F1465" s="331"/>
      <c r="G1465" s="333">
        <f t="shared" si="25"/>
        <v>-672.03999999999985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294</v>
      </c>
      <c r="B1466" s="330">
        <v>22</v>
      </c>
      <c r="C1466" s="298">
        <v>46029</v>
      </c>
      <c r="D1466" s="299" t="s">
        <v>477</v>
      </c>
      <c r="E1466" s="331">
        <v>148.04</v>
      </c>
      <c r="F1466" s="331"/>
      <c r="G1466" s="333">
        <f t="shared" si="25"/>
        <v>-662.56999999999982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294</v>
      </c>
      <c r="B1467" s="330">
        <v>14</v>
      </c>
      <c r="C1467" s="298">
        <v>46028</v>
      </c>
      <c r="D1467" s="299" t="s">
        <v>366</v>
      </c>
      <c r="E1467" s="331">
        <v>66.67</v>
      </c>
      <c r="F1467" s="331"/>
      <c r="G1467" s="333">
        <f t="shared" si="25"/>
        <v>-514.52999999999986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3</v>
      </c>
      <c r="C1468" s="298">
        <v>46028</v>
      </c>
      <c r="D1468" s="299" t="s">
        <v>296</v>
      </c>
      <c r="E1468" s="331">
        <v>5.7</v>
      </c>
      <c r="F1468" s="331"/>
      <c r="G1468" s="333">
        <f t="shared" si="25"/>
        <v>-447.8599999999999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294</v>
      </c>
      <c r="B1469" s="330">
        <v>21</v>
      </c>
      <c r="C1469" s="298">
        <v>46028</v>
      </c>
      <c r="D1469" s="299" t="s">
        <v>194</v>
      </c>
      <c r="E1469" s="331">
        <v>30.59</v>
      </c>
      <c r="F1469" s="331"/>
      <c r="G1469" s="333">
        <f t="shared" si="25"/>
        <v>-442.15999999999991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294</v>
      </c>
      <c r="B1470" s="330">
        <v>17</v>
      </c>
      <c r="C1470" s="298">
        <v>46027</v>
      </c>
      <c r="D1470" s="299" t="s">
        <v>370</v>
      </c>
      <c r="E1470" s="331">
        <v>133.91999999999999</v>
      </c>
      <c r="F1470" s="331"/>
      <c r="G1470" s="333">
        <f t="shared" si="25"/>
        <v>-411.56999999999994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294</v>
      </c>
      <c r="B1471" s="330">
        <v>17</v>
      </c>
      <c r="C1471" s="298">
        <v>46027</v>
      </c>
      <c r="D1471" s="299" t="s">
        <v>370</v>
      </c>
      <c r="E1471" s="331">
        <v>62</v>
      </c>
      <c r="F1471" s="331"/>
      <c r="G1471" s="333">
        <f t="shared" si="25"/>
        <v>-277.64999999999992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6</v>
      </c>
      <c r="C1472" s="298">
        <v>46027</v>
      </c>
      <c r="D1472" s="299" t="s">
        <v>300</v>
      </c>
      <c r="E1472" s="331">
        <v>10.64</v>
      </c>
      <c r="F1472" s="331"/>
      <c r="G1472" s="333">
        <f t="shared" si="25"/>
        <v>-215.64999999999992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289</v>
      </c>
      <c r="B1473" s="330">
        <v>8</v>
      </c>
      <c r="C1473" s="298">
        <v>46027</v>
      </c>
      <c r="D1473" s="299" t="s">
        <v>319</v>
      </c>
      <c r="E1473" s="331">
        <v>17.440000000000001</v>
      </c>
      <c r="F1473" s="331"/>
      <c r="G1473" s="333">
        <f t="shared" si="25"/>
        <v>-205.00999999999991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289</v>
      </c>
      <c r="B1474" s="330">
        <v>1</v>
      </c>
      <c r="C1474" s="298">
        <v>46027</v>
      </c>
      <c r="D1474" s="299" t="s">
        <v>306</v>
      </c>
      <c r="E1474" s="331">
        <v>216.19</v>
      </c>
      <c r="F1474" s="331"/>
      <c r="G1474" s="333">
        <f t="shared" si="25"/>
        <v>-187.56999999999991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289</v>
      </c>
      <c r="B1475" s="330">
        <v>2</v>
      </c>
      <c r="C1475" s="298">
        <v>46027</v>
      </c>
      <c r="D1475" s="299" t="s">
        <v>478</v>
      </c>
      <c r="E1475" s="331">
        <v>70</v>
      </c>
      <c r="F1475" s="331"/>
      <c r="G1475" s="333">
        <f t="shared" si="25"/>
        <v>28.62000000000009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2</v>
      </c>
      <c r="C1476" s="298">
        <v>46027</v>
      </c>
      <c r="D1476" s="299" t="s">
        <v>358</v>
      </c>
      <c r="E1476" s="331">
        <v>14.05</v>
      </c>
      <c r="F1476" s="331"/>
      <c r="G1476" s="333">
        <f t="shared" si="25"/>
        <v>98.62000000000009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294</v>
      </c>
      <c r="B1477" s="330">
        <v>14</v>
      </c>
      <c r="C1477" s="298">
        <v>46027</v>
      </c>
      <c r="D1477" s="299" t="s">
        <v>367</v>
      </c>
      <c r="E1477" s="331">
        <v>68.739999999999995</v>
      </c>
      <c r="F1477" s="331"/>
      <c r="G1477" s="333">
        <f t="shared" si="25"/>
        <v>112.67000000000009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6</v>
      </c>
      <c r="C1478" s="298">
        <v>46027</v>
      </c>
      <c r="D1478" s="299" t="s">
        <v>479</v>
      </c>
      <c r="E1478" s="331">
        <v>120</v>
      </c>
      <c r="F1478" s="331"/>
      <c r="G1478" s="333">
        <f t="shared" si="25"/>
        <v>181.41000000000008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294</v>
      </c>
      <c r="B1479" s="330">
        <v>9</v>
      </c>
      <c r="C1479" s="298">
        <v>46027</v>
      </c>
      <c r="D1479" s="299" t="s">
        <v>58</v>
      </c>
      <c r="E1479" s="331">
        <v>1281.53</v>
      </c>
      <c r="F1479" s="331"/>
      <c r="G1479" s="333">
        <f t="shared" si="25"/>
        <v>301.41000000000008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7</v>
      </c>
      <c r="C1480" s="298">
        <v>46026</v>
      </c>
      <c r="D1480" s="299" t="s">
        <v>338</v>
      </c>
      <c r="E1480" s="331">
        <v>18.260000000000002</v>
      </c>
      <c r="F1480" s="331"/>
      <c r="G1480" s="333">
        <f t="shared" si="25"/>
        <v>1582.94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287</v>
      </c>
      <c r="B1481" s="330" t="s">
        <v>287</v>
      </c>
      <c r="C1481" s="298">
        <v>46026</v>
      </c>
      <c r="D1481" s="299" t="s">
        <v>300</v>
      </c>
      <c r="E1481" s="331">
        <v>114.91</v>
      </c>
      <c r="F1481" s="331">
        <v>114.91</v>
      </c>
      <c r="G1481" s="333">
        <f t="shared" si="25"/>
        <v>1601.2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289</v>
      </c>
      <c r="B1482" s="330">
        <v>5</v>
      </c>
      <c r="C1482" s="298">
        <v>46026</v>
      </c>
      <c r="D1482" s="299" t="s">
        <v>480</v>
      </c>
      <c r="E1482" s="331">
        <v>42.43</v>
      </c>
      <c r="F1482" s="331"/>
      <c r="G1482" s="333">
        <f t="shared" si="25"/>
        <v>1601.2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289</v>
      </c>
      <c r="B1483" s="330">
        <v>7</v>
      </c>
      <c r="C1483" s="298">
        <v>46026</v>
      </c>
      <c r="D1483" s="299" t="s">
        <v>300</v>
      </c>
      <c r="E1483" s="331">
        <v>42.59</v>
      </c>
      <c r="F1483" s="331"/>
      <c r="G1483" s="333">
        <f t="shared" si="25"/>
        <v>1643.63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289</v>
      </c>
      <c r="B1484" s="330">
        <v>3</v>
      </c>
      <c r="C1484" s="298">
        <v>46025</v>
      </c>
      <c r="D1484" s="299" t="s">
        <v>348</v>
      </c>
      <c r="E1484" s="331">
        <v>14.57</v>
      </c>
      <c r="F1484" s="331"/>
      <c r="G1484" s="333">
        <f t="shared" si="25"/>
        <v>1686.22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289</v>
      </c>
      <c r="B1485" s="330">
        <v>2</v>
      </c>
      <c r="C1485" s="298">
        <v>46025</v>
      </c>
      <c r="D1485" s="299" t="s">
        <v>481</v>
      </c>
      <c r="E1485" s="331">
        <v>41.05</v>
      </c>
      <c r="F1485" s="331"/>
      <c r="G1485" s="333">
        <f t="shared" si="25"/>
        <v>1700.79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289</v>
      </c>
      <c r="B1486" s="330">
        <v>4</v>
      </c>
      <c r="C1486" s="298">
        <v>46025</v>
      </c>
      <c r="D1486" s="299" t="s">
        <v>310</v>
      </c>
      <c r="E1486" s="331">
        <v>26.88</v>
      </c>
      <c r="F1486" s="331"/>
      <c r="G1486" s="333">
        <f t="shared" si="25"/>
        <v>1741.84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2</v>
      </c>
      <c r="C1487" s="298">
        <v>46025</v>
      </c>
      <c r="D1487" s="299" t="s">
        <v>308</v>
      </c>
      <c r="E1487" s="331">
        <v>130.08000000000001</v>
      </c>
      <c r="F1487" s="331"/>
      <c r="G1487" s="333">
        <f t="shared" si="25"/>
        <v>1768.72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7</v>
      </c>
      <c r="C1488" s="298">
        <v>46025</v>
      </c>
      <c r="D1488" s="299" t="s">
        <v>482</v>
      </c>
      <c r="E1488" s="331">
        <v>222.49</v>
      </c>
      <c r="F1488" s="331"/>
      <c r="G1488" s="333">
        <f t="shared" si="25"/>
        <v>1898.8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7</v>
      </c>
      <c r="C1489" s="298">
        <v>46025</v>
      </c>
      <c r="D1489" s="299" t="s">
        <v>482</v>
      </c>
      <c r="E1489" s="331">
        <v>99.18</v>
      </c>
      <c r="F1489" s="331"/>
      <c r="G1489" s="333">
        <f t="shared" si="25"/>
        <v>2121.29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289</v>
      </c>
      <c r="B1490" s="330">
        <v>5</v>
      </c>
      <c r="C1490" s="298">
        <v>46024</v>
      </c>
      <c r="D1490" s="299" t="s">
        <v>483</v>
      </c>
      <c r="E1490" s="331">
        <v>35</v>
      </c>
      <c r="F1490" s="331"/>
      <c r="G1490" s="333">
        <f t="shared" si="25"/>
        <v>2220.4699999999998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3</v>
      </c>
      <c r="C1491" s="298">
        <v>46024</v>
      </c>
      <c r="D1491" s="299" t="s">
        <v>296</v>
      </c>
      <c r="E1491" s="331">
        <v>15.11</v>
      </c>
      <c r="F1491" s="331"/>
      <c r="G1491" s="333">
        <f t="shared" si="25"/>
        <v>2255.4699999999998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5</v>
      </c>
      <c r="C1492" s="298">
        <v>46024</v>
      </c>
      <c r="D1492" s="299" t="s">
        <v>484</v>
      </c>
      <c r="E1492" s="331">
        <v>29.67</v>
      </c>
      <c r="F1492" s="331"/>
      <c r="G1492" s="333">
        <f t="shared" si="25"/>
        <v>2270.58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287</v>
      </c>
      <c r="B1493" s="330" t="s">
        <v>287</v>
      </c>
      <c r="C1493" s="298">
        <v>46024</v>
      </c>
      <c r="D1493" s="299" t="s">
        <v>397</v>
      </c>
      <c r="E1493" s="331">
        <v>70.56</v>
      </c>
      <c r="F1493" s="331">
        <v>70.56</v>
      </c>
      <c r="G1493" s="333">
        <f t="shared" si="25"/>
        <v>2300.25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287</v>
      </c>
      <c r="B1494" s="330" t="s">
        <v>287</v>
      </c>
      <c r="C1494" s="298">
        <v>46024</v>
      </c>
      <c r="D1494" s="299" t="s">
        <v>485</v>
      </c>
      <c r="E1494" s="331">
        <v>113.94</v>
      </c>
      <c r="F1494" s="331">
        <v>113.94</v>
      </c>
      <c r="G1494" s="333">
        <f t="shared" si="25"/>
        <v>2300.25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289</v>
      </c>
      <c r="B1495" s="330">
        <v>2</v>
      </c>
      <c r="C1495" s="298">
        <v>46024</v>
      </c>
      <c r="D1495" s="299" t="s">
        <v>371</v>
      </c>
      <c r="E1495" s="331">
        <v>11.9</v>
      </c>
      <c r="F1495" s="331"/>
      <c r="G1495" s="333">
        <f t="shared" si="25"/>
        <v>2300.25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2</v>
      </c>
      <c r="C1496" s="298">
        <v>46024</v>
      </c>
      <c r="D1496" s="299" t="s">
        <v>408</v>
      </c>
      <c r="E1496" s="331">
        <v>23.9</v>
      </c>
      <c r="F1496" s="331"/>
      <c r="G1496" s="333">
        <f t="shared" si="25"/>
        <v>2312.15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5</v>
      </c>
      <c r="C1497" s="298">
        <v>46024</v>
      </c>
      <c r="D1497" s="299" t="s">
        <v>486</v>
      </c>
      <c r="E1497" s="331">
        <v>160</v>
      </c>
      <c r="F1497" s="331"/>
      <c r="G1497" s="333">
        <f t="shared" si="25"/>
        <v>2336.0500000000002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284</v>
      </c>
      <c r="B1498" s="330">
        <v>36</v>
      </c>
      <c r="C1498" s="298">
        <v>46024</v>
      </c>
      <c r="D1498" s="299" t="s">
        <v>374</v>
      </c>
      <c r="E1498" s="331">
        <v>50</v>
      </c>
      <c r="F1498" s="331"/>
      <c r="G1498" s="333">
        <f t="shared" si="25"/>
        <v>2496.0500000000002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6</v>
      </c>
      <c r="C1499" s="298">
        <v>46023</v>
      </c>
      <c r="D1499" s="299" t="s">
        <v>312</v>
      </c>
      <c r="E1499" s="331">
        <v>8</v>
      </c>
      <c r="F1499" s="331"/>
      <c r="G1499" s="333">
        <f t="shared" si="25"/>
        <v>2546.0500000000002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289</v>
      </c>
      <c r="B1500" s="330">
        <v>2</v>
      </c>
      <c r="C1500" s="298">
        <v>46023</v>
      </c>
      <c r="D1500" s="299" t="s">
        <v>371</v>
      </c>
      <c r="E1500" s="331">
        <v>13.06</v>
      </c>
      <c r="F1500" s="331"/>
      <c r="G1500" s="333">
        <f t="shared" si="25"/>
        <v>2554.0500000000002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294</v>
      </c>
      <c r="B1501" s="330">
        <v>22</v>
      </c>
      <c r="C1501" s="298">
        <v>46023</v>
      </c>
      <c r="D1501" s="299" t="s">
        <v>375</v>
      </c>
      <c r="E1501" s="331">
        <v>6.37</v>
      </c>
      <c r="F1501" s="331"/>
      <c r="G1501" s="333">
        <f t="shared" si="25"/>
        <v>2567.11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2</v>
      </c>
      <c r="C1502" s="298">
        <v>46023</v>
      </c>
      <c r="D1502" s="299" t="s">
        <v>358</v>
      </c>
      <c r="E1502" s="331">
        <v>10.27</v>
      </c>
      <c r="F1502" s="331"/>
      <c r="G1502" s="333">
        <f t="shared" si="25"/>
        <v>2573.48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6</v>
      </c>
      <c r="C1503" s="298">
        <v>46023</v>
      </c>
      <c r="D1503" s="299" t="s">
        <v>487</v>
      </c>
      <c r="E1503" s="331">
        <v>176.57</v>
      </c>
      <c r="F1503" s="331"/>
      <c r="G1503" s="333">
        <f t="shared" si="25"/>
        <v>2583.75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287</v>
      </c>
      <c r="B1504" s="330" t="s">
        <v>287</v>
      </c>
      <c r="C1504" s="298">
        <v>46023</v>
      </c>
      <c r="D1504" s="299" t="s">
        <v>300</v>
      </c>
      <c r="E1504" s="331">
        <v>383.39</v>
      </c>
      <c r="F1504" s="331">
        <v>383.39</v>
      </c>
      <c r="G1504" s="333">
        <f t="shared" si="25"/>
        <v>2760.32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287</v>
      </c>
      <c r="B1505" s="330" t="s">
        <v>287</v>
      </c>
      <c r="C1505" s="298">
        <v>46023</v>
      </c>
      <c r="D1505" s="299" t="s">
        <v>300</v>
      </c>
      <c r="E1505" s="331">
        <v>53.24</v>
      </c>
      <c r="F1505" s="331">
        <v>53.24</v>
      </c>
      <c r="G1505" s="333">
        <f t="shared" si="25"/>
        <v>2760.32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335</v>
      </c>
      <c r="B1506" s="330" t="s">
        <v>335</v>
      </c>
      <c r="C1506" s="298">
        <v>46023</v>
      </c>
      <c r="D1506" s="337" t="s">
        <v>460</v>
      </c>
      <c r="E1506" s="331">
        <v>239.68</v>
      </c>
      <c r="F1506" s="331"/>
      <c r="G1506" s="333">
        <f t="shared" si="25"/>
        <v>2760.32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488</v>
      </c>
      <c r="B1507" s="330" t="s">
        <v>488</v>
      </c>
      <c r="C1507" s="298">
        <v>45658</v>
      </c>
      <c r="D1507" s="298" t="s">
        <v>489</v>
      </c>
      <c r="E1507" s="332"/>
      <c r="F1507" s="332"/>
      <c r="G1507" s="333">
        <v>3000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5.75" customHeight="1" x14ac:dyDescent="0.3"/>
    <row r="1509" spans="1:20" ht="15.75" customHeight="1" x14ac:dyDescent="0.3"/>
    <row r="1510" spans="1:20" ht="15.75" customHeight="1" x14ac:dyDescent="0.3"/>
    <row r="1511" spans="1:20" ht="15.75" customHeight="1" x14ac:dyDescent="0.3"/>
    <row r="1512" spans="1:20" ht="15.75" customHeight="1" x14ac:dyDescent="0.3"/>
    <row r="1513" spans="1:20" ht="15.75" customHeight="1" x14ac:dyDescent="0.3"/>
    <row r="1514" spans="1:20" ht="15.75" customHeight="1" x14ac:dyDescent="0.3"/>
    <row r="1515" spans="1:20" ht="15.75" customHeight="1" x14ac:dyDescent="0.3"/>
    <row r="1516" spans="1:20" ht="15.75" customHeight="1" x14ac:dyDescent="0.3"/>
    <row r="1517" spans="1:20" ht="15.75" customHeight="1" x14ac:dyDescent="0.3"/>
    <row r="1518" spans="1:20" ht="15.75" customHeight="1" x14ac:dyDescent="0.3"/>
    <row r="1519" spans="1:20" ht="15.75" customHeight="1" x14ac:dyDescent="0.3"/>
    <row r="1520" spans="1: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spans="9:9" ht="15.75" customHeight="1" x14ac:dyDescent="0.3"/>
    <row r="3234" spans="9:9" ht="15.75" customHeight="1" x14ac:dyDescent="0.3"/>
    <row r="3235" spans="9:9" ht="15.75" customHeight="1" x14ac:dyDescent="0.3"/>
    <row r="3236" spans="9:9" ht="15.75" customHeight="1" x14ac:dyDescent="0.3"/>
    <row r="3237" spans="9:9" ht="12" customHeight="1" x14ac:dyDescent="0.3">
      <c r="I3237" s="335" t="s">
        <v>225</v>
      </c>
    </row>
    <row r="3238" spans="9:9" ht="12" customHeight="1" x14ac:dyDescent="0.3">
      <c r="I3238" s="335"/>
    </row>
    <row r="3239" spans="9:9" ht="12" customHeight="1" x14ac:dyDescent="0.3">
      <c r="I3239" s="335"/>
    </row>
    <row r="3240" spans="9:9" ht="12" customHeight="1" x14ac:dyDescent="0.3">
      <c r="I3240" s="335"/>
    </row>
    <row r="3241" spans="9:9" ht="12" customHeight="1" x14ac:dyDescent="0.3">
      <c r="I3241" s="335"/>
    </row>
    <row r="3242" spans="9:9" ht="12" customHeight="1" x14ac:dyDescent="0.3">
      <c r="I3242" s="335"/>
    </row>
    <row r="3243" spans="9:9" ht="12" customHeight="1" x14ac:dyDescent="0.3">
      <c r="I3243" s="335"/>
    </row>
    <row r="3244" spans="9:9" ht="12" customHeight="1" x14ac:dyDescent="0.3">
      <c r="I3244" s="335"/>
    </row>
    <row r="3245" spans="9:9" ht="12" customHeight="1" x14ac:dyDescent="0.3">
      <c r="I3245" s="335"/>
    </row>
    <row r="3246" spans="9:9" ht="12" customHeight="1" x14ac:dyDescent="0.3">
      <c r="I3246" s="335" t="s">
        <v>226</v>
      </c>
    </row>
    <row r="3247" spans="9:9" ht="15.75" customHeight="1" x14ac:dyDescent="0.3"/>
    <row r="3248" spans="9:9" ht="15.75" customHeight="1" x14ac:dyDescent="0.3"/>
    <row r="3249" spans="9:9" ht="12" customHeight="1" x14ac:dyDescent="0.3">
      <c r="I3249" s="335" t="s">
        <v>226</v>
      </c>
    </row>
    <row r="3250" spans="9:9" ht="12" customHeight="1" x14ac:dyDescent="0.3">
      <c r="I3250" s="335"/>
    </row>
    <row r="3251" spans="9:9" ht="12" customHeight="1" x14ac:dyDescent="0.3">
      <c r="I3251" s="335"/>
    </row>
    <row r="3252" spans="9:9" ht="12" customHeight="1" x14ac:dyDescent="0.3">
      <c r="I3252" s="335"/>
    </row>
    <row r="3253" spans="9:9" ht="12" customHeight="1" x14ac:dyDescent="0.3">
      <c r="I3253" s="335"/>
    </row>
    <row r="3254" spans="9:9" ht="12" customHeight="1" x14ac:dyDescent="0.3">
      <c r="I3254" s="335"/>
    </row>
    <row r="3255" spans="9:9" ht="12" customHeight="1" x14ac:dyDescent="0.3">
      <c r="I3255" s="335" t="s">
        <v>226</v>
      </c>
    </row>
    <row r="3256" spans="9:9" ht="12" customHeight="1" x14ac:dyDescent="0.3">
      <c r="I3256" s="335" t="s">
        <v>226</v>
      </c>
    </row>
    <row r="3257" spans="9:9" ht="12" customHeight="1" x14ac:dyDescent="0.3">
      <c r="I3257" s="335"/>
    </row>
    <row r="3258" spans="9:9" ht="12" customHeight="1" x14ac:dyDescent="0.3">
      <c r="I3258" s="335"/>
    </row>
    <row r="3259" spans="9:9" ht="12" customHeight="1" x14ac:dyDescent="0.3">
      <c r="I3259" s="335"/>
    </row>
    <row r="3260" spans="9:9" ht="12" customHeight="1" x14ac:dyDescent="0.3">
      <c r="I3260" s="335" t="s">
        <v>226</v>
      </c>
    </row>
    <row r="3261" spans="9:9" ht="12" customHeight="1" x14ac:dyDescent="0.3">
      <c r="I3261" s="335" t="s">
        <v>225</v>
      </c>
    </row>
    <row r="3262" spans="9:9" ht="12" customHeight="1" x14ac:dyDescent="0.3">
      <c r="I3262" s="335" t="s">
        <v>225</v>
      </c>
    </row>
    <row r="3263" spans="9:9" ht="15.75" customHeight="1" x14ac:dyDescent="0.3"/>
    <row r="3264" spans="9:9" ht="15.75" customHeight="1" x14ac:dyDescent="0.3"/>
    <row r="3265" spans="9:9" ht="12" customHeight="1" x14ac:dyDescent="0.3">
      <c r="I3265" s="335" t="s">
        <v>225</v>
      </c>
    </row>
    <row r="3266" spans="9:9" ht="12" customHeight="1" x14ac:dyDescent="0.3">
      <c r="I3266" s="335"/>
    </row>
    <row r="3267" spans="9:9" ht="12" customHeight="1" x14ac:dyDescent="0.3">
      <c r="I3267" s="335" t="s">
        <v>226</v>
      </c>
    </row>
    <row r="3268" spans="9:9" ht="12" customHeight="1" x14ac:dyDescent="0.3">
      <c r="I3268" s="335"/>
    </row>
    <row r="3269" spans="9:9" ht="12" customHeight="1" x14ac:dyDescent="0.3">
      <c r="I3269" s="335"/>
    </row>
    <row r="3270" spans="9:9" ht="12" customHeight="1" x14ac:dyDescent="0.3">
      <c r="I3270" s="335" t="s">
        <v>226</v>
      </c>
    </row>
    <row r="3271" spans="9:9" ht="12" customHeight="1" x14ac:dyDescent="0.3">
      <c r="I3271" s="335"/>
    </row>
    <row r="3272" spans="9:9" ht="12" customHeight="1" x14ac:dyDescent="0.3">
      <c r="I3272" s="335" t="s">
        <v>226</v>
      </c>
    </row>
    <row r="3273" spans="9:9" ht="15.75" customHeight="1" x14ac:dyDescent="0.3"/>
    <row r="3274" spans="9:9" ht="15.75" customHeight="1" x14ac:dyDescent="0.3"/>
    <row r="3275" spans="9:9" ht="15.75" customHeight="1" x14ac:dyDescent="0.3"/>
    <row r="3276" spans="9:9" ht="15.75" customHeight="1" x14ac:dyDescent="0.3"/>
    <row r="3277" spans="9:9" ht="15.75" customHeight="1" x14ac:dyDescent="0.3"/>
    <row r="3278" spans="9:9" ht="15.75" customHeight="1" x14ac:dyDescent="0.3"/>
    <row r="3279" spans="9:9" ht="15.75" customHeight="1" x14ac:dyDescent="0.3"/>
    <row r="3280" spans="9:9" ht="15.75" customHeight="1" x14ac:dyDescent="0.3"/>
    <row r="3281" spans="9:9" ht="12" customHeight="1" x14ac:dyDescent="0.3">
      <c r="I3281" s="335" t="s">
        <v>226</v>
      </c>
    </row>
    <row r="3282" spans="9:9" ht="12" customHeight="1" x14ac:dyDescent="0.3">
      <c r="I3282" s="335"/>
    </row>
    <row r="3283" spans="9:9" ht="12" customHeight="1" x14ac:dyDescent="0.3">
      <c r="I3283" s="335" t="s">
        <v>225</v>
      </c>
    </row>
    <row r="3284" spans="9:9" ht="12" customHeight="1" x14ac:dyDescent="0.3">
      <c r="I3284" s="335"/>
    </row>
    <row r="3285" spans="9:9" ht="12" customHeight="1" x14ac:dyDescent="0.3">
      <c r="I3285" s="335" t="s">
        <v>226</v>
      </c>
    </row>
    <row r="3286" spans="9:9" ht="12" customHeight="1" x14ac:dyDescent="0.3">
      <c r="I3286" s="335" t="s">
        <v>225</v>
      </c>
    </row>
    <row r="3287" spans="9:9" ht="15.75" customHeight="1" x14ac:dyDescent="0.3"/>
    <row r="3288" spans="9:9" ht="15.75" customHeight="1" x14ac:dyDescent="0.3"/>
    <row r="3289" spans="9:9" ht="15.75" customHeight="1" x14ac:dyDescent="0.3"/>
    <row r="3290" spans="9:9" ht="15.75" customHeight="1" x14ac:dyDescent="0.3"/>
    <row r="3291" spans="9:9" ht="15.75" customHeight="1" x14ac:dyDescent="0.3"/>
    <row r="3292" spans="9:9" ht="15.75" customHeight="1" x14ac:dyDescent="0.3"/>
    <row r="3293" spans="9:9" ht="15.75" customHeight="1" x14ac:dyDescent="0.3"/>
    <row r="3294" spans="9:9" ht="15.75" customHeight="1" x14ac:dyDescent="0.3"/>
    <row r="3295" spans="9:9" ht="15.75" customHeight="1" x14ac:dyDescent="0.3"/>
    <row r="3296" spans="9:9" ht="15.75" customHeight="1" x14ac:dyDescent="0.3"/>
    <row r="3297" spans="9:9" ht="15.75" customHeight="1" x14ac:dyDescent="0.3"/>
    <row r="3298" spans="9:9" ht="15.75" customHeight="1" x14ac:dyDescent="0.3"/>
    <row r="3299" spans="9:9" ht="15.75" customHeight="1" x14ac:dyDescent="0.3"/>
    <row r="3300" spans="9:9" ht="15.75" customHeight="1" x14ac:dyDescent="0.3"/>
    <row r="3301" spans="9:9" ht="15.75" customHeight="1" x14ac:dyDescent="0.3"/>
    <row r="3302" spans="9:9" ht="15.75" customHeight="1" x14ac:dyDescent="0.3"/>
    <row r="3303" spans="9:9" ht="15.75" customHeight="1" x14ac:dyDescent="0.3"/>
    <row r="3304" spans="9:9" ht="15.75" customHeight="1" x14ac:dyDescent="0.3"/>
    <row r="3305" spans="9:9" ht="12" customHeight="1" x14ac:dyDescent="0.3">
      <c r="I3305" s="335" t="s">
        <v>226</v>
      </c>
    </row>
  </sheetData>
  <autoFilter ref="A1:G1507" xr:uid="{00000000-0009-0000-0000-000006000000}"/>
  <mergeCells count="5">
    <mergeCell ref="A1:B1"/>
    <mergeCell ref="E1:F1"/>
    <mergeCell ref="Q1:R1"/>
    <mergeCell ref="E2:F2"/>
    <mergeCell ref="E3:F3"/>
  </mergeCells>
  <conditionalFormatting sqref="I1 I4:I330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5"/>
  <sheetViews>
    <sheetView workbookViewId="0">
      <pane ySplit="1" topLeftCell="A2" activePane="bottomLeft" state="frozen"/>
      <selection pane="bottomLeft" activeCell="C12" sqref="C1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1470.32</v>
      </c>
      <c r="B2" s="339"/>
      <c r="C2" s="340"/>
      <c r="D2" s="342" t="s">
        <v>493</v>
      </c>
      <c r="E2" s="343">
        <f>E3-E123</f>
        <v>17063.949999999997</v>
      </c>
      <c r="F2" s="344" t="s">
        <v>493</v>
      </c>
      <c r="G2" s="345">
        <f>G3-G123</f>
        <v>1225.0600000000002</v>
      </c>
      <c r="H2" s="343" t="s">
        <v>493</v>
      </c>
      <c r="I2" s="343">
        <f>I3-I123</f>
        <v>1183.3599999999997</v>
      </c>
      <c r="J2" s="344" t="s">
        <v>493</v>
      </c>
      <c r="K2" s="345">
        <f>K3-K123</f>
        <v>401</v>
      </c>
      <c r="L2" s="343" t="s">
        <v>493</v>
      </c>
      <c r="M2" s="343">
        <f>M3-M123</f>
        <v>6.4699999999999989</v>
      </c>
      <c r="N2" s="345" t="s">
        <v>493</v>
      </c>
      <c r="O2" s="345">
        <f>O3-O123</f>
        <v>6.4699999999999989</v>
      </c>
      <c r="P2" s="343" t="s">
        <v>493</v>
      </c>
      <c r="Q2" s="343">
        <f>Q3-Q123</f>
        <v>-14.279999999999973</v>
      </c>
      <c r="R2" s="345" t="s">
        <v>493</v>
      </c>
      <c r="S2" s="345">
        <f>S3-S123</f>
        <v>-3328.84</v>
      </c>
      <c r="T2" s="346" t="s">
        <v>493</v>
      </c>
      <c r="U2" s="343">
        <f>U3-U123</f>
        <v>-15430.309999999998</v>
      </c>
      <c r="V2" s="345" t="s">
        <v>493</v>
      </c>
      <c r="W2" s="345">
        <f>W3-W123</f>
        <v>800</v>
      </c>
      <c r="X2" s="343" t="s">
        <v>493</v>
      </c>
      <c r="Y2" s="343">
        <f>Y3-Y123</f>
        <v>179.5</v>
      </c>
      <c r="Z2" s="345" t="s">
        <v>493</v>
      </c>
      <c r="AA2" s="345">
        <f>AA3-AA123</f>
        <v>-607.7800000000002</v>
      </c>
      <c r="AB2" s="343" t="s">
        <v>493</v>
      </c>
      <c r="AC2" s="343">
        <f>AC3-AC123</f>
        <v>-14.279999999999973</v>
      </c>
    </row>
    <row r="3" spans="1:29" ht="14.25" customHeight="1" x14ac:dyDescent="0.3">
      <c r="A3" s="341">
        <f t="shared" si="0"/>
        <v>13710.81</v>
      </c>
      <c r="B3" s="347"/>
      <c r="C3" s="340"/>
      <c r="D3" s="342" t="s">
        <v>494</v>
      </c>
      <c r="E3" s="343">
        <f>SUM(E6:E123)-SUM(D6:D123)</f>
        <v>18774.439999999999</v>
      </c>
      <c r="F3" s="345" t="s">
        <v>494</v>
      </c>
      <c r="G3" s="345">
        <f>SUM(G6:G123)-SUM(F6:F123)</f>
        <v>1725.0600000000002</v>
      </c>
      <c r="H3" s="343" t="s">
        <v>494</v>
      </c>
      <c r="I3" s="343">
        <f>SUM(I6:I123)-SUM(H6:H123)</f>
        <v>3183.3599999999997</v>
      </c>
      <c r="J3" s="345" t="s">
        <v>494</v>
      </c>
      <c r="K3" s="345">
        <f>SUM(K6:K123)-SUM(J6:J123)</f>
        <v>1401</v>
      </c>
      <c r="L3" s="343" t="s">
        <v>494</v>
      </c>
      <c r="M3" s="343">
        <f>SUM(M6:M123)-SUM(L6:L123)</f>
        <v>71.47</v>
      </c>
      <c r="N3" s="345" t="s">
        <v>494</v>
      </c>
      <c r="O3" s="345">
        <f>SUM(O6:O123)-SUM(N6:N123)</f>
        <v>71.47</v>
      </c>
      <c r="P3" s="343" t="s">
        <v>494</v>
      </c>
      <c r="Q3" s="343">
        <f>SUM(Q6:Q123)-SUM(P6:P123)</f>
        <v>85.720000000000027</v>
      </c>
      <c r="R3" s="345" t="s">
        <v>494</v>
      </c>
      <c r="S3" s="345">
        <f>SUM(S6:S123)-SUM(R6:R123)</f>
        <v>-1328.8400000000001</v>
      </c>
      <c r="T3" s="343" t="s">
        <v>494</v>
      </c>
      <c r="U3" s="343">
        <f>SUM(U6:U123)-SUM(T6:T123)</f>
        <v>-12930.309999999998</v>
      </c>
      <c r="V3" s="345" t="s">
        <v>494</v>
      </c>
      <c r="W3" s="345">
        <f>SUM(W6:W123)-SUM(V6:V123)</f>
        <v>1300</v>
      </c>
      <c r="X3" s="343" t="s">
        <v>494</v>
      </c>
      <c r="Y3" s="343">
        <f>SUM(Y6:Y123)-SUM(X6:X123)</f>
        <v>379.5</v>
      </c>
      <c r="Z3" s="345" t="s">
        <v>494</v>
      </c>
      <c r="AA3" s="345">
        <f>SUM(AA6:AA123)-SUM(Z6:Z123)</f>
        <v>892.2199999999998</v>
      </c>
      <c r="AB3" s="343" t="s">
        <v>494</v>
      </c>
      <c r="AC3" s="343">
        <f>SUM(AC6:AC123)-SUM(AB6:AB123)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SUM(D6:D122)</f>
        <v>19111.290000000005</v>
      </c>
      <c r="E5" s="343">
        <f t="shared" si="1"/>
        <v>36175.240000000005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18430.309999999998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46265</v>
      </c>
      <c r="B7" s="347">
        <f t="shared" ref="B7:B51" si="2">SUM(E7,U7,K7,G7,I7,S7,O7,M7,Q7,W7,Y7,AA7,AC7)-SUM(D7,F7,T7,H7,R7,N7,J7,L7,P7,V7,X7,Z7,AB7)</f>
        <v>2000</v>
      </c>
      <c r="C7" s="348" t="s">
        <v>1033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3">
      <c r="A8" s="338">
        <v>46265</v>
      </c>
      <c r="B8" s="347">
        <f t="shared" si="2"/>
        <v>53.41</v>
      </c>
      <c r="C8" s="348" t="s">
        <v>504</v>
      </c>
      <c r="D8" s="342"/>
      <c r="E8" s="343"/>
      <c r="F8" s="345"/>
      <c r="G8" s="345">
        <v>53.41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46265</v>
      </c>
      <c r="B9" s="347">
        <f t="shared" si="2"/>
        <v>0.41</v>
      </c>
      <c r="C9" s="348" t="s">
        <v>505</v>
      </c>
      <c r="D9" s="342"/>
      <c r="E9" s="343"/>
      <c r="F9" s="345"/>
      <c r="G9" s="345">
        <v>0.41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-191.64</v>
      </c>
      <c r="C10" s="348" t="s">
        <v>423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>
        <v>95.82</v>
      </c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>
        <v>95.82</v>
      </c>
      <c r="AC10" s="343"/>
    </row>
    <row r="11" spans="1:29" ht="14.25" customHeight="1" x14ac:dyDescent="0.3">
      <c r="A11" s="338">
        <v>46261</v>
      </c>
      <c r="B11" s="347">
        <f t="shared" si="2"/>
        <v>99.61</v>
      </c>
      <c r="C11" s="348" t="s">
        <v>509</v>
      </c>
      <c r="D11" s="342"/>
      <c r="E11" s="343"/>
      <c r="F11" s="345"/>
      <c r="G11" s="345">
        <v>99.61</v>
      </c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46253</v>
      </c>
      <c r="B12" s="347">
        <f t="shared" si="2"/>
        <v>-219.38</v>
      </c>
      <c r="C12" s="348" t="s">
        <v>1034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219.38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46244</v>
      </c>
      <c r="B13" s="347">
        <f t="shared" si="2"/>
        <v>-960</v>
      </c>
      <c r="C13" s="348" t="s">
        <v>901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960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46243</v>
      </c>
      <c r="B14" s="347">
        <f t="shared" si="2"/>
        <v>-116.04</v>
      </c>
      <c r="C14" s="348" t="s">
        <v>858</v>
      </c>
      <c r="D14" s="342">
        <v>116.04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46240</v>
      </c>
      <c r="B15" s="347">
        <f t="shared" si="2"/>
        <v>52.8</v>
      </c>
      <c r="C15" s="348" t="s">
        <v>509</v>
      </c>
      <c r="D15" s="342"/>
      <c r="E15" s="343"/>
      <c r="F15" s="345"/>
      <c r="G15" s="345">
        <v>52.8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46238</v>
      </c>
      <c r="B16" s="347">
        <f t="shared" si="2"/>
        <v>-500</v>
      </c>
      <c r="C16" s="348" t="s">
        <v>896</v>
      </c>
      <c r="D16" s="342">
        <v>500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46238</v>
      </c>
      <c r="B17" s="347">
        <f t="shared" si="2"/>
        <v>-500</v>
      </c>
      <c r="C17" s="348" t="s">
        <v>897</v>
      </c>
      <c r="D17" s="342">
        <v>500</v>
      </c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46238</v>
      </c>
      <c r="B18" s="347">
        <f t="shared" si="2"/>
        <v>-121.4</v>
      </c>
      <c r="C18" s="348" t="s">
        <v>533</v>
      </c>
      <c r="D18" s="342"/>
      <c r="E18" s="343"/>
      <c r="F18" s="345"/>
      <c r="G18" s="345"/>
      <c r="H18" s="343">
        <v>121.4</v>
      </c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46234</v>
      </c>
      <c r="B19" s="347">
        <f t="shared" si="2"/>
        <v>8746.27</v>
      </c>
      <c r="C19" s="348" t="s">
        <v>1004</v>
      </c>
      <c r="D19" s="342"/>
      <c r="E19" s="343">
        <v>8746.27</v>
      </c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46234</v>
      </c>
      <c r="B20" s="347">
        <f t="shared" si="2"/>
        <v>2000</v>
      </c>
      <c r="C20" s="348" t="s">
        <v>1005</v>
      </c>
      <c r="D20" s="342"/>
      <c r="E20" s="343"/>
      <c r="F20" s="345"/>
      <c r="G20" s="345"/>
      <c r="H20" s="343"/>
      <c r="I20" s="343">
        <v>350</v>
      </c>
      <c r="J20" s="345"/>
      <c r="K20" s="345">
        <v>320</v>
      </c>
      <c r="L20" s="343"/>
      <c r="M20" s="343">
        <v>25</v>
      </c>
      <c r="N20" s="345"/>
      <c r="O20" s="345">
        <v>25</v>
      </c>
      <c r="P20" s="343"/>
      <c r="Q20" s="343">
        <v>45</v>
      </c>
      <c r="R20" s="345"/>
      <c r="S20" s="345">
        <v>400</v>
      </c>
      <c r="T20" s="343"/>
      <c r="U20" s="343">
        <v>375</v>
      </c>
      <c r="V20" s="345"/>
      <c r="W20" s="345">
        <v>100</v>
      </c>
      <c r="X20" s="343"/>
      <c r="Y20" s="343">
        <v>85</v>
      </c>
      <c r="Z20" s="345"/>
      <c r="AA20" s="345">
        <v>230</v>
      </c>
      <c r="AB20" s="343"/>
      <c r="AC20" s="343">
        <v>45</v>
      </c>
    </row>
    <row r="21" spans="1:29" ht="14.25" customHeight="1" x14ac:dyDescent="0.3">
      <c r="A21" s="338">
        <v>46234</v>
      </c>
      <c r="B21" s="347">
        <f t="shared" si="2"/>
        <v>0.22</v>
      </c>
      <c r="C21" s="348" t="s">
        <v>505</v>
      </c>
      <c r="D21" s="342"/>
      <c r="E21" s="343"/>
      <c r="F21" s="345"/>
      <c r="G21" s="345">
        <v>0.22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46232</v>
      </c>
      <c r="B22" s="347">
        <f t="shared" si="2"/>
        <v>52.7</v>
      </c>
      <c r="C22" s="348" t="s">
        <v>504</v>
      </c>
      <c r="D22" s="342"/>
      <c r="E22" s="343"/>
      <c r="F22" s="345"/>
      <c r="G22" s="345">
        <v>52.7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46231</v>
      </c>
      <c r="B23" s="347">
        <f t="shared" si="2"/>
        <v>-1171.3800000000001</v>
      </c>
      <c r="C23" s="348" t="s">
        <v>525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>
        <v>1171.3800000000001</v>
      </c>
      <c r="AA23" s="345"/>
      <c r="AB23" s="343"/>
      <c r="AC23" s="343"/>
    </row>
    <row r="24" spans="1:29" ht="14.25" customHeight="1" x14ac:dyDescent="0.3">
      <c r="A24" s="338">
        <v>46226</v>
      </c>
      <c r="B24" s="347">
        <f t="shared" si="2"/>
        <v>-133.13999999999999</v>
      </c>
      <c r="C24" s="348" t="s">
        <v>315</v>
      </c>
      <c r="D24" s="342"/>
      <c r="E24" s="343"/>
      <c r="F24" s="345"/>
      <c r="G24" s="345"/>
      <c r="H24" s="343"/>
      <c r="I24" s="343"/>
      <c r="J24" s="345"/>
      <c r="K24" s="345"/>
      <c r="L24" s="343">
        <v>66.569999999999993</v>
      </c>
      <c r="M24" s="343"/>
      <c r="N24" s="345">
        <v>66.569999999999993</v>
      </c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46214</v>
      </c>
      <c r="B25" s="347">
        <f t="shared" si="2"/>
        <v>53.11</v>
      </c>
      <c r="C25" s="348" t="s">
        <v>509</v>
      </c>
      <c r="D25" s="342"/>
      <c r="E25" s="343"/>
      <c r="F25" s="345"/>
      <c r="G25" s="345">
        <v>53.11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46212</v>
      </c>
      <c r="B26" s="347">
        <f t="shared" si="2"/>
        <v>300</v>
      </c>
      <c r="C26" s="348" t="s">
        <v>973</v>
      </c>
      <c r="D26" s="342"/>
      <c r="E26" s="343">
        <v>300</v>
      </c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46211</v>
      </c>
      <c r="B27" s="347">
        <f t="shared" si="2"/>
        <v>-960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960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46209</v>
      </c>
      <c r="B28" s="347">
        <f t="shared" si="2"/>
        <v>-1182.68</v>
      </c>
      <c r="C28" s="348" t="s">
        <v>1002</v>
      </c>
      <c r="D28" s="342">
        <v>1182.68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46209</v>
      </c>
      <c r="B29" s="347">
        <f t="shared" si="2"/>
        <v>350</v>
      </c>
      <c r="C29" s="348" t="s">
        <v>971</v>
      </c>
      <c r="D29" s="342"/>
      <c r="E29" s="343">
        <v>350</v>
      </c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46209</v>
      </c>
      <c r="B30" s="347">
        <f t="shared" si="2"/>
        <v>-8500</v>
      </c>
      <c r="C30" s="348" t="s">
        <v>957</v>
      </c>
      <c r="D30" s="342">
        <v>8500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46209</v>
      </c>
      <c r="B31" s="347">
        <f t="shared" si="2"/>
        <v>-150</v>
      </c>
      <c r="C31" s="348" t="s">
        <v>972</v>
      </c>
      <c r="D31" s="342"/>
      <c r="E31" s="343"/>
      <c r="F31" s="345"/>
      <c r="G31" s="345"/>
      <c r="H31" s="343">
        <v>150</v>
      </c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46205</v>
      </c>
      <c r="B32" s="347">
        <f t="shared" si="2"/>
        <v>-783</v>
      </c>
      <c r="C32" s="348" t="s">
        <v>1001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>
        <v>783</v>
      </c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46203</v>
      </c>
      <c r="B33" s="347">
        <f t="shared" si="2"/>
        <v>6487.16</v>
      </c>
      <c r="C33" s="348" t="s">
        <v>970</v>
      </c>
      <c r="D33" s="342"/>
      <c r="E33" s="343">
        <v>6487.16</v>
      </c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2000</v>
      </c>
      <c r="C34" s="348" t="s">
        <v>944</v>
      </c>
      <c r="D34" s="342"/>
      <c r="E34" s="343"/>
      <c r="F34" s="345"/>
      <c r="G34" s="345"/>
      <c r="H34" s="343"/>
      <c r="I34" s="343">
        <v>350</v>
      </c>
      <c r="J34" s="345"/>
      <c r="K34" s="345">
        <v>320</v>
      </c>
      <c r="L34" s="343"/>
      <c r="M34" s="343">
        <v>25</v>
      </c>
      <c r="N34" s="345"/>
      <c r="O34" s="345">
        <v>25</v>
      </c>
      <c r="P34" s="343"/>
      <c r="Q34" s="343">
        <v>45</v>
      </c>
      <c r="R34" s="345"/>
      <c r="S34" s="345">
        <v>400</v>
      </c>
      <c r="T34" s="343"/>
      <c r="U34" s="343">
        <v>375</v>
      </c>
      <c r="V34" s="345"/>
      <c r="W34" s="345">
        <v>100</v>
      </c>
      <c r="X34" s="343"/>
      <c r="Y34" s="343">
        <v>85</v>
      </c>
      <c r="Z34" s="345"/>
      <c r="AA34" s="345">
        <v>230</v>
      </c>
      <c r="AB34" s="343"/>
      <c r="AC34" s="343">
        <v>45</v>
      </c>
    </row>
    <row r="35" spans="1:29" ht="14.25" customHeight="1" x14ac:dyDescent="0.3">
      <c r="A35" s="338">
        <v>46203</v>
      </c>
      <c r="B35" s="347">
        <f t="shared" si="2"/>
        <v>0.35</v>
      </c>
      <c r="C35" s="348" t="s">
        <v>505</v>
      </c>
      <c r="D35" s="342"/>
      <c r="E35" s="343"/>
      <c r="F35" s="345"/>
      <c r="G35" s="345">
        <v>0.35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46203</v>
      </c>
      <c r="B36" s="347">
        <f t="shared" si="2"/>
        <v>-580</v>
      </c>
      <c r="C36" s="348" t="s">
        <v>949</v>
      </c>
      <c r="D36" s="342">
        <v>580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-185.64</v>
      </c>
      <c r="C37" s="348" t="s">
        <v>423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>
        <v>92.82</v>
      </c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>
        <v>92.82</v>
      </c>
      <c r="AC37" s="343"/>
    </row>
    <row r="38" spans="1:29" ht="14.25" customHeight="1" x14ac:dyDescent="0.3">
      <c r="A38" s="338">
        <v>46203</v>
      </c>
      <c r="B38" s="347">
        <f t="shared" si="2"/>
        <v>51.56</v>
      </c>
      <c r="C38" s="348" t="s">
        <v>509</v>
      </c>
      <c r="D38" s="342"/>
      <c r="E38" s="343"/>
      <c r="F38" s="345"/>
      <c r="G38" s="345">
        <v>51.56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46203</v>
      </c>
      <c r="B39" s="347">
        <f t="shared" si="2"/>
        <v>53.44</v>
      </c>
      <c r="C39" s="348" t="s">
        <v>504</v>
      </c>
      <c r="D39" s="342"/>
      <c r="E39" s="343"/>
      <c r="F39" s="345"/>
      <c r="G39" s="345">
        <v>53.44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-207.96</v>
      </c>
      <c r="C40" s="348" t="s">
        <v>946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>
        <v>207.96</v>
      </c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-1713.1</v>
      </c>
      <c r="C41" s="348" t="s">
        <v>531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>
        <v>1713.1</v>
      </c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46189</v>
      </c>
      <c r="B42" s="347">
        <f t="shared" si="2"/>
        <v>53.17</v>
      </c>
      <c r="C42" s="348" t="s">
        <v>509</v>
      </c>
      <c r="D42" s="342"/>
      <c r="E42" s="343"/>
      <c r="F42" s="345"/>
      <c r="G42" s="345">
        <v>53.17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46186</v>
      </c>
      <c r="B43" s="347">
        <f t="shared" si="2"/>
        <v>57.38</v>
      </c>
      <c r="C43" s="348" t="s">
        <v>509</v>
      </c>
      <c r="D43" s="342"/>
      <c r="E43" s="343"/>
      <c r="F43" s="345"/>
      <c r="G43" s="345">
        <v>57.38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46184</v>
      </c>
      <c r="B44" s="347">
        <f t="shared" si="2"/>
        <v>-2159</v>
      </c>
      <c r="C44" s="348" t="s">
        <v>911</v>
      </c>
      <c r="D44" s="342"/>
      <c r="E44" s="343"/>
      <c r="F44" s="345"/>
      <c r="G44" s="345"/>
      <c r="H44" s="343"/>
      <c r="I44" s="343"/>
      <c r="J44" s="345">
        <v>2159</v>
      </c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46183</v>
      </c>
      <c r="B45" s="347">
        <f t="shared" si="2"/>
        <v>-816.19</v>
      </c>
      <c r="C45" s="348" t="s">
        <v>912</v>
      </c>
      <c r="D45" s="342"/>
      <c r="E45" s="343"/>
      <c r="F45" s="345"/>
      <c r="G45" s="345"/>
      <c r="H45" s="343">
        <v>816.19</v>
      </c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46180</v>
      </c>
      <c r="B46" s="347">
        <f t="shared" si="2"/>
        <v>-313.77999999999997</v>
      </c>
      <c r="C46" s="348" t="s">
        <v>890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313.77999999999997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46176</v>
      </c>
      <c r="B47" s="347">
        <f t="shared" si="2"/>
        <v>-1000</v>
      </c>
      <c r="C47" s="348" t="s">
        <v>901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1000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46174</v>
      </c>
      <c r="B48" s="347">
        <f t="shared" si="2"/>
        <v>-320</v>
      </c>
      <c r="C48" s="348" t="s">
        <v>913</v>
      </c>
      <c r="D48" s="342">
        <v>320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46173</v>
      </c>
      <c r="B49" s="347">
        <f t="shared" si="2"/>
        <v>-3000</v>
      </c>
      <c r="C49" s="348" t="s">
        <v>897</v>
      </c>
      <c r="D49" s="342">
        <v>3000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46173</v>
      </c>
      <c r="B50" s="347">
        <f t="shared" si="2"/>
        <v>-1000</v>
      </c>
      <c r="C50" s="348" t="s">
        <v>896</v>
      </c>
      <c r="D50" s="342">
        <v>1000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46173</v>
      </c>
      <c r="B51" s="347">
        <f t="shared" si="2"/>
        <v>1160.3599999999999</v>
      </c>
      <c r="C51" s="348" t="s">
        <v>895</v>
      </c>
      <c r="D51" s="342"/>
      <c r="E51" s="343">
        <v>1160.3599999999999</v>
      </c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46173</v>
      </c>
      <c r="B52" s="347">
        <f t="shared" ref="B52:B123" si="3">SUM(E52,U52,K52,G52,I52,S52,O52,M52,Q52,W52,Y52,AA52,AC52)-SUM(D52,F52,T52,H52,R52,N52,J52,L52,P52,V52,X52,Z52,AB52)</f>
        <v>2000</v>
      </c>
      <c r="C52" s="348" t="s">
        <v>886</v>
      </c>
      <c r="D52" s="342"/>
      <c r="E52" s="343"/>
      <c r="F52" s="345"/>
      <c r="G52" s="345"/>
      <c r="H52" s="343"/>
      <c r="I52" s="343">
        <v>350</v>
      </c>
      <c r="J52" s="345"/>
      <c r="K52" s="345">
        <v>320</v>
      </c>
      <c r="L52" s="343"/>
      <c r="M52" s="343">
        <v>25</v>
      </c>
      <c r="N52" s="345"/>
      <c r="O52" s="345">
        <v>25</v>
      </c>
      <c r="P52" s="343"/>
      <c r="Q52" s="343">
        <v>45</v>
      </c>
      <c r="R52" s="345"/>
      <c r="S52" s="345">
        <v>400</v>
      </c>
      <c r="T52" s="343"/>
      <c r="U52" s="343">
        <v>375</v>
      </c>
      <c r="V52" s="345"/>
      <c r="W52" s="345">
        <v>100</v>
      </c>
      <c r="X52" s="343"/>
      <c r="Y52" s="343">
        <v>85</v>
      </c>
      <c r="Z52" s="345"/>
      <c r="AA52" s="345">
        <v>230</v>
      </c>
      <c r="AB52" s="343"/>
      <c r="AC52" s="343">
        <v>45</v>
      </c>
    </row>
    <row r="53" spans="1:29" ht="14.25" customHeight="1" x14ac:dyDescent="0.3">
      <c r="A53" s="338">
        <v>46173</v>
      </c>
      <c r="B53" s="347">
        <f t="shared" si="3"/>
        <v>0.63</v>
      </c>
      <c r="C53" s="348" t="s">
        <v>505</v>
      </c>
      <c r="D53" s="342"/>
      <c r="E53" s="343"/>
      <c r="F53" s="345"/>
      <c r="G53" s="345">
        <v>0.63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46172</v>
      </c>
      <c r="B54" s="347">
        <f t="shared" si="3"/>
        <v>-530.36</v>
      </c>
      <c r="C54" s="348" t="s">
        <v>890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>
        <v>530.36</v>
      </c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46168</v>
      </c>
      <c r="B55" s="347">
        <f t="shared" si="3"/>
        <v>0</v>
      </c>
      <c r="C55" s="348" t="s">
        <v>887</v>
      </c>
      <c r="D55" s="342">
        <v>400</v>
      </c>
      <c r="E55" s="343">
        <v>400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46170</v>
      </c>
      <c r="B56" s="347">
        <f t="shared" si="3"/>
        <v>87.5</v>
      </c>
      <c r="C56" s="348" t="s">
        <v>509</v>
      </c>
      <c r="D56" s="342"/>
      <c r="E56" s="343"/>
      <c r="F56" s="345"/>
      <c r="G56" s="345">
        <v>87.5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46170</v>
      </c>
      <c r="B57" s="347">
        <f t="shared" si="3"/>
        <v>56.18</v>
      </c>
      <c r="C57" s="348" t="s">
        <v>504</v>
      </c>
      <c r="D57" s="342"/>
      <c r="E57" s="343"/>
      <c r="F57" s="345"/>
      <c r="G57" s="345">
        <v>56.18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46170</v>
      </c>
      <c r="B58" s="347">
        <f t="shared" si="3"/>
        <v>-4500</v>
      </c>
      <c r="C58" s="348" t="s">
        <v>512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4500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46166</v>
      </c>
      <c r="B59" s="347">
        <f t="shared" si="3"/>
        <v>-69.2</v>
      </c>
      <c r="C59" s="348" t="s">
        <v>858</v>
      </c>
      <c r="D59" s="342">
        <v>69.2</v>
      </c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46165</v>
      </c>
      <c r="B60" s="347">
        <f t="shared" si="3"/>
        <v>-138.44</v>
      </c>
      <c r="C60" s="348" t="s">
        <v>876</v>
      </c>
      <c r="D60" s="342">
        <v>138.44</v>
      </c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46158</v>
      </c>
      <c r="B61" s="347">
        <f t="shared" si="3"/>
        <v>-87.13</v>
      </c>
      <c r="C61" s="348" t="s">
        <v>847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87.13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46158</v>
      </c>
      <c r="B62" s="347">
        <f t="shared" si="3"/>
        <v>-95.85</v>
      </c>
      <c r="C62" s="348" t="s">
        <v>849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95.85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46157</v>
      </c>
      <c r="B63" s="347">
        <f t="shared" si="3"/>
        <v>-146.15</v>
      </c>
      <c r="C63" s="348" t="s">
        <v>506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>
        <v>146.15</v>
      </c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46155</v>
      </c>
      <c r="B64" s="347">
        <f t="shared" si="3"/>
        <v>-221.4</v>
      </c>
      <c r="C64" s="348" t="s">
        <v>856</v>
      </c>
      <c r="D64" s="342"/>
      <c r="E64" s="343"/>
      <c r="F64" s="345"/>
      <c r="G64" s="345"/>
      <c r="H64" s="343">
        <v>221.4</v>
      </c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46155</v>
      </c>
      <c r="B65" s="347">
        <f t="shared" si="3"/>
        <v>444.44</v>
      </c>
      <c r="C65" s="348" t="s">
        <v>519</v>
      </c>
      <c r="D65" s="342"/>
      <c r="E65" s="343">
        <v>444.44</v>
      </c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46155</v>
      </c>
      <c r="B66" s="347">
        <f t="shared" si="3"/>
        <v>351.69</v>
      </c>
      <c r="C66" s="348" t="s">
        <v>859</v>
      </c>
      <c r="D66" s="342"/>
      <c r="E66" s="343">
        <v>351.69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46153</v>
      </c>
      <c r="B67" s="347">
        <f t="shared" si="3"/>
        <v>-1045.8699999999999</v>
      </c>
      <c r="C67" s="348" t="s">
        <v>843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1045.8699999999999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46151</v>
      </c>
      <c r="B68" s="347">
        <f t="shared" si="3"/>
        <v>-903.88</v>
      </c>
      <c r="C68" s="348" t="s">
        <v>857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>
        <v>903.88</v>
      </c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46149</v>
      </c>
      <c r="B69" s="347">
        <f t="shared" si="3"/>
        <v>69.400000000000006</v>
      </c>
      <c r="C69" s="348" t="s">
        <v>509</v>
      </c>
      <c r="D69" s="342"/>
      <c r="E69" s="343"/>
      <c r="F69" s="345"/>
      <c r="G69" s="345">
        <v>69.400000000000006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46148</v>
      </c>
      <c r="B70" s="347">
        <f t="shared" si="3"/>
        <v>-500.5</v>
      </c>
      <c r="C70" s="348" t="s">
        <v>212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>
        <v>500.5</v>
      </c>
      <c r="Y70" s="343"/>
      <c r="Z70" s="345"/>
      <c r="AA70" s="345"/>
      <c r="AB70" s="343"/>
      <c r="AC70" s="343"/>
    </row>
    <row r="71" spans="1:29" ht="14.25" customHeight="1" x14ac:dyDescent="0.3">
      <c r="A71" s="338">
        <v>46148</v>
      </c>
      <c r="B71" s="347">
        <f t="shared" si="3"/>
        <v>-457.94</v>
      </c>
      <c r="C71" s="348" t="s">
        <v>858</v>
      </c>
      <c r="D71" s="342">
        <v>457.94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46142</v>
      </c>
      <c r="B72" s="347">
        <f t="shared" si="3"/>
        <v>5616.82</v>
      </c>
      <c r="C72" s="348" t="s">
        <v>285</v>
      </c>
      <c r="D72" s="342"/>
      <c r="E72" s="343">
        <v>5616.82</v>
      </c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46142</v>
      </c>
      <c r="B73" s="347">
        <f t="shared" si="3"/>
        <v>2000</v>
      </c>
      <c r="C73" s="348" t="s">
        <v>503</v>
      </c>
      <c r="D73" s="342"/>
      <c r="E73" s="343"/>
      <c r="F73" s="345"/>
      <c r="G73" s="345"/>
      <c r="H73" s="343"/>
      <c r="I73" s="343">
        <v>350</v>
      </c>
      <c r="J73" s="345"/>
      <c r="K73" s="345">
        <v>320</v>
      </c>
      <c r="L73" s="343"/>
      <c r="M73" s="343">
        <v>25</v>
      </c>
      <c r="N73" s="345"/>
      <c r="O73" s="345">
        <v>25</v>
      </c>
      <c r="P73" s="343"/>
      <c r="Q73" s="343">
        <v>45</v>
      </c>
      <c r="R73" s="345"/>
      <c r="S73" s="345">
        <v>400</v>
      </c>
      <c r="T73" s="343"/>
      <c r="U73" s="343">
        <v>375</v>
      </c>
      <c r="V73" s="345"/>
      <c r="W73" s="345">
        <v>100</v>
      </c>
      <c r="X73" s="343"/>
      <c r="Y73" s="343">
        <v>85</v>
      </c>
      <c r="Z73" s="345"/>
      <c r="AA73" s="345">
        <v>230</v>
      </c>
      <c r="AB73" s="343"/>
      <c r="AC73" s="343">
        <v>45</v>
      </c>
    </row>
    <row r="74" spans="1:29" ht="14.25" customHeight="1" x14ac:dyDescent="0.3">
      <c r="A74" s="338">
        <v>46142</v>
      </c>
      <c r="B74" s="347">
        <f t="shared" si="3"/>
        <v>62.26</v>
      </c>
      <c r="C74" s="348" t="s">
        <v>504</v>
      </c>
      <c r="D74" s="342"/>
      <c r="E74" s="343"/>
      <c r="F74" s="345"/>
      <c r="G74" s="345">
        <v>62.26</v>
      </c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46142</v>
      </c>
      <c r="B75" s="347">
        <f t="shared" si="3"/>
        <v>-185.64</v>
      </c>
      <c r="C75" s="348" t="s">
        <v>423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>
        <v>92.82</v>
      </c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>
        <v>92.82</v>
      </c>
      <c r="AC75" s="343"/>
    </row>
    <row r="76" spans="1:29" ht="14.25" customHeight="1" x14ac:dyDescent="0.3">
      <c r="A76" s="338">
        <v>46142</v>
      </c>
      <c r="B76" s="347">
        <f t="shared" si="3"/>
        <v>-127.68</v>
      </c>
      <c r="C76" s="348" t="s">
        <v>315</v>
      </c>
      <c r="D76" s="342"/>
      <c r="E76" s="343"/>
      <c r="F76" s="345"/>
      <c r="G76" s="345"/>
      <c r="H76" s="343"/>
      <c r="I76" s="343"/>
      <c r="J76" s="345"/>
      <c r="K76" s="345"/>
      <c r="L76" s="343">
        <v>63.84</v>
      </c>
      <c r="M76" s="343"/>
      <c r="N76" s="345">
        <v>63.84</v>
      </c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46142</v>
      </c>
      <c r="B77" s="347">
        <f t="shared" si="3"/>
        <v>0.52</v>
      </c>
      <c r="C77" s="348" t="s">
        <v>505</v>
      </c>
      <c r="D77" s="342"/>
      <c r="E77" s="343"/>
      <c r="F77" s="345"/>
      <c r="G77" s="345">
        <v>0.52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46130</v>
      </c>
      <c r="B78" s="347">
        <f t="shared" si="3"/>
        <v>-578.57000000000005</v>
      </c>
      <c r="C78" s="348" t="s">
        <v>506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>
        <v>578.57000000000005</v>
      </c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46130</v>
      </c>
      <c r="B79" s="347">
        <f t="shared" si="3"/>
        <v>-93.71</v>
      </c>
      <c r="C79" s="348" t="s">
        <v>507</v>
      </c>
      <c r="D79" s="342"/>
      <c r="E79" s="343"/>
      <c r="F79" s="345"/>
      <c r="G79" s="345"/>
      <c r="H79" s="343">
        <v>93.71</v>
      </c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46130</v>
      </c>
      <c r="B80" s="347">
        <f t="shared" si="3"/>
        <v>-318.36</v>
      </c>
      <c r="C80" s="348" t="s">
        <v>508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>
        <v>318.36</v>
      </c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46129</v>
      </c>
      <c r="B81" s="347">
        <f t="shared" si="3"/>
        <v>62.19</v>
      </c>
      <c r="C81" s="348" t="s">
        <v>509</v>
      </c>
      <c r="D81" s="342"/>
      <c r="E81" s="343"/>
      <c r="F81" s="345"/>
      <c r="G81" s="345">
        <v>62.19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46112</v>
      </c>
      <c r="B82" s="347">
        <f t="shared" si="3"/>
        <v>4309.58</v>
      </c>
      <c r="C82" s="348" t="s">
        <v>510</v>
      </c>
      <c r="D82" s="342"/>
      <c r="E82" s="343">
        <v>4309.58</v>
      </c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46112</v>
      </c>
      <c r="B83" s="347">
        <f t="shared" si="3"/>
        <v>2000</v>
      </c>
      <c r="C83" s="348" t="s">
        <v>511</v>
      </c>
      <c r="D83" s="342"/>
      <c r="E83" s="343"/>
      <c r="F83" s="345"/>
      <c r="G83" s="345"/>
      <c r="H83" s="343"/>
      <c r="I83" s="343">
        <v>350</v>
      </c>
      <c r="J83" s="345"/>
      <c r="K83" s="345">
        <v>320</v>
      </c>
      <c r="L83" s="343"/>
      <c r="M83" s="343">
        <v>25</v>
      </c>
      <c r="N83" s="345"/>
      <c r="O83" s="345">
        <v>25</v>
      </c>
      <c r="P83" s="343"/>
      <c r="Q83" s="343">
        <v>45</v>
      </c>
      <c r="R83" s="345"/>
      <c r="S83" s="345">
        <v>400</v>
      </c>
      <c r="T83" s="343"/>
      <c r="U83" s="343">
        <v>375</v>
      </c>
      <c r="V83" s="345"/>
      <c r="W83" s="345">
        <v>100</v>
      </c>
      <c r="X83" s="343"/>
      <c r="Y83" s="343">
        <v>85</v>
      </c>
      <c r="Z83" s="345"/>
      <c r="AA83" s="345">
        <v>230</v>
      </c>
      <c r="AB83" s="343"/>
      <c r="AC83" s="343">
        <v>45</v>
      </c>
    </row>
    <row r="84" spans="1:29" ht="14.25" customHeight="1" x14ac:dyDescent="0.3">
      <c r="A84" s="338">
        <v>46112</v>
      </c>
      <c r="B84" s="347">
        <f t="shared" si="3"/>
        <v>0.34</v>
      </c>
      <c r="C84" s="348" t="s">
        <v>505</v>
      </c>
      <c r="D84" s="342"/>
      <c r="E84" s="343"/>
      <c r="F84" s="345"/>
      <c r="G84" s="345">
        <v>0.34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46112</v>
      </c>
      <c r="B85" s="347">
        <f t="shared" si="3"/>
        <v>-1200</v>
      </c>
      <c r="C85" s="348" t="s">
        <v>512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>
        <v>1200</v>
      </c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46108</v>
      </c>
      <c r="B86" s="347">
        <f t="shared" si="3"/>
        <v>68.72</v>
      </c>
      <c r="C86" s="348" t="s">
        <v>504</v>
      </c>
      <c r="D86" s="342"/>
      <c r="E86" s="343"/>
      <c r="F86" s="345"/>
      <c r="G86" s="345">
        <v>68.72</v>
      </c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46104</v>
      </c>
      <c r="B87" s="347">
        <f t="shared" si="3"/>
        <v>-6</v>
      </c>
      <c r="C87" s="348" t="s">
        <v>513</v>
      </c>
      <c r="D87" s="342">
        <v>6</v>
      </c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46103</v>
      </c>
      <c r="B88" s="347">
        <f t="shared" si="3"/>
        <v>-100</v>
      </c>
      <c r="C88" s="348" t="s">
        <v>514</v>
      </c>
      <c r="D88" s="342">
        <v>100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46103</v>
      </c>
      <c r="B89" s="347">
        <f t="shared" si="3"/>
        <v>-100</v>
      </c>
      <c r="C89" s="348" t="s">
        <v>515</v>
      </c>
      <c r="D89" s="342">
        <v>100</v>
      </c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46103</v>
      </c>
      <c r="B90" s="347">
        <f t="shared" si="3"/>
        <v>-50</v>
      </c>
      <c r="C90" s="348" t="s">
        <v>516</v>
      </c>
      <c r="D90" s="342">
        <v>50</v>
      </c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46103</v>
      </c>
      <c r="B91" s="347">
        <f t="shared" si="3"/>
        <v>-100</v>
      </c>
      <c r="C91" s="348" t="s">
        <v>517</v>
      </c>
      <c r="D91" s="342">
        <v>100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518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46102</v>
      </c>
      <c r="B93" s="347">
        <f t="shared" si="3"/>
        <v>-300</v>
      </c>
      <c r="C93" s="348" t="s">
        <v>519</v>
      </c>
      <c r="D93" s="342">
        <v>300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46102</v>
      </c>
      <c r="B94" s="347">
        <f t="shared" si="3"/>
        <v>1384.5</v>
      </c>
      <c r="C94" s="348" t="s">
        <v>520</v>
      </c>
      <c r="D94" s="342"/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>
        <v>-1384.5</v>
      </c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46094</v>
      </c>
      <c r="B95" s="347">
        <f t="shared" si="3"/>
        <v>55.66</v>
      </c>
      <c r="C95" s="348" t="s">
        <v>509</v>
      </c>
      <c r="D95" s="342"/>
      <c r="E95" s="343"/>
      <c r="F95" s="345"/>
      <c r="G95" s="345">
        <v>55.66</v>
      </c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46090</v>
      </c>
      <c r="B96" s="347">
        <f t="shared" si="3"/>
        <v>-380</v>
      </c>
      <c r="C96" s="348" t="s">
        <v>521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>
        <v>380</v>
      </c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46083</v>
      </c>
      <c r="B97" s="347">
        <f t="shared" si="3"/>
        <v>-185.64</v>
      </c>
      <c r="C97" s="348" t="s">
        <v>423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>
        <v>92.82</v>
      </c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>
        <v>92.82</v>
      </c>
      <c r="AC97" s="343"/>
    </row>
    <row r="98" spans="1:29" ht="14.25" customHeight="1" x14ac:dyDescent="0.3">
      <c r="A98" s="338">
        <v>46081</v>
      </c>
      <c r="B98" s="347">
        <f t="shared" si="3"/>
        <v>3764.91</v>
      </c>
      <c r="C98" s="348" t="s">
        <v>425</v>
      </c>
      <c r="D98" s="342"/>
      <c r="E98" s="343">
        <v>3764.91</v>
      </c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46081</v>
      </c>
      <c r="B99" s="347">
        <f t="shared" si="3"/>
        <v>2000</v>
      </c>
      <c r="C99" s="348" t="s">
        <v>522</v>
      </c>
      <c r="D99" s="342"/>
      <c r="E99" s="343"/>
      <c r="F99" s="345"/>
      <c r="G99" s="345"/>
      <c r="H99" s="343"/>
      <c r="I99" s="343">
        <v>350</v>
      </c>
      <c r="J99" s="345"/>
      <c r="K99" s="345">
        <v>320</v>
      </c>
      <c r="L99" s="343"/>
      <c r="M99" s="343">
        <v>25</v>
      </c>
      <c r="N99" s="345"/>
      <c r="O99" s="345">
        <v>25</v>
      </c>
      <c r="P99" s="343"/>
      <c r="Q99" s="343">
        <v>45</v>
      </c>
      <c r="R99" s="345"/>
      <c r="S99" s="345">
        <v>400</v>
      </c>
      <c r="T99" s="343"/>
      <c r="U99" s="343">
        <v>375</v>
      </c>
      <c r="V99" s="345"/>
      <c r="W99" s="345">
        <v>100</v>
      </c>
      <c r="X99" s="343"/>
      <c r="Y99" s="343">
        <v>85</v>
      </c>
      <c r="Z99" s="345"/>
      <c r="AA99" s="345">
        <v>230</v>
      </c>
      <c r="AB99" s="343"/>
      <c r="AC99" s="343">
        <v>45</v>
      </c>
    </row>
    <row r="100" spans="1:29" ht="14.25" customHeight="1" x14ac:dyDescent="0.3">
      <c r="A100" s="338">
        <v>46081</v>
      </c>
      <c r="B100" s="347">
        <f t="shared" si="3"/>
        <v>0.23</v>
      </c>
      <c r="C100" s="348" t="s">
        <v>505</v>
      </c>
      <c r="D100" s="342"/>
      <c r="E100" s="343"/>
      <c r="F100" s="345"/>
      <c r="G100" s="345">
        <v>0.23</v>
      </c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46070</v>
      </c>
      <c r="B101" s="347">
        <f t="shared" si="3"/>
        <v>-1920</v>
      </c>
      <c r="C101" s="348" t="s">
        <v>523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>
        <v>1920</v>
      </c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46069</v>
      </c>
      <c r="B102" s="347">
        <f t="shared" si="3"/>
        <v>-243.8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243.8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46068</v>
      </c>
      <c r="B103" s="347">
        <f t="shared" si="3"/>
        <v>63.46</v>
      </c>
      <c r="C103" s="348" t="s">
        <v>509</v>
      </c>
      <c r="D103" s="342"/>
      <c r="E103" s="343"/>
      <c r="F103" s="345"/>
      <c r="G103" s="345">
        <v>63.46</v>
      </c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46067</v>
      </c>
      <c r="B104" s="347">
        <f t="shared" si="3"/>
        <v>-1007.99</v>
      </c>
      <c r="C104" s="348" t="s">
        <v>524</v>
      </c>
      <c r="D104" s="342">
        <v>1007.99</v>
      </c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46063</v>
      </c>
      <c r="B105" s="347">
        <f t="shared" si="3"/>
        <v>-1276.4000000000001</v>
      </c>
      <c r="C105" s="348" t="s">
        <v>525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>
        <v>1276.4000000000001</v>
      </c>
      <c r="AA105" s="345"/>
      <c r="AB105" s="343"/>
      <c r="AC105" s="343"/>
    </row>
    <row r="106" spans="1:29" ht="14.25" customHeight="1" x14ac:dyDescent="0.3">
      <c r="A106" s="338">
        <v>46063</v>
      </c>
      <c r="B106" s="347">
        <f t="shared" si="3"/>
        <v>-955</v>
      </c>
      <c r="C106" s="348" t="s">
        <v>526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>
        <v>955</v>
      </c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46063</v>
      </c>
      <c r="B107" s="347">
        <f t="shared" si="3"/>
        <v>59.19</v>
      </c>
      <c r="C107" s="348" t="s">
        <v>504</v>
      </c>
      <c r="D107" s="342"/>
      <c r="E107" s="343"/>
      <c r="F107" s="345"/>
      <c r="G107" s="345">
        <v>59.19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46061</v>
      </c>
      <c r="B108" s="347">
        <f t="shared" si="3"/>
        <v>-2203.44</v>
      </c>
      <c r="C108" s="348" t="s">
        <v>523</v>
      </c>
      <c r="D108" s="342"/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>
        <v>2203.44</v>
      </c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46061</v>
      </c>
      <c r="B109" s="347">
        <f t="shared" si="3"/>
        <v>-831.92</v>
      </c>
      <c r="C109" s="348" t="s">
        <v>527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>
        <v>831.92</v>
      </c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46055</v>
      </c>
      <c r="B110" s="347">
        <f t="shared" si="3"/>
        <v>-900</v>
      </c>
      <c r="C110" s="348" t="s">
        <v>512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>
        <v>900</v>
      </c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46053</v>
      </c>
      <c r="B111" s="347">
        <f t="shared" si="3"/>
        <v>3194.64</v>
      </c>
      <c r="C111" s="348" t="s">
        <v>459</v>
      </c>
      <c r="D111" s="342"/>
      <c r="E111" s="343">
        <v>3194.64</v>
      </c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46053</v>
      </c>
      <c r="B112" s="347">
        <f t="shared" si="3"/>
        <v>2000</v>
      </c>
      <c r="C112" s="348" t="s">
        <v>528</v>
      </c>
      <c r="D112" s="342"/>
      <c r="E112" s="343"/>
      <c r="F112" s="345"/>
      <c r="G112" s="345"/>
      <c r="H112" s="343"/>
      <c r="I112" s="343">
        <v>350</v>
      </c>
      <c r="J112" s="345"/>
      <c r="K112" s="345">
        <v>320</v>
      </c>
      <c r="L112" s="343"/>
      <c r="M112" s="343">
        <v>25</v>
      </c>
      <c r="N112" s="345"/>
      <c r="O112" s="345">
        <v>25</v>
      </c>
      <c r="P112" s="343"/>
      <c r="Q112" s="343">
        <v>45</v>
      </c>
      <c r="R112" s="345"/>
      <c r="S112" s="345">
        <v>400</v>
      </c>
      <c r="T112" s="343"/>
      <c r="U112" s="343">
        <v>375</v>
      </c>
      <c r="V112" s="345"/>
      <c r="W112" s="345">
        <v>100</v>
      </c>
      <c r="X112" s="343"/>
      <c r="Y112" s="343">
        <v>85</v>
      </c>
      <c r="Z112" s="345"/>
      <c r="AA112" s="345">
        <v>230</v>
      </c>
      <c r="AB112" s="343"/>
      <c r="AC112" s="343">
        <v>45</v>
      </c>
    </row>
    <row r="113" spans="1:29" ht="14.25" customHeight="1" x14ac:dyDescent="0.3">
      <c r="A113" s="338">
        <v>46053</v>
      </c>
      <c r="B113" s="347">
        <f t="shared" si="3"/>
        <v>0.38</v>
      </c>
      <c r="C113" s="348" t="s">
        <v>505</v>
      </c>
      <c r="D113" s="342"/>
      <c r="E113" s="343"/>
      <c r="F113" s="345"/>
      <c r="G113" s="345">
        <v>0.38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46053</v>
      </c>
      <c r="B114" s="347">
        <f t="shared" si="3"/>
        <v>54.55</v>
      </c>
      <c r="C114" s="348" t="s">
        <v>509</v>
      </c>
      <c r="D114" s="342"/>
      <c r="E114" s="343"/>
      <c r="F114" s="345"/>
      <c r="G114" s="345">
        <v>54.55</v>
      </c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46048</v>
      </c>
      <c r="B115" s="347">
        <f t="shared" si="3"/>
        <v>-583</v>
      </c>
      <c r="C115" s="348" t="s">
        <v>529</v>
      </c>
      <c r="D115" s="342">
        <v>583</v>
      </c>
      <c r="E115" s="343"/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46044</v>
      </c>
      <c r="B116" s="347">
        <f t="shared" si="3"/>
        <v>-126.24</v>
      </c>
      <c r="C116" s="348" t="s">
        <v>315</v>
      </c>
      <c r="D116" s="342"/>
      <c r="E116" s="343"/>
      <c r="F116" s="345"/>
      <c r="G116" s="345"/>
      <c r="H116" s="343"/>
      <c r="I116" s="343"/>
      <c r="J116" s="345"/>
      <c r="K116" s="345"/>
      <c r="L116" s="343">
        <v>63.12</v>
      </c>
      <c r="M116" s="343"/>
      <c r="N116" s="345">
        <v>63.12</v>
      </c>
      <c r="O116" s="345"/>
      <c r="P116" s="343"/>
      <c r="Q116" s="343"/>
      <c r="R116" s="345"/>
      <c r="S116" s="345"/>
      <c r="T116" s="343"/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46043</v>
      </c>
      <c r="B117" s="347">
        <f t="shared" si="3"/>
        <v>-100</v>
      </c>
      <c r="C117" s="348" t="s">
        <v>530</v>
      </c>
      <c r="D117" s="342"/>
      <c r="E117" s="343"/>
      <c r="F117" s="345"/>
      <c r="G117" s="345"/>
      <c r="H117" s="343">
        <v>100</v>
      </c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46043</v>
      </c>
      <c r="B118" s="347">
        <f t="shared" si="3"/>
        <v>-2724</v>
      </c>
      <c r="C118" s="348" t="s">
        <v>531</v>
      </c>
      <c r="D118" s="342"/>
      <c r="E118" s="343"/>
      <c r="F118" s="345"/>
      <c r="G118" s="345"/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>
        <v>2724</v>
      </c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46038</v>
      </c>
      <c r="B119" s="347">
        <f t="shared" si="3"/>
        <v>55.69</v>
      </c>
      <c r="C119" s="348" t="s">
        <v>509</v>
      </c>
      <c r="D119" s="342"/>
      <c r="E119" s="343"/>
      <c r="F119" s="345"/>
      <c r="G119" s="345">
        <v>55.69</v>
      </c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46030</v>
      </c>
      <c r="B120" s="347">
        <f t="shared" si="3"/>
        <v>1049.3699999999999</v>
      </c>
      <c r="C120" s="340" t="s">
        <v>532</v>
      </c>
      <c r="D120" s="342"/>
      <c r="E120" s="343">
        <v>1049.3699999999999</v>
      </c>
      <c r="F120" s="345"/>
      <c r="G120" s="345"/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46027</v>
      </c>
      <c r="B121" s="347">
        <f t="shared" si="3"/>
        <v>-113.94</v>
      </c>
      <c r="C121" s="348" t="s">
        <v>533</v>
      </c>
      <c r="D121" s="342"/>
      <c r="E121" s="343"/>
      <c r="F121" s="345"/>
      <c r="G121" s="345"/>
      <c r="H121" s="343">
        <v>113.94</v>
      </c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46027</v>
      </c>
      <c r="B122" s="347">
        <f t="shared" si="3"/>
        <v>-622.1</v>
      </c>
      <c r="C122" s="348" t="s">
        <v>523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>
        <v>622.1</v>
      </c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44562</v>
      </c>
      <c r="B123" s="347">
        <f t="shared" si="3"/>
        <v>12240.49</v>
      </c>
      <c r="C123" s="348" t="s">
        <v>534</v>
      </c>
      <c r="D123" s="342"/>
      <c r="E123" s="343">
        <v>1710.49</v>
      </c>
      <c r="F123" s="345"/>
      <c r="G123" s="345">
        <v>500</v>
      </c>
      <c r="H123" s="343"/>
      <c r="I123" s="343">
        <v>2000</v>
      </c>
      <c r="J123" s="345"/>
      <c r="K123" s="345">
        <v>1000</v>
      </c>
      <c r="L123" s="343"/>
      <c r="M123" s="343">
        <v>65</v>
      </c>
      <c r="N123" s="345"/>
      <c r="O123" s="345">
        <v>65</v>
      </c>
      <c r="P123" s="343"/>
      <c r="Q123" s="343">
        <v>100</v>
      </c>
      <c r="R123" s="345"/>
      <c r="S123" s="345">
        <v>2000</v>
      </c>
      <c r="T123" s="343"/>
      <c r="U123" s="343">
        <v>2500</v>
      </c>
      <c r="V123" s="345"/>
      <c r="W123" s="345">
        <v>500</v>
      </c>
      <c r="X123" s="343"/>
      <c r="Y123" s="343">
        <v>200</v>
      </c>
      <c r="Z123" s="345"/>
      <c r="AA123" s="345">
        <v>1500</v>
      </c>
      <c r="AB123" s="343"/>
      <c r="AC123" s="343">
        <v>100</v>
      </c>
    </row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52</v>
      </c>
      <c r="F6" s="384">
        <f ca="1">'Isaac 401k'!D4</f>
        <v>70250</v>
      </c>
      <c r="G6" s="385">
        <f ca="1">(F6-B9)/365.25</f>
        <v>110.45585215605749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50.833333333333336</v>
      </c>
      <c r="F7" s="392">
        <f ca="1">'Lorri 401b'!D4</f>
        <v>69823</v>
      </c>
      <c r="G7" s="393">
        <f ca="1">(F7-C9)/365.25</f>
        <v>104.67624914442163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3307412.4703221265</v>
      </c>
      <c r="R11" s="25">
        <f t="array" aca="1" ref="R11" ca="1">INDEX('Lorri 401b'!L:L,MATCH('Retirement Calculator'!A11,'Lorri 401b'!N:N,0),0)</f>
        <v>3588327.6527730417</v>
      </c>
      <c r="S11" s="25">
        <f t="shared" ref="S11:S265" ca="1" si="7">SUM(Q11:R11)</f>
        <v>6895740.1230951678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3287807.893482218</v>
      </c>
      <c r="R12" s="25">
        <f t="array" aca="1" ref="R12" ca="1">INDEX('Lorri 401b'!L:L,MATCH('Retirement Calculator'!A12,'Lorri 401b'!N:N,0),0)</f>
        <v>3603279.0179929296</v>
      </c>
      <c r="S12" s="25">
        <f t="shared" ca="1" si="7"/>
        <v>6891086.9114751481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3268121.6309054769</v>
      </c>
      <c r="R13" s="25">
        <f t="array" aca="1" ref="R13" ca="1">INDEX('Lorri 401b'!L:L,MATCH('Retirement Calculator'!A13,'Lorri 401b'!N:N,0),0)</f>
        <v>3618292.6805679002</v>
      </c>
      <c r="S13" s="25">
        <f t="shared" ca="1" si="7"/>
        <v>6886414.311473377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3248353.342234666</v>
      </c>
      <c r="R14" s="25">
        <f t="array" aca="1" ref="R14" ca="1">INDEX('Lorri 401b'!L:L,MATCH('Retirement Calculator'!A14,'Lorri 401b'!N:N,0),0)</f>
        <v>3633368.9000702663</v>
      </c>
      <c r="S14" s="25">
        <f t="shared" ca="1" si="7"/>
        <v>6881722.2423049323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3228502.6856943932</v>
      </c>
      <c r="R15" s="25">
        <f t="array" aca="1" ref="R15" ca="1">INDEX('Lorri 401b'!L:L,MATCH('Retirement Calculator'!A15,'Lorri 401b'!N:N,0),0)</f>
        <v>3648507.9371538926</v>
      </c>
      <c r="S15" s="25">
        <f t="shared" ca="1" si="7"/>
        <v>6877010.6228482854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3208569.3180852029</v>
      </c>
      <c r="R16" s="25">
        <f t="array" aca="1" ref="R16" ca="1">INDEX('Lorri 401b'!L:L,MATCH('Retirement Calculator'!A16,'Lorri 401b'!N:N,0),0)</f>
        <v>3663710.0535587003</v>
      </c>
      <c r="S16" s="25">
        <f t="shared" ca="1" si="7"/>
        <v>6872279.3716439027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3188552.8947776407</v>
      </c>
      <c r="R17" s="25">
        <f t="array" aca="1" ref="R17" ca="1">INDEX('Lorri 401b'!L:L,MATCH('Retirement Calculator'!A17,'Lorri 401b'!N:N,0),0)</f>
        <v>3678975.5121151949</v>
      </c>
      <c r="S17" s="25">
        <f t="shared" ca="1" si="7"/>
        <v>6867528.4068928361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3168453.069706297</v>
      </c>
      <c r="R18" s="25">
        <f t="array" aca="1" ref="R18" ca="1">INDEX('Lorri 401b'!L:L,MATCH('Retirement Calculator'!A18,'Lorri 401b'!N:N,0),0)</f>
        <v>3694304.5767490081</v>
      </c>
      <c r="S18" s="25">
        <f t="shared" ca="1" si="7"/>
        <v>6862757.6464553047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3148269.4953638227</v>
      </c>
      <c r="R19" s="25">
        <f t="array" aca="1" ref="R19" ca="1">INDEX('Lorri 401b'!L:L,MATCH('Retirement Calculator'!A19,'Lorri 401b'!N:N,0),0)</f>
        <v>3709697.5124854622</v>
      </c>
      <c r="S19" s="25">
        <f t="shared" ca="1" si="7"/>
        <v>6857967.0078492854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3128001.8227949217</v>
      </c>
      <c r="R20" s="25">
        <f t="array" aca="1" ref="R20" ca="1">INDEX('Lorri 401b'!L:L,MATCH('Retirement Calculator'!A20,'Lorri 401b'!N:N,0),0)</f>
        <v>3725154.5854541515</v>
      </c>
      <c r="S20" s="25">
        <f t="shared" ca="1" si="7"/>
        <v>6853156.4082490727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3107649.7015903168</v>
      </c>
      <c r="R21" s="25">
        <f t="array" aca="1" ref="R21" ca="1">INDEX('Lorri 401b'!L:L,MATCH('Retirement Calculator'!A21,'Lorri 401b'!N:N,0),0)</f>
        <v>3740676.0628935439</v>
      </c>
      <c r="S21" s="25">
        <f t="shared" ca="1" si="7"/>
        <v>6848325.7644838607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3087212.7798806927</v>
      </c>
      <c r="R22" s="25">
        <f t="array" aca="1" ref="R22" ca="1">INDEX('Lorri 401b'!L:L,MATCH('Retirement Calculator'!A22,'Lorri 401b'!N:N,0),0)</f>
        <v>3756262.2131556002</v>
      </c>
      <c r="S22" s="25">
        <f t="shared" ca="1" si="7"/>
        <v>6843474.9930362925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3066690.704330612</v>
      </c>
      <c r="R23" s="25">
        <f t="array" aca="1" ref="R23" ca="1">INDEX('Lorri 401b'!L:L,MATCH('Retirement Calculator'!A23,'Lorri 401b'!N:N,0),0)</f>
        <v>3771913.3057104154</v>
      </c>
      <c r="S23" s="25">
        <f t="shared" ca="1" si="7"/>
        <v>6838604.0100410273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3046083.1201324058</v>
      </c>
      <c r="R24" s="25">
        <f t="array" aca="1" ref="R24" ca="1">INDEX('Lorri 401b'!L:L,MATCH('Retirement Calculator'!A24,'Lorri 401b'!N:N,0),0)</f>
        <v>3787629.6111508752</v>
      </c>
      <c r="S24" s="25">
        <f t="shared" ca="1" si="7"/>
        <v>6833712.731283281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3025389.6710000401</v>
      </c>
      <c r="R25" s="25">
        <f t="array" aca="1" ref="R25" ca="1">INDEX('Lorri 401b'!L:L,MATCH('Retirement Calculator'!A25,'Lorri 401b'!N:N,0),0)</f>
        <v>3803411.4011973371</v>
      </c>
      <c r="S25" s="25">
        <f t="shared" ca="1" si="7"/>
        <v>6828801.0721973777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3004609.9991629566</v>
      </c>
      <c r="R26" s="25">
        <f t="array" aca="1" ref="R26" ca="1">INDEX('Lorri 401b'!L:L,MATCH('Retirement Calculator'!A26,'Lorri 401b'!N:N,0),0)</f>
        <v>3819258.948702326</v>
      </c>
      <c r="S26" s="25">
        <f t="shared" ca="1" si="7"/>
        <v>6823868.9478652831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2983743.745359885</v>
      </c>
      <c r="R27" s="25">
        <f t="array" aca="1" ref="R27" ca="1">INDEX('Lorri 401b'!L:L,MATCH('Retirement Calculator'!A27,'Lorri 401b'!N:N,0),0)</f>
        <v>3835172.5276552523</v>
      </c>
      <c r="S27" s="25">
        <f t="shared" ca="1" si="7"/>
        <v>6818916.2730151378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2962790.548832634</v>
      </c>
      <c r="R28" s="25">
        <f t="array" aca="1" ref="R28" ca="1">INDEX('Lorri 401b'!L:L,MATCH('Retirement Calculator'!A28,'Lorri 401b'!N:N,0),0)</f>
        <v>3851152.413187149</v>
      </c>
      <c r="S28" s="25">
        <f t="shared" ca="1" si="7"/>
        <v>6813942.9620197825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2941750.0473198527</v>
      </c>
      <c r="R29" s="25">
        <f t="array" aca="1" ref="R29" ca="1">INDEX('Lorri 401b'!L:L,MATCH('Retirement Calculator'!A29,'Lorri 401b'!N:N,0),0)</f>
        <v>3867198.8815754289</v>
      </c>
      <c r="S29" s="25">
        <f t="shared" ca="1" si="7"/>
        <v>6808948.9288952816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2920621.8770507681</v>
      </c>
      <c r="R30" s="25">
        <f t="array" aca="1" ref="R30" ca="1">INDEX('Lorri 401b'!L:L,MATCH('Retirement Calculator'!A30,'Lorri 401b'!N:N,0),0)</f>
        <v>3883312.2102486598</v>
      </c>
      <c r="S30" s="25">
        <f t="shared" ca="1" si="7"/>
        <v>6803934.0872994279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2899405.6727388958</v>
      </c>
      <c r="R31" s="25">
        <f t="array" aca="1" ref="R31" ca="1">INDEX('Lorri 401b'!L:L,MATCH('Retirement Calculator'!A31,'Lorri 401b'!N:N,0),0)</f>
        <v>3899492.6777913626</v>
      </c>
      <c r="S31" s="25">
        <f t="shared" ca="1" si="7"/>
        <v>6798898.3505302584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2878101.0675757239</v>
      </c>
      <c r="R32" s="25">
        <f t="array" aca="1" ref="R32" ca="1">INDEX('Lorri 401b'!L:L,MATCH('Retirement Calculator'!A32,'Lorri 401b'!N:N,0),0)</f>
        <v>3915740.5639488269</v>
      </c>
      <c r="S32" s="25">
        <f t="shared" ca="1" si="7"/>
        <v>6793841.6315245507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2856707.6932243723</v>
      </c>
      <c r="R33" s="25">
        <f t="array" aca="1" ref="R33" ca="1">INDEX('Lorri 401b'!L:L,MATCH('Retirement Calculator'!A33,'Lorri 401b'!N:N,0),0)</f>
        <v>3932056.1496319468</v>
      </c>
      <c r="S33" s="25">
        <f t="shared" ca="1" si="7"/>
        <v>6788763.8428563196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2835225.1798132234</v>
      </c>
      <c r="R34" s="25">
        <f t="array" aca="1" ref="R34" ca="1">INDEX('Lorri 401b'!L:L,MATCH('Retirement Calculator'!A34,'Lorri 401b'!N:N,0),0)</f>
        <v>3948439.7169220801</v>
      </c>
      <c r="S34" s="25">
        <f t="shared" ca="1" si="7"/>
        <v>6783664.8967353031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2813653.1559295282</v>
      </c>
      <c r="R35" s="25">
        <f t="array" aca="1" ref="R35" ca="1">INDEX('Lorri 401b'!L:L,MATCH('Retirement Calculator'!A35,'Lorri 401b'!N:N,0),0)</f>
        <v>3964891.549075922</v>
      </c>
      <c r="S35" s="25">
        <f t="shared" ca="1" si="7"/>
        <v>6778544.7050054502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2791991.2486129841</v>
      </c>
      <c r="R36" s="25">
        <f t="array" aca="1" ref="R36" ca="1">INDEX('Lorri 401b'!L:L,MATCH('Retirement Calculator'!A36,'Lorri 401b'!N:N,0),0)</f>
        <v>3981411.9305304051</v>
      </c>
      <c r="S36" s="25">
        <f t="shared" ca="1" si="7"/>
        <v>6773403.1791433897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2770239.0833492875</v>
      </c>
      <c r="R37" s="25">
        <f t="array" aca="1" ref="R37" ca="1">INDEX('Lorri 401b'!L:L,MATCH('Retirement Calculator'!A37,'Lorri 401b'!N:N,0),0)</f>
        <v>3998001.146907615</v>
      </c>
      <c r="S37" s="25">
        <f t="shared" ca="1" si="7"/>
        <v>6768240.2302569021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2748396.2840636591</v>
      </c>
      <c r="R38" s="25">
        <f t="array" aca="1" ref="R38" ca="1">INDEX('Lorri 401b'!L:L,MATCH('Retirement Calculator'!A38,'Lorri 401b'!N:N,0),0)</f>
        <v>4014659.4850197299</v>
      </c>
      <c r="S38" s="25">
        <f t="shared" ca="1" si="7"/>
        <v>6763055.7690833891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2726462.4731143406</v>
      </c>
      <c r="R39" s="25">
        <f t="array" aca="1" ref="R39" ca="1">INDEX('Lorri 401b'!L:L,MATCH('Retirement Calculator'!A39,'Lorri 401b'!N:N,0),0)</f>
        <v>4031387.232873979</v>
      </c>
      <c r="S39" s="25">
        <f t="shared" ca="1" si="7"/>
        <v>6757849.7059883196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2704437.2712860666</v>
      </c>
      <c r="R40" s="25">
        <f t="array" aca="1" ref="R40" ca="1">INDEX('Lorri 401b'!L:L,MATCH('Retirement Calculator'!A40,'Lorri 401b'!N:N,0),0)</f>
        <v>4048184.6796776205</v>
      </c>
      <c r="S40" s="25">
        <f t="shared" ca="1" si="7"/>
        <v>6752621.9509636872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2682320.297783508</v>
      </c>
      <c r="R41" s="25">
        <f t="array" aca="1" ref="R41" ca="1">INDEX('Lorri 401b'!L:L,MATCH('Retirement Calculator'!A41,'Lorri 401b'!N:N,0),0)</f>
        <v>4065052.115842944</v>
      </c>
      <c r="S41" s="25">
        <f t="shared" ca="1" si="7"/>
        <v>6747372.413626452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2660111.1702246889</v>
      </c>
      <c r="R42" s="25">
        <f t="array" aca="1" ref="R42" ca="1">INDEX('Lorri 401b'!L:L,MATCH('Retirement Calculator'!A42,'Lorri 401b'!N:N,0),0)</f>
        <v>4081989.8329922897</v>
      </c>
      <c r="S42" s="25">
        <f t="shared" ca="1" si="7"/>
        <v>6742101.0032169782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2637809.5046343748</v>
      </c>
      <c r="R43" s="25">
        <f t="array" aca="1" ref="R43" ca="1">INDEX('Lorri 401b'!L:L,MATCH('Retirement Calculator'!A43,'Lorri 401b'!N:N,0),0)</f>
        <v>4098998.1239630911</v>
      </c>
      <c r="S43" s="25">
        <f t="shared" ca="1" si="7"/>
        <v>6736807.6285974663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2615414.9154374343</v>
      </c>
      <c r="R44" s="25">
        <f t="array" aca="1" ref="R44" ca="1">INDEX('Lorri 401b'!L:L,MATCH('Retirement Calculator'!A44,'Lorri 401b'!N:N,0),0)</f>
        <v>4116077.2828129372</v>
      </c>
      <c r="S44" s="25">
        <f t="shared" ca="1" si="7"/>
        <v>6731492.198250372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2592927.0154521731</v>
      </c>
      <c r="R45" s="25">
        <f t="array" aca="1" ref="R45" ca="1">INDEX('Lorri 401b'!L:L,MATCH('Retirement Calculator'!A45,'Lorri 401b'!N:N,0),0)</f>
        <v>4133227.6048246576</v>
      </c>
      <c r="S45" s="25">
        <f t="shared" ca="1" si="7"/>
        <v>6726154.6202768311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2570345.4158836398</v>
      </c>
      <c r="R46" s="25">
        <f t="array" aca="1" ref="R46" ca="1">INDEX('Lorri 401b'!L:L,MATCH('Retirement Calculator'!A46,'Lorri 401b'!N:N,0),0)</f>
        <v>4150449.3865114269</v>
      </c>
      <c r="S46" s="25">
        <f t="shared" ca="1" si="7"/>
        <v>6720794.8023950662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2547669.7263169046</v>
      </c>
      <c r="R47" s="25">
        <f t="array" aca="1" ref="R47" ca="1">INDEX('Lorri 401b'!L:L,MATCH('Retirement Calculator'!A47,'Lorri 401b'!N:N,0),0)</f>
        <v>4167742.9256218914</v>
      </c>
      <c r="S47" s="25">
        <f t="shared" ca="1" si="7"/>
        <v>6715412.651938796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2524899.5547103081</v>
      </c>
      <c r="R48" s="25">
        <f t="array" aca="1" ref="R48" ca="1">INDEX('Lorri 401b'!L:L,MATCH('Retirement Calculator'!A48,'Lorri 401b'!N:N,0),0)</f>
        <v>4185108.5211453158</v>
      </c>
      <c r="S48" s="25">
        <f t="shared" ca="1" si="7"/>
        <v>6710008.0758556239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2502034.507388684</v>
      </c>
      <c r="R49" s="25">
        <f t="array" aca="1" ref="R49" ca="1">INDEX('Lorri 401b'!L:L,MATCH('Retirement Calculator'!A49,'Lorri 401b'!N:N,0),0)</f>
        <v>4202546.4733167542</v>
      </c>
      <c r="S49" s="25">
        <f t="shared" ca="1" si="7"/>
        <v>6704580.9807054382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2479074.1890365528</v>
      </c>
      <c r="R50" s="25">
        <f t="array" aca="1" ref="R50" ca="1">INDEX('Lorri 401b'!L:L,MATCH('Retirement Calculator'!A50,'Lorri 401b'!N:N,0),0)</f>
        <v>4220057.0836222405</v>
      </c>
      <c r="S50" s="25">
        <f t="shared" ca="1" si="7"/>
        <v>6699131.2726587933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2456018.2026912882</v>
      </c>
      <c r="R51" s="25">
        <f t="array" aca="1" ref="R51" ca="1">INDEX('Lorri 401b'!L:L,MATCH('Retirement Calculator'!A51,'Lorri 401b'!N:N,0),0)</f>
        <v>4237640.6548039997</v>
      </c>
      <c r="S51" s="25">
        <f t="shared" ca="1" si="7"/>
        <v>6693658.8574952874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2432866.1497362512</v>
      </c>
      <c r="R52" s="25">
        <f t="array" aca="1" ref="R52" ca="1">INDEX('Lorri 401b'!L:L,MATCH('Retirement Calculator'!A52,'Lorri 401b'!N:N,0),0)</f>
        <v>4255297.4908656832</v>
      </c>
      <c r="S52" s="25">
        <f t="shared" ca="1" si="7"/>
        <v>6688163.6406019349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2410396.8632272352</v>
      </c>
      <c r="R53" s="25">
        <f t="array" aca="1" ref="R53" ca="1">INDEX('Lorri 401b'!L:L,MATCH('Retirement Calculator'!A53,'Lorri 401b'!N:N,0),0)</f>
        <v>4273027.8970776238</v>
      </c>
      <c r="S53" s="25">
        <f t="shared" ca="1" si="7"/>
        <v>6683424.7603048589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2387833.9546910981</v>
      </c>
      <c r="R54" s="25">
        <f t="array" aca="1" ref="R54" ca="1">INDEX('Lorri 401b'!L:L,MATCH('Retirement Calculator'!A54,'Lorri 401b'!N:N,0),0)</f>
        <v>4290832.1799821137</v>
      </c>
      <c r="S54" s="25">
        <f t="shared" ca="1" si="7"/>
        <v>6678666.1346732117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2365177.0340360603</v>
      </c>
      <c r="R55" s="25">
        <f t="array" aca="1" ref="R55" ca="1">INDEX('Lorri 401b'!L:L,MATCH('Retirement Calculator'!A55,'Lorri 401b'!N:N,0),0)</f>
        <v>4308710.6473987056</v>
      </c>
      <c r="S55" s="25">
        <f t="shared" ca="1" si="7"/>
        <v>6673887.6814347655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2342425.7095449599</v>
      </c>
      <c r="R56" s="25">
        <f t="array" aca="1" ref="R56" ca="1">INDEX('Lorri 401b'!L:L,MATCH('Retirement Calculator'!A56,'Lorri 401b'!N:N,0),0)</f>
        <v>4326663.6084295334</v>
      </c>
      <c r="S56" s="25">
        <f t="shared" ca="1" si="7"/>
        <v>6669089.3179744929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2319579.58786848</v>
      </c>
      <c r="R57" s="25">
        <f t="array" aca="1" ref="R57" ca="1">INDEX('Lorri 401b'!L:L,MATCH('Retirement Calculator'!A57,'Lorri 401b'!N:N,0),0)</f>
        <v>4344691.3734646561</v>
      </c>
      <c r="S57" s="25">
        <f t="shared" ca="1" si="7"/>
        <v>6664270.9613331361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2296638.2740183482</v>
      </c>
      <c r="R58" s="25">
        <f t="array" aca="1" ref="R58" ca="1">INDEX('Lorri 401b'!L:L,MATCH('Retirement Calculator'!A58,'Lorri 401b'!N:N,0),0)</f>
        <v>4362794.2541874256</v>
      </c>
      <c r="S58" s="25">
        <f t="shared" ca="1" si="7"/>
        <v>6659432.5282057738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2273601.3713605073</v>
      </c>
      <c r="R59" s="25">
        <f t="array" aca="1" ref="R59" ca="1">INDEX('Lorri 401b'!L:L,MATCH('Retirement Calculator'!A59,'Lorri 401b'!N:N,0),0)</f>
        <v>4380972.5635798732</v>
      </c>
      <c r="S59" s="25">
        <f t="shared" ca="1" si="7"/>
        <v>6654573.934940381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2250468.481608259</v>
      </c>
      <c r="R60" s="25">
        <f t="array" aca="1" ref="R60" ca="1">INDEX('Lorri 401b'!L:L,MATCH('Retirement Calculator'!A60,'Lorri 401b'!N:N,0),0)</f>
        <v>4399226.6159281228</v>
      </c>
      <c r="S60" s="25">
        <f t="shared" ca="1" si="7"/>
        <v>6649695.0975363813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2227239.2048153761</v>
      </c>
      <c r="R61" s="25">
        <f t="array" aca="1" ref="R61" ca="1">INDEX('Lorri 401b'!L:L,MATCH('Retirement Calculator'!A61,'Lorri 401b'!N:N,0),0)</f>
        <v>4417556.7268278236</v>
      </c>
      <c r="S61" s="25">
        <f t="shared" ca="1" si="7"/>
        <v>6644795.9316431992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2203913.1393691897</v>
      </c>
      <c r="R62" s="25">
        <f t="array" aca="1" ref="R62" ca="1">INDEX('Lorri 401b'!L:L,MATCH('Retirement Calculator'!A62,'Lorri 401b'!N:N,0),0)</f>
        <v>4435963.2131896066</v>
      </c>
      <c r="S62" s="25">
        <f t="shared" ca="1" si="7"/>
        <v>6639876.3525587963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2180489.8819836443</v>
      </c>
      <c r="R63" s="25">
        <f t="array" aca="1" ref="R63" ca="1">INDEX('Lorri 401b'!L:L,MATCH('Retirement Calculator'!A63,'Lorri 401b'!N:N,0),0)</f>
        <v>4454446.3932445636</v>
      </c>
      <c r="S63" s="25">
        <f t="shared" ca="1" si="7"/>
        <v>6634936.2752282079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2156969.0276923259</v>
      </c>
      <c r="R64" s="25">
        <f t="array" aca="1" ref="R64" ca="1">INDEX('Lorri 401b'!L:L,MATCH('Retirement Calculator'!A64,'Lorri 401b'!N:N,0),0)</f>
        <v>4473006.5865497496</v>
      </c>
      <c r="S64" s="25">
        <f t="shared" ca="1" si="7"/>
        <v>6629975.614242075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2133350.16984146</v>
      </c>
      <c r="R65" s="25">
        <f t="array" aca="1" ref="R65" ca="1">INDEX('Lorri 401b'!L:L,MATCH('Retirement Calculator'!A65,'Lorri 401b'!N:N,0),0)</f>
        <v>4491644.1139937071</v>
      </c>
      <c r="S65" s="25">
        <f t="shared" ca="1" si="7"/>
        <v>6624994.2838351671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2109632.900082882</v>
      </c>
      <c r="R66" s="25">
        <f t="array" aca="1" ref="R66" ca="1">INDEX('Lorri 401b'!L:L,MATCH('Retirement Calculator'!A66,'Lorri 401b'!N:N,0),0)</f>
        <v>4510359.2978020143</v>
      </c>
      <c r="S66" s="25">
        <f t="shared" ca="1" si="7"/>
        <v>6619992.1978848968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2085816.8083669767</v>
      </c>
      <c r="R67" s="25">
        <f t="array" aca="1" ref="R67" ca="1">INDEX('Lorri 401b'!L:L,MATCH('Retirement Calculator'!A67,'Lorri 401b'!N:N,0),0)</f>
        <v>4529152.4615428559</v>
      </c>
      <c r="S67" s="25">
        <f t="shared" ca="1" si="7"/>
        <v>6614969.2699098326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2061901.4829355883</v>
      </c>
      <c r="R68" s="25">
        <f t="array" aca="1" ref="R68" ca="1">INDEX('Lorri 401b'!L:L,MATCH('Retirement Calculator'!A68,'Lorri 401b'!N:N,0),0)</f>
        <v>4548023.9301326182</v>
      </c>
      <c r="S68" s="25">
        <f t="shared" ca="1" si="7"/>
        <v>6609925.413068207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2037886.5103149025</v>
      </c>
      <c r="R69" s="25">
        <f t="array" aca="1" ref="R69" ca="1">INDEX('Lorri 401b'!L:L,MATCH('Retirement Calculator'!A69,'Lorri 401b'!N:N,0),0)</f>
        <v>4566974.0298415041</v>
      </c>
      <c r="S69" s="25">
        <f t="shared" ca="1" si="7"/>
        <v>6604860.5401564064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2013771.4753082972</v>
      </c>
      <c r="R70" s="25">
        <f t="array" aca="1" ref="R70" ca="1">INDEX('Lorri 401b'!L:L,MATCH('Retirement Calculator'!A70,'Lorri 401b'!N:N,0),0)</f>
        <v>4586003.0882991767</v>
      </c>
      <c r="S70" s="25">
        <f t="shared" ca="1" si="7"/>
        <v>6599774.5636074739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1989555.9609891644</v>
      </c>
      <c r="R71" s="25">
        <f t="array" aca="1" ref="R71" ca="1">INDEX('Lorri 401b'!L:L,MATCH('Retirement Calculator'!A71,'Lorri 401b'!N:N,0),0)</f>
        <v>4605111.4345004233</v>
      </c>
      <c r="S71" s="25">
        <f t="shared" ca="1" si="7"/>
        <v>6594667.3954895874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1965239.5486937019</v>
      </c>
      <c r="R72" s="25">
        <f t="array" aca="1" ref="R72" ca="1">INDEX('Lorri 401b'!L:L,MATCH('Retirement Calculator'!A72,'Lorri 401b'!N:N,0),0)</f>
        <v>4624299.3988108421</v>
      </c>
      <c r="S72" s="25">
        <f t="shared" ca="1" si="7"/>
        <v>6589538.9475045437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1940821.8180136748</v>
      </c>
      <c r="R73" s="25">
        <f t="array" aca="1" ref="R73" ca="1">INDEX('Lorri 401b'!L:L,MATCH('Retirement Calculator'!A73,'Lorri 401b'!N:N,0),0)</f>
        <v>4643567.312972554</v>
      </c>
      <c r="S73" s="25">
        <f t="shared" ca="1" si="7"/>
        <v>6584389.1309862286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1916302.3467891477</v>
      </c>
      <c r="R74" s="25">
        <f t="array" aca="1" ref="R74" ca="1">INDEX('Lorri 401b'!L:L,MATCH('Retirement Calculator'!A74,'Lorri 401b'!N:N,0),0)</f>
        <v>4662915.5101099396</v>
      </c>
      <c r="S74" s="25">
        <f t="shared" ca="1" si="7"/>
        <v>6579217.8568990873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1891680.7111011851</v>
      </c>
      <c r="R75" s="25">
        <f t="array" aca="1" ref="R75" ca="1">INDEX('Lorri 401b'!L:L,MATCH('Retirement Calculator'!A75,'Lorri 401b'!N:N,0),0)</f>
        <v>4682344.3247353975</v>
      </c>
      <c r="S75" s="25">
        <f t="shared" ca="1" si="7"/>
        <v>6574025.035836583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1866956.4852645227</v>
      </c>
      <c r="R76" s="25">
        <f t="array" aca="1" ref="R76" ca="1">INDEX('Lorri 401b'!L:L,MATCH('Retirement Calculator'!A76,'Lorri 401b'!N:N,0),0)</f>
        <v>4701854.0927551286</v>
      </c>
      <c r="S76" s="25">
        <f t="shared" ca="1" si="7"/>
        <v>6568810.5780196516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1842129.2418202076</v>
      </c>
      <c r="R77" s="25">
        <f t="array" aca="1" ref="R77" ca="1">INDEX('Lorri 401b'!L:L,MATCH('Retirement Calculator'!A77,'Lorri 401b'!N:N,0),0)</f>
        <v>4721445.1514749415</v>
      </c>
      <c r="S77" s="25">
        <f t="shared" ca="1" si="7"/>
        <v>6563574.3932951493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1840695.252125764</v>
      </c>
      <c r="R78" s="25">
        <f t="array" aca="1" ref="R78" ca="1">INDEX('Lorri 401b'!L:L,MATCH('Retirement Calculator'!A78,'Lorri 401b'!N:N,0),0)</f>
        <v>4717621.1390085304</v>
      </c>
      <c r="S78" s="25">
        <f t="shared" ca="1" si="7"/>
        <v>6558316.3911342947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1839255.2874742602</v>
      </c>
      <c r="R79" s="25">
        <f t="array" aca="1" ref="R79" ca="1">INDEX('Lorri 401b'!L:L,MATCH('Retirement Calculator'!A79,'Lorri 401b'!N:N,0),0)</f>
        <v>4713781.1931568431</v>
      </c>
      <c r="S79" s="25">
        <f t="shared" ca="1" si="7"/>
        <v>6553036.4806311037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1837809.3229700418</v>
      </c>
      <c r="R80" s="25">
        <f t="array" aca="1" ref="R80" ca="1">INDEX('Lorri 401b'!L:L,MATCH('Retirement Calculator'!A80,'Lorri 401b'!N:N,0),0)</f>
        <v>4709925.2475307733</v>
      </c>
      <c r="S80" s="25">
        <f t="shared" ca="1" si="7"/>
        <v>6547734.5705008153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1836357.3336137224</v>
      </c>
      <c r="R81" s="25">
        <f t="array" aca="1" ref="R81" ca="1">INDEX('Lorri 401b'!L:L,MATCH('Retirement Calculator'!A81,'Lorri 401b'!N:N,0),0)</f>
        <v>4706053.2354645953</v>
      </c>
      <c r="S81" s="25">
        <f t="shared" ca="1" si="7"/>
        <v>6542410.5690783178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1834899.2943017518</v>
      </c>
      <c r="R82" s="25">
        <f t="array" aca="1" ref="R82" ca="1">INDEX('Lorri 401b'!L:L,MATCH('Retirement Calculator'!A82,'Lorri 401b'!N:N,0),0)</f>
        <v>4702165.0900148079</v>
      </c>
      <c r="S82" s="25">
        <f t="shared" ca="1" si="7"/>
        <v>6537064.3843165599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1833435.1798259811</v>
      </c>
      <c r="R83" s="25">
        <f t="array" aca="1" ref="R83" ca="1">INDEX('Lorri 401b'!L:L,MATCH('Retirement Calculator'!A83,'Lorri 401b'!N:N,0),0)</f>
        <v>4698260.7439589798</v>
      </c>
      <c r="S83" s="25">
        <f t="shared" ca="1" si="7"/>
        <v>6531695.923784961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1831964.9648732282</v>
      </c>
      <c r="R84" s="25">
        <f t="array" aca="1" ref="R84" ca="1">INDEX('Lorri 401b'!L:L,MATCH('Retirement Calculator'!A84,'Lorri 401b'!N:N,0),0)</f>
        <v>4694340.1297945855</v>
      </c>
      <c r="S84" s="25">
        <f t="shared" ca="1" si="7"/>
        <v>6526305.0946678137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1830488.6240248389</v>
      </c>
      <c r="R85" s="25">
        <f t="array" aca="1" ref="R85" ca="1">INDEX('Lorri 401b'!L:L,MATCH('Retirement Calculator'!A85,'Lorri 401b'!N:N,0),0)</f>
        <v>4690403.1797378398</v>
      </c>
      <c r="S85" s="25">
        <f t="shared" ca="1" si="7"/>
        <v>6520891.803762679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1829006.131756248</v>
      </c>
      <c r="R86" s="25">
        <f t="array" aca="1" ref="R86" ca="1">INDEX('Lorri 401b'!L:L,MATCH('Retirement Calculator'!A86,'Lorri 401b'!N:N,0),0)</f>
        <v>4686449.8257225249</v>
      </c>
      <c r="S86" s="25">
        <f t="shared" ca="1" si="7"/>
        <v>6515455.9574787728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1827517.4624365377</v>
      </c>
      <c r="R87" s="25">
        <f t="array" aca="1" ref="R87" ca="1">INDEX('Lorri 401b'!L:L,MATCH('Retirement Calculator'!A87,'Lorri 401b'!N:N,0),0)</f>
        <v>4682479.9993988127</v>
      </c>
      <c r="S87" s="25">
        <f t="shared" ca="1" si="7"/>
        <v>6509997.4618353508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1826022.5903279954</v>
      </c>
      <c r="R88" s="25">
        <f t="array" aca="1" ref="R88" ca="1">INDEX('Lorri 401b'!L:L,MATCH('Retirement Calculator'!A88,'Lorri 401b'!N:N,0),0)</f>
        <v>4678493.632132085</v>
      </c>
      <c r="S88" s="25">
        <f t="shared" ca="1" si="7"/>
        <v>6504516.2224600799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1824521.4895856676</v>
      </c>
      <c r="R89" s="25">
        <f t="array" aca="1" ref="R89" ca="1">INDEX('Lorri 401b'!L:L,MATCH('Retirement Calculator'!A89,'Lorri 401b'!N:N,0),0)</f>
        <v>4674490.6550017456</v>
      </c>
      <c r="S89" s="25">
        <f t="shared" ca="1" si="7"/>
        <v>6499012.1445874134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1823014.1342569133</v>
      </c>
      <c r="R90" s="25">
        <f t="array" aca="1" ref="R90" ca="1">INDEX('Lorri 401b'!L:L,MATCH('Retirement Calculator'!A90,'Lorri 401b'!N:N,0),0)</f>
        <v>4670470.99880003</v>
      </c>
      <c r="S90" s="25">
        <f t="shared" ca="1" si="7"/>
        <v>6493485.1330569433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1821500.4982809559</v>
      </c>
      <c r="R91" s="25">
        <f t="array" aca="1" ref="R91" ca="1">INDEX('Lorri 401b'!L:L,MATCH('Retirement Calculator'!A91,'Lorri 401b'!N:N,0),0)</f>
        <v>4666434.5940308068</v>
      </c>
      <c r="S91" s="25">
        <f t="shared" ca="1" si="7"/>
        <v>6487935.0923117623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1819980.5554884321</v>
      </c>
      <c r="R92" s="25">
        <f t="array" aca="1" ref="R92" ca="1">INDEX('Lorri 401b'!L:L,MATCH('Retirement Calculator'!A92,'Lorri 401b'!N:N,0),0)</f>
        <v>4662381.3709083786</v>
      </c>
      <c r="S92" s="25">
        <f t="shared" ca="1" si="7"/>
        <v>6482361.9263968104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1818454.2796009392</v>
      </c>
      <c r="R93" s="25">
        <f t="array" aca="1" ref="R93" ca="1">INDEX('Lorri 401b'!L:L,MATCH('Retirement Calculator'!A93,'Lorri 401b'!N:N,0),0)</f>
        <v>4658311.2593562733</v>
      </c>
      <c r="S93" s="25">
        <f t="shared" ca="1" si="7"/>
        <v>6476765.5389572121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1816921.6442305821</v>
      </c>
      <c r="R94" s="25">
        <f t="array" aca="1" ref="R94" ca="1">INDEX('Lorri 401b'!L:L,MATCH('Retirement Calculator'!A94,'Lorri 401b'!N:N,0),0)</f>
        <v>4654224.1890060343</v>
      </c>
      <c r="S94" s="25">
        <f t="shared" ca="1" si="7"/>
        <v>6471145.8332366161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1815382.6228795149</v>
      </c>
      <c r="R95" s="25">
        <f t="array" aca="1" ref="R95" ca="1">INDEX('Lorri 401b'!L:L,MATCH('Retirement Calculator'!A95,'Lorri 401b'!N:N,0),0)</f>
        <v>4650120.089196003</v>
      </c>
      <c r="S95" s="25">
        <f t="shared" ca="1" si="7"/>
        <v>6465502.7120755184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1813837.188939485</v>
      </c>
      <c r="R96" s="25">
        <f t="array" aca="1" ref="R96" ca="1">INDEX('Lorri 401b'!L:L,MATCH('Retirement Calculator'!A96,'Lorri 401b'!N:N,0),0)</f>
        <v>4645998.8889700966</v>
      </c>
      <c r="S96" s="25">
        <f t="shared" ca="1" si="7"/>
        <v>6459836.0779095814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1812285.3156913717</v>
      </c>
      <c r="R97" s="25">
        <f t="array" aca="1" ref="R97" ca="1">INDEX('Lorri 401b'!L:L,MATCH('Retirement Calculator'!A97,'Lorri 401b'!N:N,0),0)</f>
        <v>4641860.5170765826</v>
      </c>
      <c r="S97" s="25">
        <f t="shared" ca="1" si="7"/>
        <v>6454145.8327679541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1810726.9763047246</v>
      </c>
      <c r="R98" s="25">
        <f t="array" aca="1" ref="R98" ca="1">INDEX('Lorri 401b'!L:L,MATCH('Retirement Calculator'!A98,'Lorri 401b'!N:N,0),0)</f>
        <v>4637704.9019668456</v>
      </c>
      <c r="S98" s="25">
        <f t="shared" ca="1" si="7"/>
        <v>6448431.8782715704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1809162.1438372997</v>
      </c>
      <c r="R99" s="25">
        <f t="array" aca="1" ref="R99" ca="1">INDEX('Lorri 401b'!L:L,MATCH('Retirement Calculator'!A99,'Lorri 401b'!N:N,0),0)</f>
        <v>4633531.9717941508</v>
      </c>
      <c r="S99" s="25">
        <f t="shared" ca="1" si="7"/>
        <v>6442694.11563145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1807590.7912345938</v>
      </c>
      <c r="R100" s="25">
        <f t="array" aca="1" ref="R100" ca="1">INDEX('Lorri 401b'!L:L,MATCH('Retirement Calculator'!A100,'Lorri 401b'!N:N,0),0)</f>
        <v>4629341.6544124037</v>
      </c>
      <c r="S100" s="25">
        <f t="shared" ca="1" si="7"/>
        <v>6436932.4456469975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1806012.8913293767</v>
      </c>
      <c r="R101" s="25">
        <f t="array" aca="1" ref="R101" ca="1">INDEX('Lorri 401b'!L:L,MATCH('Retirement Calculator'!A101,'Lorri 401b'!N:N,0),0)</f>
        <v>4625133.8773748986</v>
      </c>
      <c r="S101" s="25">
        <f t="shared" ca="1" si="7"/>
        <v>6431146.7687042756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1804428.4168412213</v>
      </c>
      <c r="R102" s="25">
        <f t="array" aca="1" ref="R102" ca="1">INDEX('Lorri 401b'!L:L,MATCH('Retirement Calculator'!A102,'Lorri 401b'!N:N,0),0)</f>
        <v>4620908.5679330714</v>
      </c>
      <c r="S102" s="25">
        <f t="shared" ca="1" si="7"/>
        <v>6425336.9847742924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1802837.3403760318</v>
      </c>
      <c r="R103" s="25">
        <f t="array" aca="1" ref="R103" ca="1">INDEX('Lorri 401b'!L:L,MATCH('Retirement Calculator'!A103,'Lorri 401b'!N:N,0),0)</f>
        <v>4616665.6530352365</v>
      </c>
      <c r="S103" s="25">
        <f t="shared" ca="1" si="7"/>
        <v>6419502.9934112681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1801239.6344255707</v>
      </c>
      <c r="R104" s="25">
        <f t="array" aca="1" ref="R104" ca="1">INDEX('Lorri 401b'!L:L,MATCH('Retirement Calculator'!A104,'Lorri 401b'!N:N,0),0)</f>
        <v>4612405.0593253272</v>
      </c>
      <c r="S104" s="25">
        <f t="shared" ca="1" si="7"/>
        <v>6413644.6937508974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1799635.2713669827</v>
      </c>
      <c r="R105" s="25">
        <f t="array" aca="1" ref="R105" ca="1">INDEX('Lorri 401b'!L:L,MATCH('Retirement Calculator'!A105,'Lorri 401b'!N:N,0),0)</f>
        <v>4608126.7131416267</v>
      </c>
      <c r="S105" s="25">
        <f t="shared" ca="1" si="7"/>
        <v>6407761.9845086094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1798024.2234623174</v>
      </c>
      <c r="R106" s="25">
        <f t="array" aca="1" ref="R106" ca="1">INDEX('Lorri 401b'!L:L,MATCH('Retirement Calculator'!A106,'Lorri 401b'!N:N,0),0)</f>
        <v>4603830.5405154936</v>
      </c>
      <c r="S106" s="25">
        <f t="shared" ca="1" si="7"/>
        <v>6401854.7639778107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1796406.4628580492</v>
      </c>
      <c r="R107" s="25">
        <f t="array" aca="1" ref="R107" ca="1">INDEX('Lorri 401b'!L:L,MATCH('Retirement Calculator'!A107,'Lorri 401b'!N:N,0),0)</f>
        <v>4599516.4671700848</v>
      </c>
      <c r="S107" s="25">
        <f t="shared" ca="1" si="7"/>
        <v>6395922.930028134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1795460.8782662633</v>
      </c>
      <c r="R108" s="25">
        <f t="array" aca="1" ref="R108" ca="1">INDEX('Lorri 401b'!L:L,MATCH('Retirement Calculator'!A108,'Lorri 401b'!N:N,0),0)</f>
        <v>4596935.5851707375</v>
      </c>
      <c r="S108" s="25">
        <f t="shared" ca="1" si="7"/>
        <v>6392396.4634370003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1794511.3537386784</v>
      </c>
      <c r="R109" s="25">
        <f t="array" aca="1" ref="R109" ca="1">INDEX('Lorri 401b'!L:L,MATCH('Retirement Calculator'!A109,'Lorri 401b'!N:N,0),0)</f>
        <v>4594343.9494963931</v>
      </c>
      <c r="S109" s="25">
        <f t="shared" ca="1" si="7"/>
        <v>6388855.3032350717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1793557.8728588952</v>
      </c>
      <c r="R110" s="25">
        <f t="array" aca="1" ref="R110" ca="1">INDEX('Lorri 401b'!L:L,MATCH('Retirement Calculator'!A110,'Lorri 401b'!N:N,0),0)</f>
        <v>4591741.5153400721</v>
      </c>
      <c r="S110" s="25">
        <f t="shared" ca="1" si="7"/>
        <v>6385299.3881989671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1792600.4191421128</v>
      </c>
      <c r="R111" s="25">
        <f t="array" aca="1" ref="R111" ca="1">INDEX('Lorri 401b'!L:L,MATCH('Retirement Calculator'!A111,'Lorri 401b'!N:N,0),0)</f>
        <v>4589128.2377081001</v>
      </c>
      <c r="S111" s="25">
        <f t="shared" ca="1" si="7"/>
        <v>6381728.6568502132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1791638.9760348438</v>
      </c>
      <c r="R112" s="25">
        <f t="array" aca="1" ref="R112" ca="1">INDEX('Lorri 401b'!L:L,MATCH('Retirement Calculator'!A112,'Lorri 401b'!N:N,0),0)</f>
        <v>4586504.0714193285</v>
      </c>
      <c r="S112" s="25">
        <f t="shared" ca="1" si="7"/>
        <v>6378143.0474541727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1790673.526914628</v>
      </c>
      <c r="R113" s="25">
        <f t="array" aca="1" ref="R113" ca="1">INDEX('Lorri 401b'!L:L,MATCH('Retirement Calculator'!A113,'Lorri 401b'!N:N,0),0)</f>
        <v>4583868.9711043527</v>
      </c>
      <c r="S113" s="25">
        <f t="shared" ca="1" si="7"/>
        <v>6374542.498018981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1789704.0550897445</v>
      </c>
      <c r="R114" s="25">
        <f t="array" aca="1" ref="R114" ca="1">INDEX('Lorri 401b'!L:L,MATCH('Retirement Calculator'!A114,'Lorri 401b'!N:N,0),0)</f>
        <v>4581222.8912047315</v>
      </c>
      <c r="S114" s="25">
        <f t="shared" ca="1" si="7"/>
        <v>6370926.9462944763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1788730.543798924</v>
      </c>
      <c r="R115" s="25">
        <f t="array" aca="1" ref="R115" ca="1">INDEX('Lorri 401b'!L:L,MATCH('Retirement Calculator'!A115,'Lorri 401b'!N:N,0),0)</f>
        <v>4578565.7859721957</v>
      </c>
      <c r="S115" s="25">
        <f t="shared" ca="1" si="7"/>
        <v>6367296.3297711201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1787752.9762110584</v>
      </c>
      <c r="R116" s="25">
        <f t="array" aca="1" ref="R116" ca="1">INDEX('Lorri 401b'!L:L,MATCH('Retirement Calculator'!A116,'Lorri 401b'!N:N,0),0)</f>
        <v>4575897.6094678575</v>
      </c>
      <c r="S116" s="25">
        <f t="shared" ca="1" si="7"/>
        <v>6363650.5856789164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1786771.3354249101</v>
      </c>
      <c r="R117" s="25">
        <f t="array" aca="1" ref="R117" ca="1">INDEX('Lorri 401b'!L:L,MATCH('Retirement Calculator'!A117,'Lorri 401b'!N:N,0),0)</f>
        <v>4573218.3155614175</v>
      </c>
      <c r="S117" s="25">
        <f t="shared" ca="1" si="7"/>
        <v>6359989.6509863278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1785785.6044688195</v>
      </c>
      <c r="R118" s="25">
        <f t="array" aca="1" ref="R118" ca="1">INDEX('Lorri 401b'!L:L,MATCH('Retirement Calculator'!A118,'Lorri 401b'!N:N,0),0)</f>
        <v>4570527.8579303678</v>
      </c>
      <c r="S118" s="25">
        <f t="shared" ca="1" si="7"/>
        <v>6356313.4623991875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1784795.7663004117</v>
      </c>
      <c r="R119" s="25">
        <f t="array" aca="1" ref="R119" ca="1">INDEX('Lorri 401b'!L:L,MATCH('Retirement Calculator'!A119,'Lorri 401b'!N:N,0),0)</f>
        <v>4567826.1900591888</v>
      </c>
      <c r="S119" s="25">
        <f t="shared" ca="1" si="7"/>
        <v>6352621.9563596006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1783801.8038063024</v>
      </c>
      <c r="R120" s="25">
        <f t="array" aca="1" ref="R120" ca="1">INDEX('Lorri 401b'!L:L,MATCH('Retirement Calculator'!A120,'Lorri 401b'!N:N,0),0)</f>
        <v>4565113.2652385458</v>
      </c>
      <c r="S120" s="25">
        <f t="shared" ca="1" si="7"/>
        <v>6348915.069044848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1782803.6998018008</v>
      </c>
      <c r="R121" s="25">
        <f t="array" aca="1" ref="R121" ca="1">INDEX('Lorri 401b'!L:L,MATCH('Retirement Calculator'!A121,'Lorri 401b'!N:N,0),0)</f>
        <v>4562389.0365644842</v>
      </c>
      <c r="S121" s="25">
        <f t="shared" ca="1" si="7"/>
        <v>6345192.736366285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1781801.4370306139</v>
      </c>
      <c r="R122" s="25">
        <f t="array" aca="1" ref="R122" ca="1">INDEX('Lorri 401b'!L:L,MATCH('Retirement Calculator'!A122,'Lorri 401b'!N:N,0),0)</f>
        <v>4559653.4569376139</v>
      </c>
      <c r="S122" s="25">
        <f t="shared" ca="1" si="7"/>
        <v>6341454.8939682283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1780794.9981645469</v>
      </c>
      <c r="R123" s="25">
        <f t="array" aca="1" ref="R123" ca="1">INDEX('Lorri 401b'!L:L,MATCH('Retirement Calculator'!A123,'Lorri 401b'!N:N,0),0)</f>
        <v>4556906.4790622983</v>
      </c>
      <c r="S123" s="25">
        <f t="shared" ca="1" si="7"/>
        <v>6337701.477226845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1779784.3658032047</v>
      </c>
      <c r="R124" s="25">
        <f t="array" aca="1" ref="R124" ca="1">INDEX('Lorri 401b'!L:L,MATCH('Retirement Calculator'!A124,'Lorri 401b'!N:N,0),0)</f>
        <v>4554148.055445835</v>
      </c>
      <c r="S124" s="25">
        <f t="shared" ca="1" si="7"/>
        <v>6333932.4212490395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1778769.5224736903</v>
      </c>
      <c r="R125" s="25">
        <f t="array" aca="1" ref="R125" ca="1">INDEX('Lorri 401b'!L:L,MATCH('Retirement Calculator'!A125,'Lorri 401b'!N:N,0),0)</f>
        <v>4551378.1383976368</v>
      </c>
      <c r="S125" s="25">
        <f t="shared" ca="1" si="7"/>
        <v>6330147.6608713269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1777750.450630303</v>
      </c>
      <c r="R126" s="25">
        <f t="array" aca="1" ref="R126" ca="1">INDEX('Lorri 401b'!L:L,MATCH('Retirement Calculator'!A126,'Lorri 401b'!N:N,0),0)</f>
        <v>4548596.6800284041</v>
      </c>
      <c r="S126" s="25">
        <f t="shared" ca="1" si="7"/>
        <v>6326347.1306587067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1776727.1326542348</v>
      </c>
      <c r="R127" s="25">
        <f t="array" aca="1" ref="R127" ca="1">INDEX('Lorri 401b'!L:L,MATCH('Retirement Calculator'!A127,'Lorri 401b'!N:N,0),0)</f>
        <v>4545803.6322493004</v>
      </c>
      <c r="S127" s="25">
        <f t="shared" ca="1" si="7"/>
        <v>6322530.7649035351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1775699.5508532664</v>
      </c>
      <c r="R128" s="25">
        <f t="array" aca="1" ref="R128" ca="1">INDEX('Lorri 401b'!L:L,MATCH('Retirement Calculator'!A128,'Lorri 401b'!N:N,0),0)</f>
        <v>4542998.9467711169</v>
      </c>
      <c r="S128" s="25">
        <f t="shared" ca="1" si="7"/>
        <v>6318698.4976243833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1774667.6874614605</v>
      </c>
      <c r="R129" s="25">
        <f t="array" aca="1" ref="R129" ca="1">INDEX('Lorri 401b'!L:L,MATCH('Retirement Calculator'!A129,'Lorri 401b'!N:N,0),0)</f>
        <v>4540182.5751034413</v>
      </c>
      <c r="S129" s="25">
        <f t="shared" ca="1" si="7"/>
        <v>6314850.2625649013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1773631.5246388554</v>
      </c>
      <c r="R130" s="25">
        <f t="array" aca="1" ref="R130" ca="1">INDEX('Lorri 401b'!L:L,MATCH('Retirement Calculator'!A130,'Lorri 401b'!N:N,0),0)</f>
        <v>4537354.4685538169</v>
      </c>
      <c r="S130" s="25">
        <f t="shared" ca="1" si="7"/>
        <v>6310985.9931926727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1772591.0444711561</v>
      </c>
      <c r="R131" s="25">
        <f t="array" aca="1" ref="R131" ca="1">INDEX('Lorri 401b'!L:L,MATCH('Retirement Calculator'!A131,'Lorri 401b'!N:N,0),0)</f>
        <v>4534514.5782269016</v>
      </c>
      <c r="S131" s="25">
        <f t="shared" ca="1" si="7"/>
        <v>6307105.6226980574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1771546.2289694247</v>
      </c>
      <c r="R132" s="25">
        <f t="array" aca="1" ref="R132" ca="1">INDEX('Lorri 401b'!L:L,MATCH('Retirement Calculator'!A132,'Lorri 401b'!N:N,0),0)</f>
        <v>4531662.8550236244</v>
      </c>
      <c r="S132" s="25">
        <f t="shared" ca="1" si="7"/>
        <v>6303209.0839930493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1770497.0600697696</v>
      </c>
      <c r="R133" s="25">
        <f t="array" aca="1" ref="R133" ca="1">INDEX('Lorri 401b'!L:L,MATCH('Retirement Calculator'!A133,'Lorri 401b'!N:N,0),0)</f>
        <v>4528799.2496403335</v>
      </c>
      <c r="S133" s="25">
        <f t="shared" ca="1" si="7"/>
        <v>6299296.3097101031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1769443.5196330326</v>
      </c>
      <c r="R134" s="25">
        <f t="array" aca="1" ref="R134" ca="1">INDEX('Lorri 401b'!L:L,MATCH('Retirement Calculator'!A134,'Lorri 401b'!N:N,0),0)</f>
        <v>4525923.7125679459</v>
      </c>
      <c r="S134" s="25">
        <f t="shared" ca="1" si="7"/>
        <v>6295367.2322009783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1768385.5894444757</v>
      </c>
      <c r="R135" s="25">
        <f t="array" aca="1" ref="R135" ca="1">INDEX('Lorri 401b'!L:L,MATCH('Retirement Calculator'!A135,'Lorri 401b'!N:N,0),0)</f>
        <v>4523036.19409109</v>
      </c>
      <c r="S135" s="25">
        <f t="shared" ca="1" si="7"/>
        <v>6291421.7835355662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1767323.2512134665</v>
      </c>
      <c r="R136" s="25">
        <f t="array" aca="1" ref="R136" ca="1">INDEX('Lorri 401b'!L:L,MATCH('Retirement Calculator'!A136,'Lorri 401b'!N:N,0),0)</f>
        <v>4520136.6442872472</v>
      </c>
      <c r="S136" s="25">
        <f t="shared" ca="1" si="7"/>
        <v>6287459.895500714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1766256.4865731616</v>
      </c>
      <c r="R137" s="25">
        <f t="array" aca="1" ref="R137" ca="1">INDEX('Lorri 401b'!L:L,MATCH('Retirement Calculator'!A137,'Lorri 401b'!N:N,0),0)</f>
        <v>4517225.0130258882</v>
      </c>
      <c r="S137" s="25">
        <f t="shared" ca="1" si="7"/>
        <v>6283481.4995990498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1765185.2770801887</v>
      </c>
      <c r="R138" s="25">
        <f t="array" aca="1" ref="R138" ca="1">INDEX('Lorri 401b'!L:L,MATCH('Retirement Calculator'!A138,'Lorri 401b'!N:N,0),0)</f>
        <v>4514301.2499676067</v>
      </c>
      <c r="S138" s="25">
        <f t="shared" ca="1" si="7"/>
        <v>6279486.5270477952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1764109.6042143283</v>
      </c>
      <c r="R139" s="25">
        <f t="array" aca="1" ref="R139" ca="1">INDEX('Lorri 401b'!L:L,MATCH('Retirement Calculator'!A139,'Lorri 401b'!N:N,0),0)</f>
        <v>4511365.3045632495</v>
      </c>
      <c r="S139" s="25">
        <f t="shared" ca="1" si="7"/>
        <v>6275474.9087775778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1763029.4493781936</v>
      </c>
      <c r="R140" s="25">
        <f t="array" aca="1" ref="R140" ca="1">INDEX('Lorri 401b'!L:L,MATCH('Retirement Calculator'!A140,'Lorri 401b'!N:N,0),0)</f>
        <v>4508417.1260530408</v>
      </c>
      <c r="S140" s="25">
        <f t="shared" ca="1" si="7"/>
        <v>6271446.5754312342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1761944.7938969084</v>
      </c>
      <c r="R141" s="25">
        <f t="array" aca="1" ref="R141" ca="1">INDEX('Lorri 401b'!L:L,MATCH('Retirement Calculator'!A141,'Lorri 401b'!N:N,0),0)</f>
        <v>4505456.6634657057</v>
      </c>
      <c r="S141" s="25">
        <f t="shared" ca="1" si="7"/>
        <v>6267401.4573626146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1760855.6190177845</v>
      </c>
      <c r="R142" s="25">
        <f t="array" aca="1" ref="R142" ca="1">INDEX('Lorri 401b'!L:L,MATCH('Retirement Calculator'!A142,'Lorri 401b'!N:N,0),0)</f>
        <v>4502483.86561759</v>
      </c>
      <c r="S142" s="25">
        <f t="shared" ca="1" si="7"/>
        <v>6263339.4846353745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1759761.9059099974</v>
      </c>
      <c r="R143" s="25">
        <f t="array" aca="1" ref="R143" ca="1">INDEX('Lorri 401b'!L:L,MATCH('Retirement Calculator'!A143,'Lorri 401b'!N:N,0),0)</f>
        <v>4499498.6811117744</v>
      </c>
      <c r="S143" s="25">
        <f t="shared" ca="1" si="7"/>
        <v>6259260.5870217718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1758663.6356642614</v>
      </c>
      <c r="R144" s="25">
        <f t="array" aca="1" ref="R144" ca="1">INDEX('Lorri 401b'!L:L,MATCH('Retirement Calculator'!A144,'Lorri 401b'!N:N,0),0)</f>
        <v>4496501.0583371846</v>
      </c>
      <c r="S144" s="25">
        <f t="shared" ca="1" si="7"/>
        <v>6255164.6940014455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1757560.7892925013</v>
      </c>
      <c r="R145" s="25">
        <f t="array" aca="1" ref="R145" ca="1">INDEX('Lorri 401b'!L:L,MATCH('Retirement Calculator'!A145,'Lorri 401b'!N:N,0),0)</f>
        <v>4493490.9454677003</v>
      </c>
      <c r="S145" s="25">
        <f t="shared" ca="1" si="7"/>
        <v>6251051.7347602015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1756453.3477275255</v>
      </c>
      <c r="R146" s="25">
        <f t="array" aca="1" ref="R146" ca="1">INDEX('Lorri 401b'!L:L,MATCH('Retirement Calculator'!A146,'Lorri 401b'!N:N,0),0)</f>
        <v>4490468.2904612599</v>
      </c>
      <c r="S146" s="25">
        <f t="shared" ca="1" si="7"/>
        <v>6246921.6381887849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1755341.2918226959</v>
      </c>
      <c r="R147" s="25">
        <f t="array" aca="1" ref="R147" ca="1">INDEX('Lorri 401b'!L:L,MATCH('Retirement Calculator'!A147,'Lorri 401b'!N:N,0),0)</f>
        <v>4487433.0410589594</v>
      </c>
      <c r="S147" s="25">
        <f t="shared" ca="1" si="7"/>
        <v>6242774.3328816555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1754224.6023515961</v>
      </c>
      <c r="R148" s="25">
        <f t="array" aca="1" ref="R148" ca="1">INDEX('Lorri 401b'!L:L,MATCH('Retirement Calculator'!A148,'Lorri 401b'!N:N,0),0)</f>
        <v>4484385.1447841497</v>
      </c>
      <c r="S148" s="25">
        <f t="shared" ca="1" si="7"/>
        <v>6238609.7471357454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1753103.2600077</v>
      </c>
      <c r="R149" s="25">
        <f t="array" aca="1" ref="R149" ca="1">INDEX('Lorri 401b'!L:L,MATCH('Retirement Calculator'!A149,'Lorri 401b'!N:N,0),0)</f>
        <v>4481324.5489415275</v>
      </c>
      <c r="S149" s="25">
        <f t="shared" ca="1" si="7"/>
        <v>6234427.8089492274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1751977.2454040376</v>
      </c>
      <c r="R150" s="25">
        <f t="array" aca="1" ref="R150" ca="1">INDEX('Lorri 401b'!L:L,MATCH('Retirement Calculator'!A150,'Lorri 401b'!N:N,0),0)</f>
        <v>4478251.2006162284</v>
      </c>
      <c r="S150" s="25">
        <f t="shared" ca="1" si="7"/>
        <v>6230228.446020266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1750846.53907286</v>
      </c>
      <c r="R151" s="25">
        <f t="array" aca="1" ref="R151" ca="1">INDEX('Lorri 401b'!L:L,MATCH('Retirement Calculator'!A151,'Lorri 401b'!N:N,0),0)</f>
        <v>4475165.0466729067</v>
      </c>
      <c r="S151" s="25">
        <f t="shared" ca="1" si="7"/>
        <v>6226011.5857457668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1749711.1214653025</v>
      </c>
      <c r="R152" s="25">
        <f t="array" aca="1" ref="R152" ca="1">INDEX('Lorri 401b'!L:L,MATCH('Retirement Calculator'!A152,'Lorri 401b'!N:N,0),0)</f>
        <v>4472066.0337548209</v>
      </c>
      <c r="S152" s="25">
        <f t="shared" ca="1" si="7"/>
        <v>6221777.155220123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1748570.9729510469</v>
      </c>
      <c r="R153" s="25">
        <f t="array" aca="1" ref="R153" ca="1">INDEX('Lorri 401b'!L:L,MATCH('Retirement Calculator'!A153,'Lorri 401b'!N:N,0),0)</f>
        <v>4468954.1082829107</v>
      </c>
      <c r="S153" s="25">
        <f t="shared" ca="1" si="7"/>
        <v>6217525.0812339578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1747426.0738179819</v>
      </c>
      <c r="R154" s="25">
        <f t="array" aca="1" ref="R154" ca="1">INDEX('Lorri 401b'!L:L,MATCH('Retirement Calculator'!A154,'Lorri 401b'!N:N,0),0)</f>
        <v>4465829.2164548673</v>
      </c>
      <c r="S154" s="25">
        <f t="shared" ca="1" si="7"/>
        <v>6213255.2902728487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1746276.4042718625</v>
      </c>
      <c r="R155" s="25">
        <f t="array" aca="1" ref="R155" ca="1">INDEX('Lorri 401b'!L:L,MATCH('Retirement Calculator'!A155,'Lorri 401b'!N:N,0),0)</f>
        <v>4462691.3042442072</v>
      </c>
      <c r="S155" s="25">
        <f t="shared" ca="1" si="7"/>
        <v>6208967.7085160697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1745121.9444359674</v>
      </c>
      <c r="R156" s="25">
        <f t="array" aca="1" ref="R156" ca="1">INDEX('Lorri 401b'!L:L,MATCH('Retirement Calculator'!A156,'Lorri 401b'!N:N,0),0)</f>
        <v>4459540.317399336</v>
      </c>
      <c r="S156" s="25">
        <f t="shared" ca="1" si="7"/>
        <v>6204662.2618353032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1743962.6743507562</v>
      </c>
      <c r="R157" s="25">
        <f t="array" aca="1" ref="R157" ca="1">INDEX('Lorri 401b'!L:L,MATCH('Retirement Calculator'!A157,'Lorri 401b'!N:N,0),0)</f>
        <v>4456376.2014426105</v>
      </c>
      <c r="S157" s="25">
        <f t="shared" ca="1" si="7"/>
        <v>6200338.8757933667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1742798.5739735232</v>
      </c>
      <c r="R158" s="25">
        <f t="array" aca="1" ref="R158" ca="1">INDEX('Lorri 401b'!L:L,MATCH('Retirement Calculator'!A158,'Lorri 401b'!N:N,0),0)</f>
        <v>4453198.9016693989</v>
      </c>
      <c r="S158" s="25">
        <f t="shared" ca="1" si="7"/>
        <v>6195997.4756429223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1741629.6231780518</v>
      </c>
      <c r="R159" s="25">
        <f t="array" aca="1" ref="R159" ca="1">INDEX('Lorri 401b'!L:L,MATCH('Retirement Calculator'!A159,'Lorri 401b'!N:N,0),0)</f>
        <v>4450008.3631471321</v>
      </c>
      <c r="S159" s="25">
        <f t="shared" ca="1" si="7"/>
        <v>6191637.9863251839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1740455.8017542658</v>
      </c>
      <c r="R160" s="25">
        <f t="array" aca="1" ref="R160" ca="1">INDEX('Lorri 401b'!L:L,MATCH('Retirement Calculator'!A160,'Lorri 401b'!N:N,0),0)</f>
        <v>4446804.5307143563</v>
      </c>
      <c r="S160" s="25">
        <f t="shared" ca="1" si="7"/>
        <v>6187260.3324686224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1739277.0894078808</v>
      </c>
      <c r="R161" s="25">
        <f t="array" aca="1" ref="R161" ca="1">INDEX('Lorri 401b'!L:L,MATCH('Retirement Calculator'!A161,'Lorri 401b'!N:N,0),0)</f>
        <v>4443587.3489797767</v>
      </c>
      <c r="S161" s="25">
        <f t="shared" ca="1" si="7"/>
        <v>6182864.4383876575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1738093.4657600524</v>
      </c>
      <c r="R162" s="25">
        <f t="array" aca="1" ref="R162" ca="1">INDEX('Lorri 401b'!L:L,MATCH('Retirement Calculator'!A162,'Lorri 401b'!N:N,0),0)</f>
        <v>4440356.7623213036</v>
      </c>
      <c r="S162" s="25">
        <f t="shared" ca="1" si="7"/>
        <v>6178450.2280813558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1736904.9103470249</v>
      </c>
      <c r="R163" s="25">
        <f t="array" aca="1" ref="R163" ca="1">INDEX('Lorri 401b'!L:L,MATCH('Retirement Calculator'!A163,'Lorri 401b'!N:N,0),0)</f>
        <v>4437112.7148850868</v>
      </c>
      <c r="S163" s="25">
        <f t="shared" ca="1" si="7"/>
        <v>6174017.6252321117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1735711.4026197763</v>
      </c>
      <c r="R164" s="25">
        <f t="array" aca="1" ref="R164" ca="1">INDEX('Lorri 401b'!L:L,MATCH('Retirement Calculator'!A164,'Lorri 401b'!N:N,0),0)</f>
        <v>4433855.1505845524</v>
      </c>
      <c r="S164" s="25">
        <f t="shared" ca="1" si="7"/>
        <v>6169566.5532043288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1734512.9219436643</v>
      </c>
      <c r="R165" s="25">
        <f t="array" aca="1" ref="R165" ca="1">INDEX('Lorri 401b'!L:L,MATCH('Retirement Calculator'!A165,'Lorri 401b'!N:N,0),0)</f>
        <v>4430584.013099432</v>
      </c>
      <c r="S165" s="25">
        <f t="shared" ca="1" si="7"/>
        <v>6165096.9350430965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1733309.4475980685</v>
      </c>
      <c r="R166" s="25">
        <f t="array" aca="1" ref="R166" ca="1">INDEX('Lorri 401b'!L:L,MATCH('Retirement Calculator'!A166,'Lorri 401b'!N:N,0),0)</f>
        <v>4427299.2458747905</v>
      </c>
      <c r="S166" s="25">
        <f t="shared" ca="1" si="7"/>
        <v>6160608.6934728585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1732100.9587760328</v>
      </c>
      <c r="R167" s="25">
        <f t="array" aca="1" ref="R167" ca="1">INDEX('Lorri 401b'!L:L,MATCH('Retirement Calculator'!A167,'Lorri 401b'!N:N,0),0)</f>
        <v>4424000.792120046</v>
      </c>
      <c r="S167" s="25">
        <f t="shared" ca="1" si="7"/>
        <v>6156101.7508960785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1730887.4345839052</v>
      </c>
      <c r="R168" s="25">
        <f t="array" aca="1" ref="R168" ca="1">INDEX('Lorri 401b'!L:L,MATCH('Retirement Calculator'!A168,'Lorri 401b'!N:N,0),0)</f>
        <v>4420688.5948079908</v>
      </c>
      <c r="S168" s="25">
        <f t="shared" ca="1" si="7"/>
        <v>6151576.029391896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1729668.8540409771</v>
      </c>
      <c r="R169" s="25">
        <f t="array" aca="1" ref="R169" ca="1">INDEX('Lorri 401b'!L:L,MATCH('Retirement Calculator'!A169,'Lorri 401b'!N:N,0),0)</f>
        <v>4417362.5966738015</v>
      </c>
      <c r="S169" s="25">
        <f t="shared" ca="1" si="7"/>
        <v>6147031.4507147782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1728445.19607912</v>
      </c>
      <c r="R170" s="25">
        <f t="array" aca="1" ref="R170" ca="1">INDEX('Lorri 401b'!L:L,MATCH('Retirement Calculator'!A170,'Lorri 401b'!N:N,0),0)</f>
        <v>4414022.7402140535</v>
      </c>
      <c r="S170" s="25">
        <f t="shared" ca="1" si="7"/>
        <v>6142467.9362931736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1727216.4395424218</v>
      </c>
      <c r="R171" s="25">
        <f t="array" aca="1" ref="R171" ca="1">INDEX('Lorri 401b'!L:L,MATCH('Retirement Calculator'!A171,'Lorri 401b'!N:N,0),0)</f>
        <v>4410668.9676857227</v>
      </c>
      <c r="S171" s="25">
        <f t="shared" ca="1" si="7"/>
        <v>6137885.4072281448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1725982.5631868208</v>
      </c>
      <c r="R172" s="25">
        <f t="array" aca="1" ref="R172" ca="1">INDEX('Lorri 401b'!L:L,MATCH('Retirement Calculator'!A172,'Lorri 401b'!N:N,0),0)</f>
        <v>4407301.2211051909</v>
      </c>
      <c r="S172" s="25">
        <f t="shared" ca="1" si="7"/>
        <v>6133283.7842920115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1724743.545679738</v>
      </c>
      <c r="R173" s="25">
        <f t="array" aca="1" ref="R173" ca="1">INDEX('Lorri 401b'!L:L,MATCH('Retirement Calculator'!A173,'Lorri 401b'!N:N,0),0)</f>
        <v>4403919.4422472399</v>
      </c>
      <c r="S173" s="25">
        <f t="shared" ca="1" si="7"/>
        <v>6128662.9879269777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1723499.3655997091</v>
      </c>
      <c r="R174" s="25">
        <f t="array" aca="1" ref="R174" ca="1">INDEX('Lorri 401b'!L:L,MATCH('Retirement Calculator'!A174,'Lorri 401b'!N:N,0),0)</f>
        <v>4400523.5726440474</v>
      </c>
      <c r="S174" s="25">
        <f t="shared" ca="1" si="7"/>
        <v>6124022.9382437561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1722250.0014360135</v>
      </c>
      <c r="R175" s="25">
        <f t="array" aca="1" ref="R175" ca="1">INDEX('Lorri 401b'!L:L,MATCH('Retirement Calculator'!A175,'Lorri 401b'!N:N,0),0)</f>
        <v>4397113.5535841752</v>
      </c>
      <c r="S175" s="25">
        <f t="shared" ca="1" si="7"/>
        <v>6119363.5550201889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1720995.4315883024</v>
      </c>
      <c r="R176" s="25">
        <f t="array" aca="1" ref="R176" ca="1">INDEX('Lorri 401b'!L:L,MATCH('Retirement Calculator'!A176,'Lorri 401b'!N:N,0),0)</f>
        <v>4393689.3261115532</v>
      </c>
      <c r="S176" s="25">
        <f t="shared" ca="1" si="7"/>
        <v>6114684.7576998556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1719735.6343662259</v>
      </c>
      <c r="R177" s="25">
        <f t="array" aca="1" ref="R177" ca="1">INDEX('Lorri 401b'!L:L,MATCH('Retirement Calculator'!A177,'Lorri 401b'!N:N,0),0)</f>
        <v>4390250.8310244624</v>
      </c>
      <c r="S177" s="25">
        <f t="shared" ca="1" si="7"/>
        <v>6109986.4653906878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1718470.5879890574</v>
      </c>
      <c r="R178" s="25">
        <f t="array" aca="1" ref="R178" ca="1">INDEX('Lorri 401b'!L:L,MATCH('Retirement Calculator'!A178,'Lorri 401b'!N:N,0),0)</f>
        <v>4386798.0088745086</v>
      </c>
      <c r="S178" s="25">
        <f t="shared" ca="1" si="7"/>
        <v>6105268.596863566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1717200.2705853174</v>
      </c>
      <c r="R179" s="25">
        <f t="array" aca="1" ref="R179" ca="1">INDEX('Lorri 401b'!L:L,MATCH('Retirement Calculator'!A179,'Lorri 401b'!N:N,0),0)</f>
        <v>4383330.7999655968</v>
      </c>
      <c r="S179" s="25">
        <f t="shared" ca="1" si="7"/>
        <v>6100531.0705509139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1715924.6601923951</v>
      </c>
      <c r="R180" s="25">
        <f t="array" aca="1" ref="R180" ca="1">INDEX('Lorri 401b'!L:L,MATCH('Retirement Calculator'!A180,'Lorri 401b'!N:N,0),0)</f>
        <v>4379849.144352898</v>
      </c>
      <c r="S180" s="25">
        <f t="shared" ca="1" si="7"/>
        <v>6095773.8045452926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1714643.7347561689</v>
      </c>
      <c r="R181" s="25">
        <f t="array" aca="1" ref="R181" ca="1">INDEX('Lorri 401b'!L:L,MATCH('Retirement Calculator'!A181,'Lorri 401b'!N:N,0),0)</f>
        <v>4376352.9818418128</v>
      </c>
      <c r="S181" s="25">
        <f t="shared" ca="1" si="7"/>
        <v>6090996.7165979818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1713357.4721306253</v>
      </c>
      <c r="R182" s="25">
        <f t="array" aca="1" ref="R182" ca="1">INDEX('Lorri 401b'!L:L,MATCH('Retirement Calculator'!A182,'Lorri 401b'!N:N,0),0)</f>
        <v>4372842.2519869311</v>
      </c>
      <c r="S182" s="25">
        <f t="shared" ca="1" si="7"/>
        <v>6086199.7241175566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1712065.8500774752</v>
      </c>
      <c r="R183" s="25">
        <f t="array" aca="1" ref="R183" ca="1">INDEX('Lorri 401b'!L:L,MATCH('Retirement Calculator'!A183,'Lorri 401b'!N:N,0),0)</f>
        <v>4369316.8940909877</v>
      </c>
      <c r="S183" s="25">
        <f t="shared" ca="1" si="7"/>
        <v>6081382.7441684632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1710768.8462657703</v>
      </c>
      <c r="R184" s="25">
        <f t="array" aca="1" ref="R184" ca="1">INDEX('Lorri 401b'!L:L,MATCH('Retirement Calculator'!A184,'Lorri 401b'!N:N,0),0)</f>
        <v>4365776.8472038107</v>
      </c>
      <c r="S184" s="25">
        <f t="shared" ca="1" si="7"/>
        <v>6076545.6934695812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1709466.4382715165</v>
      </c>
      <c r="R185" s="25">
        <f t="array" aca="1" ref="R185" ca="1">INDEX('Lorri 401b'!L:L,MATCH('Retirement Calculator'!A185,'Lorri 401b'!N:N,0),0)</f>
        <v>4362222.0501212711</v>
      </c>
      <c r="S185" s="25">
        <f t="shared" ca="1" si="7"/>
        <v>6071688.4883927871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1708158.6035772867</v>
      </c>
      <c r="R186" s="25">
        <f t="array" aca="1" ref="R186" ca="1">INDEX('Lorri 401b'!L:L,MATCH('Retirement Calculator'!A186,'Lorri 401b'!N:N,0),0)</f>
        <v>4358652.4413842205</v>
      </c>
      <c r="S186" s="25">
        <f t="shared" ca="1" si="7"/>
        <v>6066811.0449615074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1706845.319571831</v>
      </c>
      <c r="R187" s="25">
        <f t="array" aca="1" ref="R187" ca="1">INDEX('Lorri 401b'!L:L,MATCH('Retirement Calculator'!A187,'Lorri 401b'!N:N,0),0)</f>
        <v>4355067.9592774324</v>
      </c>
      <c r="S187" s="25">
        <f t="shared" ca="1" si="7"/>
        <v>6061913.2788492637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1705526.563549686</v>
      </c>
      <c r="R188" s="25">
        <f t="array" aca="1" ref="R188" ca="1">INDEX('Lorri 401b'!L:L,MATCH('Retirement Calculator'!A188,'Lorri 401b'!N:N,0),0)</f>
        <v>4351468.5418285327</v>
      </c>
      <c r="S188" s="25">
        <f t="shared" ca="1" si="7"/>
        <v>6056995.1053782189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1704202.3127107818</v>
      </c>
      <c r="R189" s="25">
        <f t="array" aca="1" ref="R189" ca="1">INDEX('Lorri 401b'!L:L,MATCH('Retirement Calculator'!A189,'Lorri 401b'!N:N,0),0)</f>
        <v>4347854.1268069288</v>
      </c>
      <c r="S189" s="25">
        <f t="shared" ca="1" si="7"/>
        <v>6052056.4395177104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1702872.5441600489</v>
      </c>
      <c r="R190" s="25">
        <f t="array" aca="1" ref="R190" ca="1">INDEX('Lorri 401b'!L:L,MATCH('Retirement Calculator'!A190,'Lorri 401b'!N:N,0),0)</f>
        <v>4344224.6517227348</v>
      </c>
      <c r="S190" s="25">
        <f t="shared" ca="1" si="7"/>
        <v>6047097.1958827842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1701537.2349070213</v>
      </c>
      <c r="R191" s="25">
        <f t="array" aca="1" ref="R191" ca="1">INDEX('Lorri 401b'!L:L,MATCH('Retirement Calculator'!A191,'Lorri 401b'!N:N,0),0)</f>
        <v>4340580.0538256904</v>
      </c>
      <c r="S191" s="25">
        <f t="shared" ca="1" si="7"/>
        <v>6042117.2887327112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1700196.3618654395</v>
      </c>
      <c r="R192" s="25">
        <f t="array" aca="1" ref="R192" ca="1">INDEX('Lorri 401b'!L:L,MATCH('Retirement Calculator'!A192,'Lorri 401b'!N:N,0),0)</f>
        <v>4336920.2701040749</v>
      </c>
      <c r="S192" s="25">
        <f t="shared" ca="1" si="7"/>
        <v>6037116.6319695143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1698849.901852851</v>
      </c>
      <c r="R193" s="25">
        <f t="array" aca="1" ref="R193" ca="1">INDEX('Lorri 401b'!L:L,MATCH('Retirement Calculator'!A193,'Lorri 401b'!N:N,0),0)</f>
        <v>4333245.2372836191</v>
      </c>
      <c r="S193" s="25">
        <f t="shared" ca="1" si="7"/>
        <v>6032095.1391364699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1697497.8315902101</v>
      </c>
      <c r="R194" s="25">
        <f t="array" aca="1" ref="R194" ca="1">INDEX('Lorri 401b'!L:L,MATCH('Retirement Calculator'!A194,'Lorri 401b'!N:N,0),0)</f>
        <v>4329554.8918264117</v>
      </c>
      <c r="S194" s="25">
        <f t="shared" ca="1" si="7"/>
        <v>6027052.7234166218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1696140.1277014748</v>
      </c>
      <c r="R195" s="25">
        <f t="array" aca="1" ref="R195" ca="1">INDEX('Lorri 401b'!L:L,MATCH('Retirement Calculator'!A195,'Lorri 401b'!N:N,0),0)</f>
        <v>4325849.1699297996</v>
      </c>
      <c r="S195" s="25">
        <f t="shared" ca="1" si="7"/>
        <v>6021989.2976312749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1694776.7667132032</v>
      </c>
      <c r="R196" s="25">
        <f t="array" aca="1" ref="R196" ca="1">INDEX('Lorri 401b'!L:L,MATCH('Retirement Calculator'!A196,'Lorri 401b'!N:N,0),0)</f>
        <v>4322128.0075252848</v>
      </c>
      <c r="S196" s="25">
        <f t="shared" ca="1" si="7"/>
        <v>6016904.7742384877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1693407.7250541472</v>
      </c>
      <c r="R197" s="25">
        <f t="array" aca="1" ref="R197" ca="1">INDEX('Lorri 401b'!L:L,MATCH('Retirement Calculator'!A197,'Lorri 401b'!N:N,0),0)</f>
        <v>4318391.3402774176</v>
      </c>
      <c r="S197" s="25">
        <f t="shared" ca="1" si="7"/>
        <v>6011799.0653315652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1692032.9790548449</v>
      </c>
      <c r="R198" s="25">
        <f t="array" aca="1" ref="R198" ca="1">INDEX('Lorri 401b'!L:L,MATCH('Retirement Calculator'!A198,'Lorri 401b'!N:N,0),0)</f>
        <v>4314639.103582684</v>
      </c>
      <c r="S198" s="25">
        <f t="shared" ca="1" si="7"/>
        <v>6006672.0826375289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1690652.5049472123</v>
      </c>
      <c r="R199" s="25">
        <f t="array" aca="1" ref="R199" ca="1">INDEX('Lorri 401b'!L:L,MATCH('Retirement Calculator'!A199,'Lorri 401b'!N:N,0),0)</f>
        <v>4310871.2325683897</v>
      </c>
      <c r="S199" s="25">
        <f t="shared" ca="1" si="7"/>
        <v>6001523.7375156023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1689266.2788641313</v>
      </c>
      <c r="R200" s="25">
        <f t="array" aca="1" ref="R200" ca="1">INDEX('Lorri 401b'!L:L,MATCH('Retirement Calculator'!A200,'Lorri 401b'!N:N,0),0)</f>
        <v>4307087.6620915355</v>
      </c>
      <c r="S200" s="25">
        <f t="shared" ca="1" si="7"/>
        <v>5996353.9409556668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1687874.2768390374</v>
      </c>
      <c r="R201" s="25">
        <f t="array" aca="1" ref="R201" ca="1">INDEX('Lorri 401b'!L:L,MATCH('Retirement Calculator'!A201,'Lorri 401b'!N:N,0),0)</f>
        <v>4303288.3267376944</v>
      </c>
      <c r="S201" s="25">
        <f t="shared" ca="1" si="7"/>
        <v>5991162.6035767319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1686476.4748055057</v>
      </c>
      <c r="R202" s="25">
        <f t="array" aca="1" ref="R202" ca="1">INDEX('Lorri 401b'!L:L,MATCH('Retirement Calculator'!A202,'Lorri 401b'!N:N,0),0)</f>
        <v>4299473.1608198788</v>
      </c>
      <c r="S202" s="25">
        <f t="shared" ca="1" si="7"/>
        <v>5985949.6356253847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1685072.8485968341</v>
      </c>
      <c r="R203" s="25">
        <f t="array" aca="1" ref="R203" ca="1">INDEX('Lorri 401b'!L:L,MATCH('Retirement Calculator'!A203,'Lorri 401b'!N:N,0),0)</f>
        <v>4295642.0983774057</v>
      </c>
      <c r="S203" s="25">
        <f t="shared" ca="1" si="7"/>
        <v>5980714.9469742402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1683663.3739456264</v>
      </c>
      <c r="R204" s="25">
        <f t="array" aca="1" ref="R204" ca="1">INDEX('Lorri 401b'!L:L,MATCH('Retirement Calculator'!A204,'Lorri 401b'!N:N,0),0)</f>
        <v>4291795.073174756</v>
      </c>
      <c r="S204" s="25">
        <f t="shared" ca="1" si="7"/>
        <v>5975458.4471203825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1682248.0264833721</v>
      </c>
      <c r="R205" s="25">
        <f t="array" aca="1" ref="R205" ca="1">INDEX('Lorri 401b'!L:L,MATCH('Retirement Calculator'!A205,'Lorri 401b'!N:N,0),0)</f>
        <v>4287932.0187004283</v>
      </c>
      <c r="S205" s="25">
        <f t="shared" ca="1" si="7"/>
        <v>5970180.0451838002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1680826.7817400252</v>
      </c>
      <c r="R206" s="25">
        <f t="array" aca="1" ref="R206" ca="1">INDEX('Lorri 401b'!L:L,MATCH('Retirement Calculator'!A206,'Lorri 401b'!N:N,0),0)</f>
        <v>4284052.868165791</v>
      </c>
      <c r="S206" s="25">
        <f t="shared" ca="1" si="7"/>
        <v>5964879.6499058157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1679399.6151435808</v>
      </c>
      <c r="R207" s="25">
        <f t="array" aca="1" ref="R207" ca="1">INDEX('Lorri 401b'!L:L,MATCH('Retirement Calculator'!A207,'Lorri 401b'!N:N,0),0)</f>
        <v>4280157.5545039261</v>
      </c>
      <c r="S207" s="25">
        <f t="shared" ca="1" si="7"/>
        <v>5959557.1696475074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1677966.5020196512</v>
      </c>
      <c r="R208" s="25">
        <f t="array" aca="1" ref="R208" ca="1">INDEX('Lorri 401b'!L:L,MATCH('Retirement Calculator'!A208,'Lorri 401b'!N:N,0),0)</f>
        <v>4276246.0103684701</v>
      </c>
      <c r="S208" s="25">
        <f t="shared" ca="1" si="7"/>
        <v>5954212.5123881213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1676527.4175910386</v>
      </c>
      <c r="R209" s="25">
        <f t="array" aca="1" ref="R209" ca="1">INDEX('Lorri 401b'!L:L,MATCH('Retirement Calculator'!A209,'Lorri 401b'!N:N,0),0)</f>
        <v>4272318.1681324495</v>
      </c>
      <c r="S209" s="25">
        <f t="shared" ca="1" si="7"/>
        <v>5948845.5857234877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1675082.3369773068</v>
      </c>
      <c r="R210" s="25">
        <f t="array" aca="1" ref="R210" ca="1">INDEX('Lorri 401b'!L:L,MATCH('Retirement Calculator'!A210,'Lorri 401b'!N:N,0),0)</f>
        <v>4268373.9598871125</v>
      </c>
      <c r="S210" s="25">
        <f t="shared" ca="1" si="7"/>
        <v>5943456.2968644192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1673631.2351943511</v>
      </c>
      <c r="R211" s="25">
        <f t="array" aca="1" ref="R211" ca="1">INDEX('Lorri 401b'!L:L,MATCH('Retirement Calculator'!A211,'Lorri 401b'!N:N,0),0)</f>
        <v>4264413.3174407529</v>
      </c>
      <c r="S211" s="25">
        <f t="shared" ca="1" si="7"/>
        <v>5938044.5526351035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1672174.0871539663</v>
      </c>
      <c r="R212" s="25">
        <f t="array" aca="1" ref="R212" ca="1">INDEX('Lorri 401b'!L:L,MATCH('Retirement Calculator'!A212,'Lorri 401b'!N:N,0),0)</f>
        <v>4260436.1723175338</v>
      </c>
      <c r="S212" s="25">
        <f t="shared" ca="1" si="7"/>
        <v>5932610.2594715003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1670710.8676634133</v>
      </c>
      <c r="R213" s="25">
        <f t="array" aca="1" ref="R213" ca="1">INDEX('Lorri 401b'!L:L,MATCH('Retirement Calculator'!A213,'Lorri 401b'!N:N,0),0)</f>
        <v>4256442.4557563011</v>
      </c>
      <c r="S213" s="25">
        <f t="shared" ca="1" si="7"/>
        <v>5927153.3234197143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1669241.551424983</v>
      </c>
      <c r="R214" s="25">
        <f t="array" aca="1" ref="R214" ca="1">INDEX('Lorri 401b'!L:L,MATCH('Retirement Calculator'!A214,'Lorri 401b'!N:N,0),0)</f>
        <v>4252432.0987093961</v>
      </c>
      <c r="S214" s="25">
        <f t="shared" ca="1" si="7"/>
        <v>5921673.650134379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1667766.1130355592</v>
      </c>
      <c r="R215" s="25">
        <f t="array" aca="1" ref="R215" ca="1">INDEX('Lorri 401b'!L:L,MATCH('Retirement Calculator'!A215,'Lorri 401b'!N:N,0),0)</f>
        <v>4248405.0318414625</v>
      </c>
      <c r="S215" s="25">
        <f t="shared" ca="1" si="7"/>
        <v>5916171.1448770221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1666284.5269861796</v>
      </c>
      <c r="R216" s="25">
        <f t="array" aca="1" ref="R216" ca="1">INDEX('Lorri 401b'!L:L,MATCH('Retirement Calculator'!A216,'Lorri 401b'!N:N,0),0)</f>
        <v>4244361.1855282458</v>
      </c>
      <c r="S216" s="25">
        <f t="shared" ca="1" si="7"/>
        <v>5910645.7125144256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1664796.7676615943</v>
      </c>
      <c r="R217" s="25">
        <f t="array" aca="1" ref="R217" ca="1">INDEX('Lorri 401b'!L:L,MATCH('Retirement Calculator'!A217,'Lorri 401b'!N:N,0),0)</f>
        <v>4240300.489855391</v>
      </c>
      <c r="S217" s="25">
        <f t="shared" ca="1" si="7"/>
        <v>5905097.2575169858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1663302.8093398232</v>
      </c>
      <c r="R218" s="25">
        <f t="array" aca="1" ref="R218" ca="1">INDEX('Lorri 401b'!L:L,MATCH('Retirement Calculator'!A218,'Lorri 401b'!N:N,0),0)</f>
        <v>4236222.8746172329</v>
      </c>
      <c r="S218" s="25">
        <f t="shared" ca="1" si="7"/>
        <v>5899525.6839570561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1661802.6261917113</v>
      </c>
      <c r="R219" s="25">
        <f t="array" aca="1" ref="R219" ca="1">INDEX('Lorri 401b'!L:L,MATCH('Retirement Calculator'!A219,'Lorri 401b'!N:N,0),0)</f>
        <v>4232128.2693155827</v>
      </c>
      <c r="S219" s="25">
        <f t="shared" ca="1" si="7"/>
        <v>5893930.8955072938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1660296.1922804823</v>
      </c>
      <c r="R220" s="25">
        <f t="array" aca="1" ref="R220" ca="1">INDEX('Lorri 401b'!L:L,MATCH('Retirement Calculator'!A220,'Lorri 401b'!N:N,0),0)</f>
        <v>4228016.6031585084</v>
      </c>
      <c r="S220" s="25">
        <f t="shared" ca="1" si="7"/>
        <v>5888312.7954389909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1658783.4815612899</v>
      </c>
      <c r="R221" s="25">
        <f t="array" aca="1" ref="R221" ca="1">INDEX('Lorri 401b'!L:L,MATCH('Retirement Calculator'!A221,'Lorri 401b'!N:N,0),0)</f>
        <v>4223887.8050591135</v>
      </c>
      <c r="S221" s="25">
        <f t="shared" ca="1" si="7"/>
        <v>5882671.2866204036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1657264.4678807675</v>
      </c>
      <c r="R222" s="25">
        <f t="array" aca="1" ref="R222" ca="1">INDEX('Lorri 401b'!L:L,MATCH('Retirement Calculator'!A222,'Lorri 401b'!N:N,0),0)</f>
        <v>4219741.8036343036</v>
      </c>
      <c r="S222" s="25">
        <f t="shared" ca="1" si="7"/>
        <v>5877006.2715150714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1655739.1249765763</v>
      </c>
      <c r="R223" s="25">
        <f t="array" aca="1" ref="R223" ca="1">INDEX('Lorri 401b'!L:L,MATCH('Retirement Calculator'!A223,'Lorri 401b'!N:N,0),0)</f>
        <v>4215578.5272035571</v>
      </c>
      <c r="S223" s="25">
        <f t="shared" ca="1" si="7"/>
        <v>5871317.6521801334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1654207.426476951</v>
      </c>
      <c r="R224" s="25">
        <f t="array" aca="1" ref="R224" ca="1">INDEX('Lorri 401b'!L:L,MATCH('Retirement Calculator'!A224,'Lorri 401b'!N:N,0),0)</f>
        <v>4211397.9037876828</v>
      </c>
      <c r="S224" s="25">
        <f t="shared" ca="1" si="7"/>
        <v>5865605.3302646335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1652669.3459002438</v>
      </c>
      <c r="R225" s="25">
        <f t="array" aca="1" ref="R225" ca="1">INDEX('Lorri 401b'!L:L,MATCH('Retirement Calculator'!A225,'Lorri 401b'!N:N,0),0)</f>
        <v>4207199.8611075748</v>
      </c>
      <c r="S225" s="25">
        <f t="shared" ca="1" si="7"/>
        <v>5859869.2070078189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1651124.8566544671</v>
      </c>
      <c r="R226" s="25">
        <f t="array" aca="1" ref="R226" ca="1">INDEX('Lorri 401b'!L:L,MATCH('Retirement Calculator'!A226,'Lorri 401b'!N:N,0),0)</f>
        <v>4202984.3265829664</v>
      </c>
      <c r="S226" s="25">
        <f t="shared" ca="1" si="7"/>
        <v>5854109.1832374334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1649573.9320368329</v>
      </c>
      <c r="R227" s="25">
        <f t="array" aca="1" ref="R227" ca="1">INDEX('Lorri 401b'!L:L,MATCH('Retirement Calculator'!A227,'Lorri 401b'!N:N,0),0)</f>
        <v>4198751.2273311727</v>
      </c>
      <c r="S227" s="25">
        <f t="shared" ca="1" si="7"/>
        <v>5848325.1593680056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1648016.545233292</v>
      </c>
      <c r="R228" s="25">
        <f t="array" aca="1" ref="R228" ca="1">INDEX('Lorri 401b'!L:L,MATCH('Retirement Calculator'!A228,'Lorri 401b'!N:N,0),0)</f>
        <v>4194500.4901658297</v>
      </c>
      <c r="S228" s="25">
        <f t="shared" ca="1" si="7"/>
        <v>5842517.0353991222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1646452.6693180697</v>
      </c>
      <c r="R229" s="25">
        <f t="array" aca="1" ref="R229" ca="1">INDEX('Lorri 401b'!L:L,MATCH('Retirement Calculator'!A229,'Lorri 401b'!N:N,0),0)</f>
        <v>4190232.0415956308</v>
      </c>
      <c r="S229" s="25">
        <f t="shared" ca="1" si="7"/>
        <v>5836684.710913701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1644882.2772532005</v>
      </c>
      <c r="R230" s="25">
        <f t="array" aca="1" ref="R230" ca="1">INDEX('Lorri 401b'!L:L,MATCH('Retirement Calculator'!A230,'Lorri 401b'!N:N,0),0)</f>
        <v>4185945.8078230564</v>
      </c>
      <c r="S230" s="25">
        <f t="shared" ca="1" si="7"/>
        <v>5830828.0850762567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1643305.341888061</v>
      </c>
      <c r="R231" s="25">
        <f t="array" aca="1" ref="R231" ca="1">INDEX('Lorri 401b'!L:L,MATCH('Retirement Calculator'!A231,'Lorri 401b'!N:N,0),0)</f>
        <v>4181641.7147430964</v>
      </c>
      <c r="S231" s="25">
        <f t="shared" ca="1" si="7"/>
        <v>5824947.0566311572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1641721.8359589002</v>
      </c>
      <c r="R232" s="25">
        <f t="array" aca="1" ref="R232" ca="1">INDEX('Lorri 401b'!L:L,MATCH('Retirement Calculator'!A232,'Lorri 401b'!N:N,0),0)</f>
        <v>4177319.6879419698</v>
      </c>
      <c r="S232" s="25">
        <f t="shared" ca="1" si="7"/>
        <v>5819041.5239008702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1640131.7320883679</v>
      </c>
      <c r="R233" s="25">
        <f t="array" aca="1" ref="R233" ca="1">INDEX('Lorri 401b'!L:L,MATCH('Retirement Calculator'!A233,'Lorri 401b'!N:N,0),0)</f>
        <v>4172979.6526958384</v>
      </c>
      <c r="S233" s="25">
        <f t="shared" ca="1" si="7"/>
        <v>5813111.3847842067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1638535.0027850417</v>
      </c>
      <c r="R234" s="25">
        <f t="array" aca="1" ref="R234" ca="1">INDEX('Lorri 401b'!L:L,MATCH('Retirement Calculator'!A234,'Lorri 401b'!N:N,0),0)</f>
        <v>4168621.5339695145</v>
      </c>
      <c r="S234" s="25">
        <f t="shared" ca="1" si="7"/>
        <v>5807156.536754556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1636931.6204429516</v>
      </c>
      <c r="R235" s="25">
        <f t="array" aca="1" ref="R235" ca="1">INDEX('Lorri 401b'!L:L,MATCH('Retirement Calculator'!A235,'Lorri 401b'!N:N,0),0)</f>
        <v>4164245.2564151646</v>
      </c>
      <c r="S235" s="25">
        <f t="shared" ca="1" si="7"/>
        <v>5801176.8768581161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1635321.5573411027</v>
      </c>
      <c r="R236" s="25">
        <f t="array" aca="1" ref="R236" ca="1">INDEX('Lorri 401b'!L:L,MATCH('Retirement Calculator'!A236,'Lorri 401b'!N:N,0),0)</f>
        <v>4159850.7443710049</v>
      </c>
      <c r="S236" s="25">
        <f t="shared" ca="1" si="7"/>
        <v>5795172.3017121078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1633704.7856429962</v>
      </c>
      <c r="R237" s="25">
        <f t="array" aca="1" ref="R237" ca="1">INDEX('Lorri 401b'!L:L,MATCH('Retirement Calculator'!A237,'Lorri 401b'!N:N,0),0)</f>
        <v>4155437.9218599945</v>
      </c>
      <c r="S237" s="25">
        <f t="shared" ca="1" si="7"/>
        <v>5789142.707502991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1632081.2773961476</v>
      </c>
      <c r="R238" s="25">
        <f t="array" aca="1" ref="R238" ca="1">INDEX('Lorri 401b'!L:L,MATCH('Retirement Calculator'!A238,'Lorri 401b'!N:N,0),0)</f>
        <v>4151006.7125885217</v>
      </c>
      <c r="S238" s="25">
        <f t="shared" ca="1" si="7"/>
        <v>5783087.9899846688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1630451.0045316038</v>
      </c>
      <c r="R239" s="25">
        <f t="array" aca="1" ref="R239" ca="1">INDEX('Lorri 401b'!L:L,MATCH('Retirement Calculator'!A239,'Lorri 401b'!N:N,0),0)</f>
        <v>4146557.0399450841</v>
      </c>
      <c r="S239" s="25">
        <f t="shared" ca="1" si="7"/>
        <v>5777008.0444766879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1628813.9388634576</v>
      </c>
      <c r="R240" s="25">
        <f t="array" aca="1" ref="R240" ca="1">INDEX('Lorri 401b'!L:L,MATCH('Retirement Calculator'!A240,'Lorri 401b'!N:N,0),0)</f>
        <v>4142088.8269989658</v>
      </c>
      <c r="S240" s="25">
        <f t="shared" ca="1" si="7"/>
        <v>5770902.7658624239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1627170.052088361</v>
      </c>
      <c r="R241" s="25">
        <f t="array" aca="1" ref="R241" ca="1">INDEX('Lorri 401b'!L:L,MATCH('Retirement Calculator'!A241,'Lorri 401b'!N:N,0),0)</f>
        <v>4137601.9964989051</v>
      </c>
      <c r="S241" s="25">
        <f t="shared" ca="1" si="7"/>
        <v>5764772.0485872664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1625519.3157850348</v>
      </c>
      <c r="R242" s="25">
        <f t="array" aca="1" ref="R242" ca="1">INDEX('Lorri 401b'!L:L,MATCH('Retirement Calculator'!A242,'Lorri 401b'!N:N,0),0)</f>
        <v>4133096.470871761</v>
      </c>
      <c r="S242" s="25">
        <f t="shared" ca="1" si="7"/>
        <v>5758615.786656796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1623861.7014137779</v>
      </c>
      <c r="R243" s="25">
        <f t="array" aca="1" ref="R243" ca="1">INDEX('Lorri 401b'!L:L,MATCH('Retirement Calculator'!A243,'Lorri 401b'!N:N,0),0)</f>
        <v>4128572.1722211703</v>
      </c>
      <c r="S243" s="25">
        <f t="shared" ca="1" si="7"/>
        <v>5752433.8736349484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1622197.1803159742</v>
      </c>
      <c r="R244" s="25">
        <f t="array" aca="1" ref="R244" ca="1">INDEX('Lorri 401b'!L:L,MATCH('Retirement Calculator'!A244,'Lorri 401b'!N:N,0),0)</f>
        <v>4124029.0223262021</v>
      </c>
      <c r="S244" s="25">
        <f t="shared" ca="1" si="7"/>
        <v>5746226.2026421763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1620525.7237135964</v>
      </c>
      <c r="R245" s="25">
        <f t="array" aca="1" ref="R245" ca="1">INDEX('Lorri 401b'!L:L,MATCH('Retirement Calculator'!A245,'Lorri 401b'!N:N,0),0)</f>
        <v>4119466.9426400051</v>
      </c>
      <c r="S245" s="25">
        <f t="shared" ca="1" si="7"/>
        <v>5739992.666353602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1618847.3027087087</v>
      </c>
      <c r="R246" s="25">
        <f t="array" aca="1" ref="R246" ca="1">INDEX('Lorri 401b'!L:L,MATCH('Retirement Calculator'!A246,'Lorri 401b'!N:N,0),0)</f>
        <v>4114885.854288449</v>
      </c>
      <c r="S246" s="25">
        <f t="shared" ca="1" si="7"/>
        <v>5733733.1569971573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1617161.8882829673</v>
      </c>
      <c r="R247" s="25">
        <f t="array" aca="1" ref="R247" ca="1">INDEX('Lorri 401b'!L:L,MATCH('Retirement Calculator'!A247,'Lorri 401b'!N:N,0),0)</f>
        <v>4110285.6780687612</v>
      </c>
      <c r="S247" s="25">
        <f t="shared" ca="1" si="7"/>
        <v>5727447.5663517285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1615469.4512971186</v>
      </c>
      <c r="R248" s="25">
        <f t="array" aca="1" ref="R248" ca="1">INDEX('Lorri 401b'!L:L,MATCH('Retirement Calculator'!A248,'Lorri 401b'!N:N,0),0)</f>
        <v>4105666.3344481583</v>
      </c>
      <c r="S248" s="25">
        <f t="shared" ca="1" si="7"/>
        <v>5721135.7857452771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1613769.9624904955</v>
      </c>
      <c r="R249" s="25">
        <f t="array" aca="1" ref="R249" ca="1">INDEX('Lorri 401b'!L:L,MATCH('Retirement Calculator'!A249,'Lorri 401b'!N:N,0),0)</f>
        <v>4101027.7435624693</v>
      </c>
      <c r="S249" s="25">
        <f t="shared" ca="1" si="7"/>
        <v>5714797.7060529646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1612063.3924805115</v>
      </c>
      <c r="R250" s="25">
        <f t="array" aca="1" ref="R250" ca="1">INDEX('Lorri 401b'!L:L,MATCH('Retirement Calculator'!A250,'Lorri 401b'!N:N,0),0)</f>
        <v>4096369.8252147567</v>
      </c>
      <c r="S250" s="25">
        <f t="shared" ca="1" si="7"/>
        <v>5708433.2176952679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1610349.7117621524</v>
      </c>
      <c r="R251" s="25">
        <f t="array" aca="1" ref="R251" ca="1">INDEX('Lorri 401b'!L:L,MATCH('Retirement Calculator'!A251,'Lorri 401b'!N:N,0),0)</f>
        <v>4091692.4988739286</v>
      </c>
      <c r="S251" s="25">
        <f t="shared" ca="1" si="7"/>
        <v>5702042.2106360812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1608628.890707467</v>
      </c>
      <c r="R252" s="25">
        <f t="array" aca="1" ref="R252" ca="1">INDEX('Lorri 401b'!L:L,MATCH('Retirement Calculator'!A252,'Lorri 401b'!N:N,0),0)</f>
        <v>4086995.6836733469</v>
      </c>
      <c r="S252" s="25">
        <f t="shared" ca="1" si="7"/>
        <v>5695624.5743808141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1606900.8995650536</v>
      </c>
      <c r="R253" s="25">
        <f t="array" aca="1" ref="R253" ca="1">INDEX('Lorri 401b'!L:L,MATCH('Retirement Calculator'!A253,'Lorri 401b'!N:N,0),0)</f>
        <v>4082279.2984094294</v>
      </c>
      <c r="S253" s="25">
        <f t="shared" ca="1" si="7"/>
        <v>5689180.1979744826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1605165.708459547</v>
      </c>
      <c r="R254" s="25">
        <f t="array" aca="1" ref="R254" ca="1">INDEX('Lorri 401b'!L:L,MATCH('Retirement Calculator'!A254,'Lorri 401b'!N:N,0),0)</f>
        <v>4077543.2615402457</v>
      </c>
      <c r="S254" s="25">
        <f t="shared" ca="1" si="7"/>
        <v>5682708.969999793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1603423.2873911008</v>
      </c>
      <c r="R255" s="25">
        <f t="array" aca="1" ref="R255" ca="1">INDEX('Lorri 401b'!L:L,MATCH('Retirement Calculator'!A255,'Lorri 401b'!N:N,0),0)</f>
        <v>4072787.491184107</v>
      </c>
      <c r="S255" s="25">
        <f t="shared" ca="1" si="7"/>
        <v>5676210.778575208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1601673.6062348692</v>
      </c>
      <c r="R256" s="25">
        <f t="array" aca="1" ref="R256" ca="1">INDEX('Lorri 401b'!L:L,MATCH('Retirement Calculator'!A256,'Lorri 401b'!N:N,0),0)</f>
        <v>4068011.9051181511</v>
      </c>
      <c r="S256" s="25">
        <f t="shared" ca="1" si="7"/>
        <v>5669685.5113530206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1599916.6347404867</v>
      </c>
      <c r="R257" s="25">
        <f t="array" aca="1" ref="R257" ca="1">INDEX('Lorri 401b'!L:L,MATCH('Retirement Calculator'!A257,'Lorri 401b'!N:N,0),0)</f>
        <v>4063216.4207769204</v>
      </c>
      <c r="S257" s="25">
        <f t="shared" ca="1" si="7"/>
        <v>5663133.0555174071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1598152.3425315444</v>
      </c>
      <c r="R258" s="25">
        <f t="array" aca="1" ref="R258" ca="1">INDEX('Lorri 401b'!L:L,MATCH('Retirement Calculator'!A258,'Lorri 401b'!N:N,0),0)</f>
        <v>4058400.9552509347</v>
      </c>
      <c r="S258" s="25">
        <f t="shared" ca="1" si="7"/>
        <v>5656553.2977824789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1596380.6991050646</v>
      </c>
      <c r="R259" s="25">
        <f t="array" aca="1" ref="R259" ca="1">INDEX('Lorri 401b'!L:L,MATCH('Retirement Calculator'!A259,'Lorri 401b'!N:N,0),0)</f>
        <v>4053565.4252852574</v>
      </c>
      <c r="S259" s="25">
        <f t="shared" ca="1" si="7"/>
        <v>5649946.1243903218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1594601.6738309746</v>
      </c>
      <c r="R260" s="25">
        <f t="array" aca="1" ref="R260" ca="1">INDEX('Lorri 401b'!L:L,MATCH('Retirement Calculator'!A260,'Lorri 401b'!N:N,0),0)</f>
        <v>4048709.7472780566</v>
      </c>
      <c r="S260" s="25">
        <f t="shared" ca="1" si="7"/>
        <v>5643311.421109031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1592815.2359515759</v>
      </c>
      <c r="R261" s="25">
        <f t="array" aca="1" ref="R261" ca="1">INDEX('Lorri 401b'!L:L,MATCH('Retirement Calculator'!A261,'Lorri 401b'!N:N,0),0)</f>
        <v>4043833.8372791591</v>
      </c>
      <c r="S261" s="25">
        <f t="shared" ca="1" si="7"/>
        <v>5636649.073230735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1591021.3545810131</v>
      </c>
      <c r="R262" s="25">
        <f t="array" aca="1" ref="R262" ca="1">INDEX('Lorri 401b'!L:L,MATCH('Retirement Calculator'!A262,'Lorri 401b'!N:N,0),0)</f>
        <v>4038937.6109885992</v>
      </c>
      <c r="S262" s="25">
        <f t="shared" ca="1" si="7"/>
        <v>5629958.9655696126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1589219.9987047396</v>
      </c>
      <c r="R263" s="25">
        <f t="array" aca="1" ref="R263" ca="1">INDEX('Lorri 401b'!L:L,MATCH('Retirement Calculator'!A263,'Lorri 401b'!N:N,0),0)</f>
        <v>4034020.983755162</v>
      </c>
      <c r="S263" s="25">
        <f t="shared" ca="1" si="7"/>
        <v>5623240.9824599018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1587411.1371789817</v>
      </c>
      <c r="R264" s="25">
        <f t="array" aca="1" ref="R264" ca="1">INDEX('Lorri 401b'!L:L,MATCH('Retirement Calculator'!A264,'Lorri 401b'!N:N,0),0)</f>
        <v>4029083.870574919</v>
      </c>
      <c r="S264" s="25">
        <f t="shared" ca="1" si="7"/>
        <v>5616495.0077539012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1585594.7387301996</v>
      </c>
      <c r="R265" s="25">
        <f t="array" aca="1" ref="R265" ca="1">INDEX('Lorri 401b'!L:L,MATCH('Retirement Calculator'!A265,'Lorri 401b'!N:N,0),0)</f>
        <v>4024126.1860897583</v>
      </c>
      <c r="S265" s="25">
        <f t="shared" ca="1" si="7"/>
        <v>5609720.9248199575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1583770.7719545476</v>
      </c>
      <c r="R266" s="25">
        <f t="array" aca="1" ref="R266" ca="1">INDEX('Lorri 401b'!L:L,MATCH('Retirement Calculator'!A266,'Lorri 401b'!N:N,0),0)</f>
        <v>4019147.8445859095</v>
      </c>
      <c r="S266" s="25">
        <f t="shared" ref="S266:S520" ca="1" si="267">SUM(Q266:R266)</f>
        <v>5602918.6165404571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1581939.2053173305</v>
      </c>
      <c r="R267" s="25">
        <f t="array" aca="1" ref="R267" ca="1">INDEX('Lorri 401b'!L:L,MATCH('Retirement Calculator'!A267,'Lorri 401b'!N:N,0),0)</f>
        <v>4014148.7599924612</v>
      </c>
      <c r="S267" s="25">
        <f t="shared" ca="1" si="267"/>
        <v>5596087.9653097913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1580100.0071524584</v>
      </c>
      <c r="R268" s="25">
        <f t="array" aca="1" ref="R268" ca="1">INDEX('Lorri 401b'!L:L,MATCH('Retirement Calculator'!A268,'Lorri 401b'!N:N,0),0)</f>
        <v>4009128.8458798737</v>
      </c>
      <c r="S268" s="25">
        <f t="shared" ca="1" si="267"/>
        <v>5589228.8530323319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1578253.1456618991</v>
      </c>
      <c r="R269" s="25">
        <f t="array" aca="1" ref="R269" ca="1">INDEX('Lorri 401b'!L:L,MATCH('Retirement Calculator'!A269,'Lorri 401b'!N:N,0),0)</f>
        <v>4004088.0154584837</v>
      </c>
      <c r="S269" s="25">
        <f t="shared" ca="1" si="267"/>
        <v>5582341.1611203831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1576398.5889151292</v>
      </c>
      <c r="R270" s="25">
        <f t="array" aca="1" ref="R270" ca="1">INDEX('Lorri 401b'!L:L,MATCH('Retirement Calculator'!A270,'Lorri 401b'!N:N,0),0)</f>
        <v>3999026.1815770045</v>
      </c>
      <c r="S270" s="25">
        <f t="shared" ca="1" si="267"/>
        <v>5575424.7704921337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1574536.3048485811</v>
      </c>
      <c r="R271" s="25">
        <f t="array" aca="1" ref="R271" ca="1">INDEX('Lorri 401b'!L:L,MATCH('Retirement Calculator'!A271,'Lorri 401b'!N:N,0),0)</f>
        <v>3993943.2567210193</v>
      </c>
      <c r="S271" s="25">
        <f t="shared" ca="1" si="267"/>
        <v>5568479.5615696004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1572666.261265089</v>
      </c>
      <c r="R272" s="25">
        <f t="array" aca="1" ref="R272" ca="1">INDEX('Lorri 401b'!L:L,MATCH('Retirement Calculator'!A272,'Lorri 401b'!N:N,0),0)</f>
        <v>3988839.1530114673</v>
      </c>
      <c r="S272" s="25">
        <f t="shared" ca="1" si="267"/>
        <v>5561505.4142765561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1570788.4258333326</v>
      </c>
      <c r="R273" s="25">
        <f t="array" aca="1" ref="R273" ca="1">INDEX('Lorri 401b'!L:L,MATCH('Retirement Calculator'!A273,'Lorri 401b'!N:N,0),0)</f>
        <v>3983713.7822031253</v>
      </c>
      <c r="S273" s="25">
        <f t="shared" ca="1" si="267"/>
        <v>5554502.2080364581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1568902.7660872771</v>
      </c>
      <c r="R274" s="25">
        <f t="array" aca="1" ref="R274" ca="1">INDEX('Lorri 401b'!L:L,MATCH('Retirement Calculator'!A274,'Lorri 401b'!N:N,0),0)</f>
        <v>3978567.055683082</v>
      </c>
      <c r="S274" s="25">
        <f t="shared" ca="1" si="267"/>
        <v>5547469.8217703588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1567009.2494256131</v>
      </c>
      <c r="R275" s="25">
        <f t="array" aca="1" ref="R275" ca="1">INDEX('Lorri 401b'!L:L,MATCH('Retirement Calculator'!A275,'Lorri 401b'!N:N,0),0)</f>
        <v>3973398.884469205</v>
      </c>
      <c r="S275" s="25">
        <f t="shared" ca="1" si="267"/>
        <v>5540408.1338948179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1565107.8431111921</v>
      </c>
      <c r="R276" s="25">
        <f t="array" aca="1" ref="R276" ca="1">INDEX('Lorri 401b'!L:L,MATCH('Retirement Calculator'!A276,'Lorri 401b'!N:N,0),0)</f>
        <v>3968209.1792086037</v>
      </c>
      <c r="S276" s="25">
        <f t="shared" ca="1" si="267"/>
        <v>5533317.0223197956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1563198.5142704609</v>
      </c>
      <c r="R277" s="25">
        <f t="array" aca="1" ref="R277" ca="1">INDEX('Lorri 401b'!L:L,MATCH('Retirement Calculator'!A277,'Lorri 401b'!N:N,0),0)</f>
        <v>3962997.8501760834</v>
      </c>
      <c r="S277" s="25">
        <f t="shared" ca="1" si="267"/>
        <v>5526196.3644465441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1561281.2298928935</v>
      </c>
      <c r="R278" s="25">
        <f t="array" aca="1" ref="R278" ca="1">INDEX('Lorri 401b'!L:L,MATCH('Retirement Calculator'!A278,'Lorri 401b'!N:N,0),0)</f>
        <v>3957764.807272594</v>
      </c>
      <c r="S278" s="25">
        <f t="shared" ca="1" si="267"/>
        <v>5519046.0371654872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1559355.9568304194</v>
      </c>
      <c r="R279" s="25">
        <f t="array" aca="1" ref="R279" ca="1">INDEX('Lorri 401b'!L:L,MATCH('Retirement Calculator'!A279,'Lorri 401b'!N:N,0),0)</f>
        <v>3952509.9600236737</v>
      </c>
      <c r="S279" s="25">
        <f t="shared" ca="1" si="267"/>
        <v>5511865.9168540929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1557422.6617968518</v>
      </c>
      <c r="R280" s="25">
        <f t="array" aca="1" ref="R280" ca="1">INDEX('Lorri 401b'!L:L,MATCH('Retirement Calculator'!A280,'Lorri 401b'!N:N,0),0)</f>
        <v>3947233.2175778826</v>
      </c>
      <c r="S280" s="25">
        <f t="shared" ca="1" si="267"/>
        <v>5504655.8793747341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1555481.3113673108</v>
      </c>
      <c r="R281" s="25">
        <f t="array" aca="1" ref="R281" ca="1">INDEX('Lorri 401b'!L:L,MATCH('Retirement Calculator'!A281,'Lorri 401b'!N:N,0),0)</f>
        <v>3941934.4887052341</v>
      </c>
      <c r="S281" s="25">
        <f t="shared" ca="1" si="267"/>
        <v>5497415.8000725452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1553531.8719776468</v>
      </c>
      <c r="R282" s="25">
        <f t="array" aca="1" ref="R282" ca="1">INDEX('Lorri 401b'!L:L,MATCH('Retirement Calculator'!A282,'Lorri 401b'!N:N,0),0)</f>
        <v>3936613.6817956162</v>
      </c>
      <c r="S282" s="25">
        <f t="shared" ca="1" si="267"/>
        <v>5490145.5537732635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1551574.3099238593</v>
      </c>
      <c r="R283" s="25">
        <f t="array" aca="1" ref="R283" ca="1">INDEX('Lorri 401b'!L:L,MATCH('Retirement Calculator'!A283,'Lorri 401b'!N:N,0),0)</f>
        <v>3931270.7048572083</v>
      </c>
      <c r="S283" s="25">
        <f t="shared" ca="1" si="267"/>
        <v>5482845.0147810671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1549608.5913615143</v>
      </c>
      <c r="R284" s="25">
        <f t="array" aca="1" ref="R284" ca="1">INDEX('Lorri 401b'!L:L,MATCH('Retirement Calculator'!A284,'Lorri 401b'!N:N,0),0)</f>
        <v>3925905.4655148904</v>
      </c>
      <c r="S284" s="25">
        <f t="shared" ca="1" si="267"/>
        <v>5475514.0568764042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1547634.6823051595</v>
      </c>
      <c r="R285" s="25">
        <f t="array" aca="1" ref="R285" ca="1">INDEX('Lorri 401b'!L:L,MATCH('Retirement Calculator'!A285,'Lorri 401b'!N:N,0),0)</f>
        <v>3920517.8710086462</v>
      </c>
      <c r="S285" s="25">
        <f t="shared" ca="1" si="267"/>
        <v>5468152.5533138057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1545652.5486277365</v>
      </c>
      <c r="R286" s="25">
        <f t="array" aca="1" ref="R286" ca="1">INDEX('Lorri 401b'!L:L,MATCH('Retirement Calculator'!A286,'Lorri 401b'!N:N,0),0)</f>
        <v>3915107.8281919593</v>
      </c>
      <c r="S286" s="25">
        <f t="shared" ca="1" si="267"/>
        <v>5460760.3768196963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1543662.1560599909</v>
      </c>
      <c r="R287" s="25">
        <f t="array" aca="1" ref="R287" ca="1">INDEX('Lorri 401b'!L:L,MATCH('Retirement Calculator'!A287,'Lorri 401b'!N:N,0),0)</f>
        <v>3909675.2435302027</v>
      </c>
      <c r="S287" s="25">
        <f t="shared" ca="1" si="267"/>
        <v>5453337.3995901933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1541663.4701898796</v>
      </c>
      <c r="R288" s="25">
        <f t="array" aca="1" ref="R288" ca="1">INDEX('Lorri 401b'!L:L,MATCH('Retirement Calculator'!A288,'Lorri 401b'!N:N,0),0)</f>
        <v>3904220.0230990225</v>
      </c>
      <c r="S288" s="25">
        <f t="shared" ca="1" si="267"/>
        <v>5445883.4932889026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1539656.4564619763</v>
      </c>
      <c r="R289" s="25">
        <f t="array" aca="1" ref="R289" ca="1">INDEX('Lorri 401b'!L:L,MATCH('Retirement Calculator'!A289,'Lorri 401b'!N:N,0),0)</f>
        <v>3898742.0725827119</v>
      </c>
      <c r="S289" s="25">
        <f t="shared" ca="1" si="267"/>
        <v>5438398.5290446877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1537641.0801768734</v>
      </c>
      <c r="R290" s="25">
        <f t="array" aca="1" ref="R290" ca="1">INDEX('Lorri 401b'!L:L,MATCH('Retirement Calculator'!A290,'Lorri 401b'!N:N,0),0)</f>
        <v>3893241.2972725835</v>
      </c>
      <c r="S290" s="25">
        <f t="shared" ca="1" si="267"/>
        <v>5430882.3774494566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1535617.3064905826</v>
      </c>
      <c r="R291" s="25">
        <f t="array" aca="1" ref="R291" ca="1">INDEX('Lorri 401b'!L:L,MATCH('Retirement Calculator'!A291,'Lorri 401b'!N:N,0),0)</f>
        <v>3887717.6020653294</v>
      </c>
      <c r="S291" s="25">
        <f t="shared" ca="1" si="267"/>
        <v>5423334.9085559119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1533585.1004139322</v>
      </c>
      <c r="R292" s="25">
        <f t="array" aca="1" ref="R292" ca="1">INDEX('Lorri 401b'!L:L,MATCH('Retirement Calculator'!A292,'Lorri 401b'!N:N,0),0)</f>
        <v>3882170.8914613789</v>
      </c>
      <c r="S292" s="25">
        <f t="shared" ca="1" si="267"/>
        <v>5415755.9918753114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1531544.4268119626</v>
      </c>
      <c r="R293" s="25">
        <f t="array" aca="1" ref="R293" ca="1">INDEX('Lorri 401b'!L:L,MATCH('Retirement Calculator'!A293,'Lorri 401b'!N:N,0),0)</f>
        <v>3876601.0695632449</v>
      </c>
      <c r="S293" s="25">
        <f t="shared" ca="1" si="267"/>
        <v>5408145.4963752078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1529495.2504033181</v>
      </c>
      <c r="R294" s="25">
        <f t="array" aca="1" ref="R294" ca="1">INDEX('Lorri 401b'!L:L,MATCH('Retirement Calculator'!A294,'Lorri 401b'!N:N,0),0)</f>
        <v>3871008.0400738688</v>
      </c>
      <c r="S294" s="25">
        <f t="shared" ca="1" si="267"/>
        <v>5400503.2904771864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1527437.5357596374</v>
      </c>
      <c r="R295" s="25">
        <f t="array" aca="1" ref="R295" ca="1">INDEX('Lorri 401b'!L:L,MATCH('Retirement Calculator'!A295,'Lorri 401b'!N:N,0),0)</f>
        <v>3865391.7062949538</v>
      </c>
      <c r="S295" s="25">
        <f t="shared" ca="1" si="267"/>
        <v>5392829.242054591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1525371.2473049415</v>
      </c>
      <c r="R296" s="25">
        <f t="array" aca="1" ref="R296" ca="1">INDEX('Lorri 401b'!L:L,MATCH('Retirement Calculator'!A296,'Lorri 401b'!N:N,0),0)</f>
        <v>3859751.9711252931</v>
      </c>
      <c r="S296" s="25">
        <f t="shared" ca="1" si="267"/>
        <v>5385123.2184302341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1523296.3493150177</v>
      </c>
      <c r="R297" s="25">
        <f t="array" aca="1" ref="R297" ca="1">INDEX('Lorri 401b'!L:L,MATCH('Retirement Calculator'!A297,'Lorri 401b'!N:N,0),0)</f>
        <v>3854088.7370590921</v>
      </c>
      <c r="S297" s="25">
        <f t="shared" ca="1" si="267"/>
        <v>5377385.0863741096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1521212.8059168025</v>
      </c>
      <c r="R298" s="25">
        <f t="array" aca="1" ref="R298" ca="1">INDEX('Lorri 401b'!L:L,MATCH('Retirement Calculator'!A298,'Lorri 401b'!N:N,0),0)</f>
        <v>3848401.9061842822</v>
      </c>
      <c r="S298" s="25">
        <f t="shared" ca="1" si="267"/>
        <v>5369614.7121010851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1519120.5810877613</v>
      </c>
      <c r="R299" s="25">
        <f t="array" aca="1" ref="R299" ca="1">INDEX('Lorri 401b'!L:L,MATCH('Retirement Calculator'!A299,'Lorri 401b'!N:N,0),0)</f>
        <v>3842691.3801808269</v>
      </c>
      <c r="S299" s="25">
        <f t="shared" ca="1" si="267"/>
        <v>5361811.961268588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1517019.6386552658</v>
      </c>
      <c r="R300" s="25">
        <f t="array" aca="1" ref="R300" ca="1">INDEX('Lorri 401b'!L:L,MATCH('Retirement Calculator'!A300,'Lorri 401b'!N:N,0),0)</f>
        <v>3836957.0603190241</v>
      </c>
      <c r="S300" s="25">
        <f t="shared" ca="1" si="267"/>
        <v>5353976.6989742899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1514909.9422959683</v>
      </c>
      <c r="R301" s="25">
        <f t="array" aca="1" ref="R301" ca="1">INDEX('Lorri 401b'!L:L,MATCH('Retirement Calculator'!A301,'Lorri 401b'!N:N,0),0)</f>
        <v>3831198.8474577973</v>
      </c>
      <c r="S301" s="25">
        <f t="shared" ca="1" si="267"/>
        <v>5346108.7897537658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1512791.4555351736</v>
      </c>
      <c r="R302" s="25">
        <f t="array" aca="1" ref="R302" ca="1">INDEX('Lorri 401b'!L:L,MATCH('Retirement Calculator'!A302,'Lorri 401b'!N:N,0),0)</f>
        <v>3825416.6420429819</v>
      </c>
      <c r="S302" s="25">
        <f t="shared" ca="1" si="267"/>
        <v>5338208.0975781558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1510664.141746209</v>
      </c>
      <c r="R303" s="25">
        <f t="array" aca="1" ref="R303" ca="1">INDEX('Lorri 401b'!L:L,MATCH('Retirement Calculator'!A303,'Lorri 401b'!N:N,0),0)</f>
        <v>3819610.3441056046</v>
      </c>
      <c r="S303" s="25">
        <f t="shared" ca="1" si="267"/>
        <v>5330274.4858518131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1508527.9641497904</v>
      </c>
      <c r="R304" s="25">
        <f t="array" aca="1" ref="R304" ca="1">INDEX('Lorri 401b'!L:L,MATCH('Retirement Calculator'!A304,'Lorri 401b'!N:N,0),0)</f>
        <v>3813779.8532601548</v>
      </c>
      <c r="S304" s="25">
        <f t="shared" ca="1" si="267"/>
        <v>5322307.8174099457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1506382.8858133866</v>
      </c>
      <c r="R305" s="25">
        <f t="array" aca="1" ref="R305" ca="1">INDEX('Lorri 401b'!L:L,MATCH('Retirement Calculator'!A305,'Lorri 401b'!N:N,0),0)</f>
        <v>3807925.0687028491</v>
      </c>
      <c r="S305" s="25">
        <f t="shared" ca="1" si="267"/>
        <v>5314307.9545162357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1504228.8696505814</v>
      </c>
      <c r="R306" s="25">
        <f t="array" aca="1" ref="R306" ca="1">INDEX('Lorri 401b'!L:L,MATCH('Retirement Calculator'!A306,'Lorri 401b'!N:N,0),0)</f>
        <v>3802045.8892098879</v>
      </c>
      <c r="S306" s="25">
        <f t="shared" ca="1" si="267"/>
        <v>5306274.7588604689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1502065.8784204309</v>
      </c>
      <c r="R307" s="25">
        <f t="array" aca="1" ref="R307" ca="1">INDEX('Lorri 401b'!L:L,MATCH('Retirement Calculator'!A307,'Lorri 401b'!N:N,0),0)</f>
        <v>3796142.2131357063</v>
      </c>
      <c r="S307" s="25">
        <f t="shared" ca="1" si="267"/>
        <v>5298208.0915561374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1499893.8747268217</v>
      </c>
      <c r="R308" s="25">
        <f t="array" aca="1" ref="R308" ca="1">INDEX('Lorri 401b'!L:L,MATCH('Retirement Calculator'!A308,'Lorri 401b'!N:N,0),0)</f>
        <v>3790213.9384112153</v>
      </c>
      <c r="S308" s="25">
        <f t="shared" ca="1" si="267"/>
        <v>5290107.813138037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1497712.8210178223</v>
      </c>
      <c r="R309" s="25">
        <f t="array" aca="1" ref="R309" ca="1">INDEX('Lorri 401b'!L:L,MATCH('Retirement Calculator'!A309,'Lorri 401b'!N:N,0),0)</f>
        <v>3784260.9625420393</v>
      </c>
      <c r="S309" s="25">
        <f t="shared" ca="1" si="267"/>
        <v>5281973.7835598616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1495522.6795850354</v>
      </c>
      <c r="R310" s="25">
        <f t="array" aca="1" ref="R310" ca="1">INDEX('Lorri 401b'!L:L,MATCH('Retirement Calculator'!A310,'Lorri 401b'!N:N,0),0)</f>
        <v>3778283.1826067418</v>
      </c>
      <c r="S310" s="25">
        <f t="shared" ca="1" si="267"/>
        <v>5273805.8621917777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1493323.4125629454</v>
      </c>
      <c r="R311" s="25">
        <f t="array" aca="1" ref="R311" ca="1">INDEX('Lorri 401b'!L:L,MATCH('Retirement Calculator'!A311,'Lorri 401b'!N:N,0),0)</f>
        <v>3772280.495255047</v>
      </c>
      <c r="S311" s="25">
        <f t="shared" ca="1" si="267"/>
        <v>5265603.9078179924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1491114.9819282633</v>
      </c>
      <c r="R312" s="25">
        <f t="array" aca="1" ref="R312" ca="1">INDEX('Lorri 401b'!L:L,MATCH('Retirement Calculator'!A312,'Lorri 401b'!N:N,0),0)</f>
        <v>3766252.7967060534</v>
      </c>
      <c r="S312" s="25">
        <f t="shared" ca="1" si="267"/>
        <v>5257367.7786343172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1488897.3494992701</v>
      </c>
      <c r="R313" s="25">
        <f t="array" aca="1" ref="R313" ca="1">INDEX('Lorri 401b'!L:L,MATCH('Retirement Calculator'!A313,'Lorri 401b'!N:N,0),0)</f>
        <v>3760199.9827464391</v>
      </c>
      <c r="S313" s="25">
        <f t="shared" ca="1" si="267"/>
        <v>5249097.3322457094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1486670.4769351559</v>
      </c>
      <c r="R314" s="25">
        <f t="array" aca="1" ref="R314" ca="1">INDEX('Lorri 401b'!L:L,MATCH('Retirement Calculator'!A314,'Lorri 401b'!N:N,0),0)</f>
        <v>3754121.9487286597</v>
      </c>
      <c r="S314" s="25">
        <f t="shared" ca="1" si="267"/>
        <v>5240792.4256638158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1484434.3257353581</v>
      </c>
      <c r="R315" s="25">
        <f t="array" aca="1" ref="R315" ca="1">INDEX('Lorri 401b'!L:L,MATCH('Retirement Calculator'!A315,'Lorri 401b'!N:N,0),0)</f>
        <v>3748018.5895691393</v>
      </c>
      <c r="S315" s="25">
        <f t="shared" ca="1" si="267"/>
        <v>5232452.9153044969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1482188.8572388943</v>
      </c>
      <c r="R316" s="25">
        <f t="array" aca="1" ref="R316" ca="1">INDEX('Lorri 401b'!L:L,MATCH('Retirement Calculator'!A316,'Lorri 401b'!N:N,0),0)</f>
        <v>3741889.7997464542</v>
      </c>
      <c r="S316" s="25">
        <f t="shared" ca="1" si="267"/>
        <v>5224078.6569853481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1479934.0326236952</v>
      </c>
      <c r="R317" s="25">
        <f t="array" aca="1" ref="R317" ca="1">INDEX('Lorri 401b'!L:L,MATCH('Retirement Calculator'!A317,'Lorri 401b'!N:N,0),0)</f>
        <v>3735735.473299508</v>
      </c>
      <c r="S317" s="25">
        <f t="shared" ca="1" si="267"/>
        <v>5215669.5059232032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1477669.8129059328</v>
      </c>
      <c r="R318" s="25">
        <f t="array" aca="1" ref="R318" ca="1">INDEX('Lorri 401b'!L:L,MATCH('Retirement Calculator'!A318,'Lorri 401b'!N:N,0),0)</f>
        <v>3729555.5038256994</v>
      </c>
      <c r="S318" s="25">
        <f t="shared" ca="1" si="267"/>
        <v>5207225.3167316318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1475396.1589393464</v>
      </c>
      <c r="R319" s="25">
        <f t="array" aca="1" ref="R319" ca="1">INDEX('Lorri 401b'!L:L,MATCH('Retirement Calculator'!A319,'Lorri 401b'!N:N,0),0)</f>
        <v>3723349.7844790835</v>
      </c>
      <c r="S319" s="25">
        <f t="shared" ca="1" si="267"/>
        <v>5198745.9434184302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1473113.0314145659</v>
      </c>
      <c r="R320" s="25">
        <f t="array" aca="1" ref="R320" ca="1">INDEX('Lorri 401b'!L:L,MATCH('Retirement Calculator'!A320,'Lorri 401b'!N:N,0),0)</f>
        <v>3717118.2079685233</v>
      </c>
      <c r="S320" s="25">
        <f t="shared" ca="1" si="267"/>
        <v>5190231.2393830894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1470820.390858432</v>
      </c>
      <c r="R321" s="25">
        <f t="array" aca="1" ref="R321" ca="1">INDEX('Lorri 401b'!L:L,MATCH('Retirement Calculator'!A321,'Lorri 401b'!N:N,0),0)</f>
        <v>3710860.6665558359</v>
      </c>
      <c r="S321" s="25">
        <f t="shared" ca="1" si="267"/>
        <v>5181681.0574142681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1468518.1976333144</v>
      </c>
      <c r="R322" s="25">
        <f t="array" aca="1" ref="R322" ca="1">INDEX('Lorri 401b'!L:L,MATCH('Retirement Calculator'!A322,'Lorri 401b'!N:N,0),0)</f>
        <v>3704577.0520539288</v>
      </c>
      <c r="S322" s="25">
        <f t="shared" ca="1" si="267"/>
        <v>5173095.2496872433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1466206.4119364254</v>
      </c>
      <c r="R323" s="25">
        <f t="array" aca="1" ref="R323" ca="1">INDEX('Lorri 401b'!L:L,MATCH('Retirement Calculator'!A323,'Lorri 401b'!N:N,0),0)</f>
        <v>3698267.2558249305</v>
      </c>
      <c r="S323" s="25">
        <f t="shared" ca="1" si="267"/>
        <v>5164473.6677613556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1463884.9937991328</v>
      </c>
      <c r="R324" s="25">
        <f t="array" aca="1" ref="R324" ca="1">INDEX('Lorri 401b'!L:L,MATCH('Retirement Calculator'!A324,'Lorri 401b'!N:N,0),0)</f>
        <v>3691931.1687783115</v>
      </c>
      <c r="S324" s="25">
        <f t="shared" ca="1" si="267"/>
        <v>5155816.1625774447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1461553.9030862681</v>
      </c>
      <c r="R325" s="25">
        <f t="array" aca="1" ref="R325" ca="1">INDEX('Lorri 401b'!L:L,MATCH('Retirement Calculator'!A325,'Lorri 401b'!N:N,0),0)</f>
        <v>3685568.6813689983</v>
      </c>
      <c r="S325" s="25">
        <f t="shared" ca="1" si="267"/>
        <v>5147122.5844552666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1459213.099495433</v>
      </c>
      <c r="R326" s="25">
        <f t="array" aca="1" ref="R326" ca="1">INDEX('Lorri 401b'!L:L,MATCH('Retirement Calculator'!A326,'Lorri 401b'!N:N,0),0)</f>
        <v>3679179.6835954795</v>
      </c>
      <c r="S326" s="25">
        <f t="shared" ca="1" si="267"/>
        <v>5138392.7830909127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1456862.5425563029</v>
      </c>
      <c r="R327" s="25">
        <f t="array" aca="1" ref="R327" ca="1">INDEX('Lorri 401b'!L:L,MATCH('Retirement Calculator'!A327,'Lorri 401b'!N:N,0),0)</f>
        <v>3672764.0649979045</v>
      </c>
      <c r="S327" s="25">
        <f t="shared" ca="1" si="267"/>
        <v>5129626.6075542076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1454502.1916299264</v>
      </c>
      <c r="R328" s="25">
        <f t="array" aca="1" ref="R328" ca="1">INDEX('Lorri 401b'!L:L,MATCH('Retirement Calculator'!A328,'Lorri 401b'!N:N,0),0)</f>
        <v>3666321.7146561728</v>
      </c>
      <c r="S328" s="25">
        <f t="shared" ca="1" si="267"/>
        <v>5120823.906286099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1452132.0059080233</v>
      </c>
      <c r="R329" s="25">
        <f t="array" aca="1" ref="R329" ca="1">INDEX('Lorri 401b'!L:L,MATCH('Retirement Calculator'!A329,'Lorri 401b'!N:N,0),0)</f>
        <v>3659852.5211880174</v>
      </c>
      <c r="S329" s="25">
        <f t="shared" ca="1" si="267"/>
        <v>5111984.5270960405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1449751.9444122789</v>
      </c>
      <c r="R330" s="25">
        <f t="array" aca="1" ref="R330" ca="1">INDEX('Lorri 401b'!L:L,MATCH('Retirement Calculator'!A330,'Lorri 401b'!N:N,0),0)</f>
        <v>3653356.3727470781</v>
      </c>
      <c r="S330" s="25">
        <f t="shared" ca="1" si="267"/>
        <v>5103108.3171593565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1447361.9659936356</v>
      </c>
      <c r="R331" s="25">
        <f t="array" aca="1" ref="R331" ca="1">INDEX('Lorri 401b'!L:L,MATCH('Retirement Calculator'!A331,'Lorri 401b'!N:N,0),0)</f>
        <v>3646833.1570209679</v>
      </c>
      <c r="S331" s="25">
        <f t="shared" ca="1" si="267"/>
        <v>5094195.1230146037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1444962.0293315812</v>
      </c>
      <c r="R332" s="25">
        <f t="array" aca="1" ref="R332" ca="1">INDEX('Lorri 401b'!L:L,MATCH('Retirement Calculator'!A332,'Lorri 401b'!N:N,0),0)</f>
        <v>3640282.7612293325</v>
      </c>
      <c r="S332" s="25">
        <f t="shared" ca="1" si="267"/>
        <v>5085244.7905609142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1442552.092933435</v>
      </c>
      <c r="R333" s="25">
        <f t="array" aca="1" ref="R333" ca="1">INDEX('Lorri 401b'!L:L,MATCH('Retirement Calculator'!A333,'Lorri 401b'!N:N,0),0)</f>
        <v>3633705.0721218986</v>
      </c>
      <c r="S333" s="25">
        <f t="shared" ca="1" si="267"/>
        <v>5076257.1650553336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1440132.1151336299</v>
      </c>
      <c r="R334" s="25">
        <f t="array" aca="1" ref="R334" ca="1">INDEX('Lorri 401b'!L:L,MATCH('Retirement Calculator'!A334,'Lorri 401b'!N:N,0),0)</f>
        <v>3627099.975976517</v>
      </c>
      <c r="S334" s="25">
        <f t="shared" ca="1" si="267"/>
        <v>5067232.0911101466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1437702.0540929923</v>
      </c>
      <c r="R335" s="25">
        <f t="array" aca="1" ref="R335" ca="1">INDEX('Lorri 401b'!L:L,MATCH('Retirement Calculator'!A335,'Lorri 401b'!N:N,0),0)</f>
        <v>3620467.3585971962</v>
      </c>
      <c r="S335" s="25">
        <f t="shared" ca="1" si="267"/>
        <v>5058169.4126901887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1435261.8677980187</v>
      </c>
      <c r="R336" s="25">
        <f t="array" aca="1" ref="R336" ca="1">INDEX('Lorri 401b'!L:L,MATCH('Retirement Calculator'!A336,'Lorri 401b'!N:N,0),0)</f>
        <v>3613807.1053121281</v>
      </c>
      <c r="S336" s="25">
        <f t="shared" ca="1" si="267"/>
        <v>5049068.9731101468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1432811.5140601494</v>
      </c>
      <c r="R337" s="25">
        <f t="array" aca="1" ref="R337" ca="1">INDEX('Lorri 401b'!L:L,MATCH('Retirement Calculator'!A337,'Lorri 401b'!N:N,0),0)</f>
        <v>3607119.1009717057</v>
      </c>
      <c r="S337" s="25">
        <f t="shared" ca="1" si="267"/>
        <v>5039930.6150318552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1430350.950515039</v>
      </c>
      <c r="R338" s="25">
        <f t="array" aca="1" ref="R338" ca="1">INDEX('Lorri 401b'!L:L,MATCH('Retirement Calculator'!A338,'Lorri 401b'!N:N,0),0)</f>
        <v>3600403.2299465318</v>
      </c>
      <c r="S338" s="25">
        <f t="shared" ca="1" si="267"/>
        <v>5030754.1804615706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1427880.1346218239</v>
      </c>
      <c r="R339" s="25">
        <f t="array" aca="1" ref="R339" ca="1">INDEX('Lorri 401b'!L:L,MATCH('Retirement Calculator'!A339,'Lorri 401b'!N:N,0),0)</f>
        <v>3593659.3761254195</v>
      </c>
      <c r="S339" s="25">
        <f t="shared" ca="1" si="267"/>
        <v>5021539.5107472437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1425399.0236623872</v>
      </c>
      <c r="R340" s="25">
        <f t="array" aca="1" ref="R340" ca="1">INDEX('Lorri 401b'!L:L,MATCH('Retirement Calculator'!A340,'Lorri 401b'!N:N,0),0)</f>
        <v>3586887.422913386</v>
      </c>
      <c r="S340" s="25">
        <f t="shared" ca="1" si="267"/>
        <v>5012286.4465757729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1422907.5747406194</v>
      </c>
      <c r="R341" s="25">
        <f t="array" aca="1" ref="R341" ca="1">INDEX('Lorri 401b'!L:L,MATCH('Retirement Calculator'!A341,'Lorri 401b'!N:N,0),0)</f>
        <v>3580087.2532296358</v>
      </c>
      <c r="S341" s="25">
        <f t="shared" ca="1" si="267"/>
        <v>5002994.8279702552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1420405.7447816776</v>
      </c>
      <c r="R342" s="25">
        <f t="array" aca="1" ref="R342" ca="1">INDEX('Lorri 401b'!L:L,MATCH('Retirement Calculator'!A342,'Lorri 401b'!N:N,0),0)</f>
        <v>3573258.7495055362</v>
      </c>
      <c r="S342" s="25">
        <f t="shared" ca="1" si="267"/>
        <v>4993664.4942872133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1417893.4905312401</v>
      </c>
      <c r="R343" s="25">
        <f t="array" aca="1" ref="R343" ca="1">INDEX('Lorri 401b'!L:L,MATCH('Retirement Calculator'!A343,'Lorri 401b'!N:N,0),0)</f>
        <v>3566401.7936825864</v>
      </c>
      <c r="S343" s="25">
        <f t="shared" ca="1" si="267"/>
        <v>4984295.2842138261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1415370.7685547592</v>
      </c>
      <c r="R344" s="25">
        <f t="array" aca="1" ref="R344" ca="1">INDEX('Lorri 401b'!L:L,MATCH('Retirement Calculator'!A344,'Lorri 401b'!N:N,0),0)</f>
        <v>3559516.2672103741</v>
      </c>
      <c r="S344" s="25">
        <f t="shared" ca="1" si="267"/>
        <v>4974887.0357651338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1412837.5352367095</v>
      </c>
      <c r="R345" s="25">
        <f t="array" aca="1" ref="R345" ca="1">INDEX('Lorri 401b'!L:L,MATCH('Retirement Calculator'!A345,'Lorri 401b'!N:N,0),0)</f>
        <v>3552602.0510445279</v>
      </c>
      <c r="S345" s="25">
        <f t="shared" ca="1" si="267"/>
        <v>4965439.5862812372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1410293.7467798346</v>
      </c>
      <c r="R346" s="25">
        <f t="array" aca="1" ref="R346" ca="1">INDEX('Lorri 401b'!L:L,MATCH('Retirement Calculator'!A346,'Lorri 401b'!N:N,0),0)</f>
        <v>3545659.0256446572</v>
      </c>
      <c r="S346" s="25">
        <f t="shared" ca="1" si="267"/>
        <v>4955952.7724244921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1407739.3592043894</v>
      </c>
      <c r="R347" s="25">
        <f t="array" aca="1" ref="R347" ca="1">INDEX('Lorri 401b'!L:L,MATCH('Retirement Calculator'!A347,'Lorri 401b'!N:N,0),0)</f>
        <v>3538687.0709722871</v>
      </c>
      <c r="S347" s="25">
        <f t="shared" ca="1" si="267"/>
        <v>4946426.4301766763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1405174.3283473798</v>
      </c>
      <c r="R348" s="25">
        <f t="array" aca="1" ref="R348" ca="1">INDEX('Lorri 401b'!L:L,MATCH('Retirement Calculator'!A348,'Lorri 401b'!N:N,0),0)</f>
        <v>3531686.0664887819</v>
      </c>
      <c r="S348" s="25">
        <f t="shared" ca="1" si="267"/>
        <v>4936860.3948361613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1402598.6098617995</v>
      </c>
      <c r="R349" s="25">
        <f t="array" aca="1" ref="R349" ca="1">INDEX('Lorri 401b'!L:L,MATCH('Retirement Calculator'!A349,'Lorri 401b'!N:N,0),0)</f>
        <v>3524655.8911532625</v>
      </c>
      <c r="S349" s="25">
        <f t="shared" ca="1" si="267"/>
        <v>4927254.5010150615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1400012.1592158626</v>
      </c>
      <c r="R350" s="25">
        <f t="array" aca="1" ref="R350" ca="1">INDEX('Lorri 401b'!L:L,MATCH('Retirement Calculator'!A350,'Lorri 401b'!N:N,0),0)</f>
        <v>3517596.4234205117</v>
      </c>
      <c r="S350" s="25">
        <f t="shared" ca="1" si="267"/>
        <v>4917608.582636374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1397414.9316922342</v>
      </c>
      <c r="R351" s="25">
        <f t="array" aca="1" ref="R351" ca="1">INDEX('Lorri 401b'!L:L,MATCH('Retirement Calculator'!A351,'Lorri 401b'!N:N,0),0)</f>
        <v>3510507.5412388742</v>
      </c>
      <c r="S351" s="25">
        <f t="shared" ca="1" si="267"/>
        <v>4907922.4729311084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1394806.8823872574</v>
      </c>
      <c r="R352" s="25">
        <f t="array" aca="1" ref="R352" ca="1">INDEX('Lorri 401b'!L:L,MATCH('Retirement Calculator'!A352,'Lorri 401b'!N:N,0),0)</f>
        <v>3503389.1220481466</v>
      </c>
      <c r="S352" s="25">
        <f t="shared" ca="1" si="267"/>
        <v>4898196.0044354042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1392187.9662101765</v>
      </c>
      <c r="R353" s="25">
        <f t="array" aca="1" ref="R353" ca="1">INDEX('Lorri 401b'!L:L,MATCH('Retirement Calculator'!A353,'Lorri 401b'!N:N,0),0)</f>
        <v>3496241.0427774577</v>
      </c>
      <c r="S353" s="25">
        <f t="shared" ca="1" si="267"/>
        <v>4888429.0089876344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1389558.1378823577</v>
      </c>
      <c r="R354" s="25">
        <f t="array" aca="1" ref="R354" ca="1">INDEX('Lorri 401b'!L:L,MATCH('Retirement Calculator'!A354,'Lorri 401b'!N:N,0),0)</f>
        <v>3489063.1798431408</v>
      </c>
      <c r="S354" s="25">
        <f t="shared" ca="1" si="267"/>
        <v>4878621.3177254982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1386917.3519365063</v>
      </c>
      <c r="R355" s="25">
        <f t="array" aca="1" ref="R355" ca="1">INDEX('Lorri 401b'!L:L,MATCH('Retirement Calculator'!A355,'Lorri 401b'!N:N,0),0)</f>
        <v>3481855.4091465976</v>
      </c>
      <c r="S355" s="25">
        <f t="shared" ca="1" si="267"/>
        <v>4868772.7610831037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1384265.5627158806</v>
      </c>
      <c r="R356" s="25">
        <f t="array" aca="1" ref="R356" ca="1">INDEX('Lorri 401b'!L:L,MATCH('Retirement Calculator'!A356,'Lorri 401b'!N:N,0),0)</f>
        <v>3474617.606072152</v>
      </c>
      <c r="S356" s="25">
        <f t="shared" ca="1" si="267"/>
        <v>4858883.1687880326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1381602.7243735024</v>
      </c>
      <c r="R357" s="25">
        <f t="array" aca="1" ref="R357" ca="1">INDEX('Lorri 401b'!L:L,MATCH('Retirement Calculator'!A357,'Lorri 401b'!N:N,0),0)</f>
        <v>3467349.6454848964</v>
      </c>
      <c r="S357" s="25">
        <f t="shared" ca="1" si="267"/>
        <v>4848952.369858399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1378928.7908713643</v>
      </c>
      <c r="R358" s="25">
        <f t="array" aca="1" ref="R358" ca="1">INDEX('Lorri 401b'!L:L,MATCH('Retirement Calculator'!A358,'Lorri 401b'!N:N,0),0)</f>
        <v>3460051.4017285272</v>
      </c>
      <c r="S358" s="25">
        <f t="shared" ca="1" si="267"/>
        <v>4838980.1925998917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1376243.7159796339</v>
      </c>
      <c r="R359" s="25">
        <f t="array" aca="1" ref="R359" ca="1">INDEX('Lorri 401b'!L:L,MATCH('Retirement Calculator'!A359,'Lorri 401b'!N:N,0),0)</f>
        <v>3452722.7486231732</v>
      </c>
      <c r="S359" s="25">
        <f t="shared" ca="1" si="267"/>
        <v>4828966.4646028075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1373547.4532758545</v>
      </c>
      <c r="R360" s="25">
        <f t="array" aca="1" ref="R360" ca="1">INDEX('Lorri 401b'!L:L,MATCH('Retirement Calculator'!A360,'Lorri 401b'!N:N,0),0)</f>
        <v>3445363.5594632137</v>
      </c>
      <c r="S360" s="25">
        <f t="shared" ca="1" si="267"/>
        <v>4818911.0127390679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1370839.9561441427</v>
      </c>
      <c r="R361" s="25">
        <f t="array" aca="1" ref="R361" ca="1">INDEX('Lorri 401b'!L:L,MATCH('Retirement Calculator'!A361,'Lorri 401b'!N:N,0),0)</f>
        <v>3437973.7070150874</v>
      </c>
      <c r="S361" s="25">
        <f t="shared" ca="1" si="267"/>
        <v>4808813.6631592298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1368121.1777743821</v>
      </c>
      <c r="R362" s="25">
        <f t="array" aca="1" ref="R362" ca="1">INDEX('Lorri 401b'!L:L,MATCH('Retirement Calculator'!A362,'Lorri 401b'!N:N,0),0)</f>
        <v>3430553.0635150941</v>
      </c>
      <c r="S362" s="25">
        <f t="shared" ca="1" si="267"/>
        <v>4798674.2412894759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1365391.0711614143</v>
      </c>
      <c r="R363" s="25">
        <f t="array" aca="1" ref="R363" ca="1">INDEX('Lorri 401b'!L:L,MATCH('Retirement Calculator'!A363,'Lorri 401b'!N:N,0),0)</f>
        <v>3423101.5006671841</v>
      </c>
      <c r="S363" s="25">
        <f t="shared" ca="1" si="267"/>
        <v>4788492.5718285982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1362649.5891042256</v>
      </c>
      <c r="R364" s="25">
        <f t="array" aca="1" ref="R364" ca="1">INDEX('Lorri 401b'!L:L,MATCH('Retirement Calculator'!A364,'Lorri 401b'!N:N,0),0)</f>
        <v>3415618.8896407411</v>
      </c>
      <c r="S364" s="25">
        <f t="shared" ca="1" si="267"/>
        <v>4778268.4787449669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1359896.6842051321</v>
      </c>
      <c r="R365" s="25">
        <f t="array" aca="1" ref="R365" ca="1">INDEX('Lorri 401b'!L:L,MATCH('Retirement Calculator'!A365,'Lorri 401b'!N:N,0),0)</f>
        <v>3408105.1010683547</v>
      </c>
      <c r="S365" s="25">
        <f t="shared" ca="1" si="267"/>
        <v>4768001.7852734867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1357132.3088689591</v>
      </c>
      <c r="R366" s="25">
        <f t="array" aca="1" ref="R366" ca="1">INDEX('Lorri 401b'!L:L,MATCH('Retirement Calculator'!A366,'Lorri 401b'!N:N,0),0)</f>
        <v>3400560.0050435835</v>
      </c>
      <c r="S366" s="25">
        <f t="shared" ca="1" si="267"/>
        <v>4757692.3139125425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1354356.4153022186</v>
      </c>
      <c r="R367" s="25">
        <f t="array" aca="1" ref="R367" ca="1">INDEX('Lorri 401b'!L:L,MATCH('Retirement Calculator'!A367,'Lorri 401b'!N:N,0),0)</f>
        <v>3392983.4711187086</v>
      </c>
      <c r="S367" s="25">
        <f t="shared" ca="1" si="267"/>
        <v>4747339.886420927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1351568.9555122834</v>
      </c>
      <c r="R368" s="25">
        <f t="array" aca="1" ref="R368" ca="1">INDEX('Lorri 401b'!L:L,MATCH('Retirement Calculator'!A368,'Lorri 401b'!N:N,0),0)</f>
        <v>3385375.3683024803</v>
      </c>
      <c r="S368" s="25">
        <f t="shared" ca="1" si="267"/>
        <v>4736944.3238147637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1348769.8813065568</v>
      </c>
      <c r="R369" s="25">
        <f t="array" aca="1" ref="R369" ca="1">INDEX('Lorri 401b'!L:L,MATCH('Retirement Calculator'!A369,'Lorri 401b'!N:N,0),0)</f>
        <v>3377735.5650578509</v>
      </c>
      <c r="S369" s="25">
        <f t="shared" ca="1" si="267"/>
        <v>4726505.4463644074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1345959.1442916396</v>
      </c>
      <c r="R370" s="25">
        <f t="array" aca="1" ref="R370" ca="1">INDEX('Lorri 401b'!L:L,MATCH('Retirement Calculator'!A370,'Lorri 401b'!N:N,0),0)</f>
        <v>3370063.9292997024</v>
      </c>
      <c r="S370" s="25">
        <f t="shared" ca="1" si="267"/>
        <v>4716023.0735913422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1343136.6958724936</v>
      </c>
      <c r="R371" s="25">
        <f t="array" aca="1" ref="R371" ca="1">INDEX('Lorri 401b'!L:L,MATCH('Retirement Calculator'!A371,'Lorri 401b'!N:N,0),0)</f>
        <v>3362360.3283925615</v>
      </c>
      <c r="S371" s="25">
        <f t="shared" ca="1" si="267"/>
        <v>4705497.0242650546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1340302.4872516012</v>
      </c>
      <c r="R372" s="25">
        <f t="array" aca="1" ref="R372" ca="1">INDEX('Lorri 401b'!L:L,MATCH('Retirement Calculator'!A372,'Lorri 401b'!N:N,0),0)</f>
        <v>3354624.6291483077</v>
      </c>
      <c r="S372" s="25">
        <f t="shared" ca="1" si="267"/>
        <v>4694927.1163999084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1337456.4694281218</v>
      </c>
      <c r="R373" s="25">
        <f t="array" aca="1" ref="R373" ca="1">INDEX('Lorri 401b'!L:L,MATCH('Retirement Calculator'!A373,'Lorri 401b'!N:N,0),0)</f>
        <v>3346856.6978238695</v>
      </c>
      <c r="S373" s="25">
        <f t="shared" ca="1" si="267"/>
        <v>4684313.1672519911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1334598.5931970445</v>
      </c>
      <c r="R374" s="25">
        <f t="array" aca="1" ref="R374" ca="1">INDEX('Lorri 401b'!L:L,MATCH('Retirement Calculator'!A374,'Lorri 401b'!N:N,0),0)</f>
        <v>3339056.4001189126</v>
      </c>
      <c r="S374" s="25">
        <f t="shared" ca="1" si="267"/>
        <v>4673654.9933159575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1331728.8091483377</v>
      </c>
      <c r="R375" s="25">
        <f t="array" aca="1" ref="R375" ca="1">INDEX('Lorri 401b'!L:L,MATCH('Retirement Calculator'!A375,'Lorri 401b'!N:N,0),0)</f>
        <v>3331223.6011735182</v>
      </c>
      <c r="S375" s="25">
        <f t="shared" ca="1" si="267"/>
        <v>4662952.4103218559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1328847.0676660948</v>
      </c>
      <c r="R376" s="25">
        <f t="array" aca="1" ref="R376" ca="1">INDEX('Lorri 401b'!L:L,MATCH('Retirement Calculator'!A376,'Lorri 401b'!N:N,0),0)</f>
        <v>3323358.1655658516</v>
      </c>
      <c r="S376" s="25">
        <f t="shared" ca="1" si="267"/>
        <v>4652205.2332319468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1325953.3189276757</v>
      </c>
      <c r="R377" s="25">
        <f t="array" aca="1" ref="R377" ca="1">INDEX('Lorri 401b'!L:L,MATCH('Retirement Calculator'!A377,'Lorri 401b'!N:N,0),0)</f>
        <v>3315459.9573098198</v>
      </c>
      <c r="S377" s="25">
        <f t="shared" ca="1" si="267"/>
        <v>4641413.2762374952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1323047.5129028466</v>
      </c>
      <c r="R378" s="25">
        <f t="array" aca="1" ref="R378" ca="1">INDEX('Lorri 401b'!L:L,MATCH('Retirement Calculator'!A378,'Lorri 401b'!N:N,0),0)</f>
        <v>3307528.839852721</v>
      </c>
      <c r="S378" s="25">
        <f t="shared" ca="1" si="267"/>
        <v>4630576.3527555671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1320129.5993529139</v>
      </c>
      <c r="R379" s="25">
        <f t="array" aca="1" ref="R379" ca="1">INDEX('Lorri 401b'!L:L,MATCH('Retirement Calculator'!A379,'Lorri 401b'!N:N,0),0)</f>
        <v>3299564.6760728844</v>
      </c>
      <c r="S379" s="25">
        <f t="shared" ca="1" si="267"/>
        <v>4619694.2754257983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1317199.5278298566</v>
      </c>
      <c r="R380" s="25">
        <f t="array" aca="1" ref="R380" ca="1">INDEX('Lorri 401b'!L:L,MATCH('Retirement Calculator'!A380,'Lorri 401b'!N:N,0),0)</f>
        <v>3291567.3282772982</v>
      </c>
      <c r="S380" s="25">
        <f t="shared" ca="1" si="267"/>
        <v>4608766.8561071549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1314257.2476754533</v>
      </c>
      <c r="R381" s="25">
        <f t="array" aca="1" ref="R381" ca="1">INDEX('Lorri 401b'!L:L,MATCH('Retirement Calculator'!A381,'Lorri 401b'!N:N,0),0)</f>
        <v>3283536.6581992307</v>
      </c>
      <c r="S381" s="25">
        <f t="shared" ca="1" si="267"/>
        <v>4597793.9058746845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1311302.7080204065</v>
      </c>
      <c r="R382" s="25">
        <f t="array" aca="1" ref="R382" ca="1">INDEX('Lorri 401b'!L:L,MATCH('Retirement Calculator'!A382,'Lorri 401b'!N:N,0),0)</f>
        <v>3275472.5269958377</v>
      </c>
      <c r="S382" s="25">
        <f t="shared" ca="1" si="267"/>
        <v>4586775.2350162445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1308335.8577834638</v>
      </c>
      <c r="R383" s="25">
        <f t="array" aca="1" ref="R383" ca="1">INDEX('Lorri 401b'!L:L,MATCH('Retirement Calculator'!A383,'Lorri 401b'!N:N,0),0)</f>
        <v>3267374.7952457643</v>
      </c>
      <c r="S383" s="25">
        <f t="shared" ca="1" si="267"/>
        <v>4575710.6530292276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1305356.6456705339</v>
      </c>
      <c r="R384" s="25">
        <f t="array" aca="1" ref="R384" ca="1">INDEX('Lorri 401b'!L:L,MATCH('Retirement Calculator'!A384,'Lorri 401b'!N:N,0),0)</f>
        <v>3259243.3229467319</v>
      </c>
      <c r="S384" s="25">
        <f t="shared" ca="1" si="267"/>
        <v>4564599.968617266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1302365.0201737999</v>
      </c>
      <c r="R385" s="25">
        <f t="array" aca="1" ref="R385" ca="1">INDEX('Lorri 401b'!L:L,MATCH('Retirement Calculator'!A385,'Lorri 401b'!N:N,0),0)</f>
        <v>3251077.9695131206</v>
      </c>
      <c r="S385" s="25">
        <f t="shared" ca="1" si="267"/>
        <v>4553442.9896869203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1299360.9295708297</v>
      </c>
      <c r="R386" s="25">
        <f t="array" aca="1" ref="R386" ca="1">INDEX('Lorri 401b'!L:L,MATCH('Retirement Calculator'!A386,'Lorri 401b'!N:N,0),0)</f>
        <v>3242878.5937735355</v>
      </c>
      <c r="S386" s="25">
        <f t="shared" ca="1" si="267"/>
        <v>4542239.5233443649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1296344.3219236804</v>
      </c>
      <c r="R387" s="25">
        <f t="array" aca="1" ref="R387" ca="1">INDEX('Lorri 401b'!L:L,MATCH('Retirement Calculator'!A387,'Lorri 401b'!N:N,0),0)</f>
        <v>3234645.053968369</v>
      </c>
      <c r="S387" s="25">
        <f t="shared" ca="1" si="267"/>
        <v>4530989.3758920496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1293315.1450780013</v>
      </c>
      <c r="R388" s="25">
        <f t="array" aca="1" ref="R388" ca="1">INDEX('Lorri 401b'!L:L,MATCH('Retirement Calculator'!A388,'Lorri 401b'!N:N,0),0)</f>
        <v>3226377.2077473477</v>
      </c>
      <c r="S388" s="25">
        <f t="shared" ca="1" si="267"/>
        <v>4519692.3528253492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1290273.3466621318</v>
      </c>
      <c r="R389" s="25">
        <f t="array" aca="1" ref="R389" ca="1">INDEX('Lorri 401b'!L:L,MATCH('Retirement Calculator'!A389,'Lorri 401b'!N:N,0),0)</f>
        <v>3218074.9121670718</v>
      </c>
      <c r="S389" s="25">
        <f t="shared" ca="1" si="267"/>
        <v>4508348.2588292034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1287218.8740861963</v>
      </c>
      <c r="R390" s="25">
        <f t="array" aca="1" ref="R390" ca="1">INDEX('Lorri 401b'!L:L,MATCH('Retirement Calculator'!A390,'Lorri 401b'!N:N,0),0)</f>
        <v>3209738.023688545</v>
      </c>
      <c r="S390" s="25">
        <f t="shared" ca="1" si="267"/>
        <v>4496956.8977747411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1284151.6745411945</v>
      </c>
      <c r="R391" s="25">
        <f t="array" aca="1" ref="R391" ca="1">INDEX('Lorri 401b'!L:L,MATCH('Retirement Calculator'!A391,'Lorri 401b'!N:N,0),0)</f>
        <v>3201366.398174691</v>
      </c>
      <c r="S391" s="25">
        <f t="shared" ca="1" si="267"/>
        <v>4485518.0727158859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1281071.6949980883</v>
      </c>
      <c r="R392" s="25">
        <f t="array" aca="1" ref="R392" ca="1">INDEX('Lorri 401b'!L:L,MATCH('Retirement Calculator'!A392,'Lorri 401b'!N:N,0),0)</f>
        <v>3192959.8908878625</v>
      </c>
      <c r="S392" s="25">
        <f t="shared" ca="1" si="267"/>
        <v>4474031.5858859513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1277978.8822068858</v>
      </c>
      <c r="R393" s="25">
        <f t="array" aca="1" ref="R393" ca="1">INDEX('Lorri 401b'!L:L,MATCH('Retirement Calculator'!A393,'Lorri 401b'!N:N,0),0)</f>
        <v>3184518.3564873389</v>
      </c>
      <c r="S393" s="25">
        <f t="shared" ca="1" si="267"/>
        <v>4462497.2386942245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1274873.1826957201</v>
      </c>
      <c r="R394" s="25">
        <f t="array" aca="1" ref="R394" ca="1">INDEX('Lorri 401b'!L:L,MATCH('Retirement Calculator'!A394,'Lorri 401b'!N:N,0),0)</f>
        <v>3176041.649026813</v>
      </c>
      <c r="S394" s="25">
        <f t="shared" ca="1" si="267"/>
        <v>4450914.8317225333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1271754.5427699245</v>
      </c>
      <c r="R395" s="25">
        <f t="array" aca="1" ref="R395" ca="1">INDEX('Lorri 401b'!L:L,MATCH('Retirement Calculator'!A395,'Lorri 401b'!N:N,0),0)</f>
        <v>3167529.6219518683</v>
      </c>
      <c r="S395" s="25">
        <f t="shared" ca="1" si="267"/>
        <v>4439284.1647217926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1268622.9085111048</v>
      </c>
      <c r="R396" s="25">
        <f t="array" aca="1" ref="R396" ca="1">INDEX('Lorri 401b'!L:L,MATCH('Retirement Calculator'!A396,'Lorri 401b'!N:N,0),0)</f>
        <v>3158982.1280974448</v>
      </c>
      <c r="S396" s="25">
        <f t="shared" ca="1" si="267"/>
        <v>4427605.0366085498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1265478.2257762067</v>
      </c>
      <c r="R397" s="25">
        <f t="array" aca="1" ref="R397" ca="1">INDEX('Lorri 401b'!L:L,MATCH('Retirement Calculator'!A397,'Lorri 401b'!N:N,0),0)</f>
        <v>3150399.0196852945</v>
      </c>
      <c r="S397" s="25">
        <f t="shared" ca="1" si="267"/>
        <v>4415877.2454615012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1262320.4401965798</v>
      </c>
      <c r="R398" s="25">
        <f t="array" aca="1" ref="R398" ca="1">INDEX('Lorri 401b'!L:L,MATCH('Retirement Calculator'!A398,'Lorri 401b'!N:N,0),0)</f>
        <v>3141780.1483214269</v>
      </c>
      <c r="S398" s="25">
        <f t="shared" ca="1" si="267"/>
        <v>4404100.5885180067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1259149.4971770379</v>
      </c>
      <c r="R399" s="25">
        <f t="array" aca="1" ref="R399" ca="1">INDEX('Lorri 401b'!L:L,MATCH('Retirement Calculator'!A399,'Lorri 401b'!N:N,0),0)</f>
        <v>3133125.3649935434</v>
      </c>
      <c r="S399" s="25">
        <f t="shared" ca="1" si="267"/>
        <v>4392274.8621705808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1255965.3418949144</v>
      </c>
      <c r="R400" s="25">
        <f t="array" aca="1" ref="R400" ca="1">INDEX('Lorri 401b'!L:L,MATCH('Retirement Calculator'!A400,'Lorri 401b'!N:N,0),0)</f>
        <v>3124434.5200684601</v>
      </c>
      <c r="S400" s="25">
        <f t="shared" ca="1" si="267"/>
        <v>4380399.8619633745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1252767.9192991154</v>
      </c>
      <c r="R401" s="25">
        <f t="array" aca="1" ref="R401" ca="1">INDEX('Lorri 401b'!L:L,MATCH('Retirement Calculator'!A401,'Lorri 401b'!N:N,0),0)</f>
        <v>3115707.4632895226</v>
      </c>
      <c r="S401" s="25">
        <f t="shared" ca="1" si="267"/>
        <v>4368475.382588638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1249557.1741091674</v>
      </c>
      <c r="R402" s="25">
        <f t="array" aca="1" ref="R402" ca="1">INDEX('Lorri 401b'!L:L,MATCH('Retirement Calculator'!A402,'Lorri 401b'!N:N,0),0)</f>
        <v>3106944.043774006</v>
      </c>
      <c r="S402" s="25">
        <f t="shared" ca="1" si="267"/>
        <v>4356501.2178831734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1246333.0508142612</v>
      </c>
      <c r="R403" s="25">
        <f t="array" aca="1" ref="R403" ca="1">INDEX('Lorri 401b'!L:L,MATCH('Retirement Calculator'!A403,'Lorri 401b'!N:N,0),0)</f>
        <v>3098144.110010508</v>
      </c>
      <c r="S403" s="25">
        <f t="shared" ca="1" si="267"/>
        <v>4344477.1608247692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1243095.4936722929</v>
      </c>
      <c r="R404" s="25">
        <f t="array" aca="1" ref="R404" ca="1">INDEX('Lorri 401b'!L:L,MATCH('Retirement Calculator'!A404,'Lorri 401b'!N:N,0),0)</f>
        <v>3089307.5098563288</v>
      </c>
      <c r="S404" s="25">
        <f t="shared" ca="1" si="267"/>
        <v>4332403.003528622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1239844.4467088997</v>
      </c>
      <c r="R405" s="25">
        <f t="array" aca="1" ref="R405" ca="1">INDEX('Lorri 401b'!L:L,MATCH('Retirement Calculator'!A405,'Lorri 401b'!N:N,0),0)</f>
        <v>3080434.0905348407</v>
      </c>
      <c r="S405" s="25">
        <f t="shared" ca="1" si="267"/>
        <v>4320278.5372437406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1236579.8537164924</v>
      </c>
      <c r="R406" s="25">
        <f t="array" aca="1" ref="R406" ca="1">INDEX('Lorri 401b'!L:L,MATCH('Retirement Calculator'!A406,'Lorri 401b'!N:N,0),0)</f>
        <v>3071523.6986328461</v>
      </c>
      <c r="S406" s="25">
        <f t="shared" ca="1" si="267"/>
        <v>4308103.5523493383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1233301.6582532835</v>
      </c>
      <c r="R407" s="25">
        <f t="array" aca="1" ref="R407" ca="1">INDEX('Lorri 401b'!L:L,MATCH('Retirement Calculator'!A407,'Lorri 401b'!N:N,0),0)</f>
        <v>3062576.1800979269</v>
      </c>
      <c r="S407" s="25">
        <f t="shared" ca="1" si="267"/>
        <v>4295877.8383512106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1230009.8036423111</v>
      </c>
      <c r="R408" s="25">
        <f t="array" aca="1" ref="R408" ca="1">INDEX('Lorri 401b'!L:L,MATCH('Retirement Calculator'!A408,'Lorri 401b'!N:N,0),0)</f>
        <v>3053591.3802357786</v>
      </c>
      <c r="S408" s="25">
        <f t="shared" ca="1" si="267"/>
        <v>4283601.1838780902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1226704.2329704596</v>
      </c>
      <c r="R409" s="25">
        <f t="array" aca="1" ref="R409" ca="1">INDEX('Lorri 401b'!L:L,MATCH('Retirement Calculator'!A409,'Lorri 401b'!N:N,0),0)</f>
        <v>3044569.143707538</v>
      </c>
      <c r="S409" s="25">
        <f t="shared" ca="1" si="267"/>
        <v>4271273.3766779974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1223384.8890874754</v>
      </c>
      <c r="R410" s="25">
        <f t="array" aca="1" ref="R410" ca="1">INDEX('Lorri 401b'!L:L,MATCH('Retirement Calculator'!A410,'Lorri 401b'!N:N,0),0)</f>
        <v>3035509.3145270967</v>
      </c>
      <c r="S410" s="25">
        <f t="shared" ca="1" si="267"/>
        <v>4258894.2036145721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1220051.7146049787</v>
      </c>
      <c r="R411" s="25">
        <f t="array" aca="1" ref="R411" ca="1">INDEX('Lorri 401b'!L:L,MATCH('Retirement Calculator'!A411,'Lorri 401b'!N:N,0),0)</f>
        <v>3026411.7360584033</v>
      </c>
      <c r="S411" s="25">
        <f t="shared" ca="1" si="267"/>
        <v>4246463.4506633822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1216704.6518954716</v>
      </c>
      <c r="R412" s="25">
        <f t="array" aca="1" ref="R412" ca="1">INDEX('Lorri 401b'!L:L,MATCH('Retirement Calculator'!A412,'Lorri 401b'!N:N,0),0)</f>
        <v>3017276.251012757</v>
      </c>
      <c r="S412" s="25">
        <f t="shared" ca="1" si="267"/>
        <v>4233980.9029082283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1213343.6430913417</v>
      </c>
      <c r="R413" s="25">
        <f t="array" aca="1" ref="R413" ca="1">INDEX('Lorri 401b'!L:L,MATCH('Retirement Calculator'!A413,'Lorri 401b'!N:N,0),0)</f>
        <v>3008102.7014460871</v>
      </c>
      <c r="S413" s="25">
        <f t="shared" ca="1" si="267"/>
        <v>4221446.3445374286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1209968.6300838613</v>
      </c>
      <c r="R414" s="25">
        <f t="array" aca="1" ref="R414" ca="1">INDEX('Lorri 401b'!L:L,MATCH('Retirement Calculator'!A414,'Lorri 401b'!N:N,0),0)</f>
        <v>2998890.9287562231</v>
      </c>
      <c r="S414" s="25">
        <f t="shared" ca="1" si="267"/>
        <v>4208859.5588400848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1206579.554522183</v>
      </c>
      <c r="R415" s="25">
        <f t="array" aca="1" ref="R415" ca="1">INDEX('Lorri 401b'!L:L,MATCH('Retirement Calculator'!A415,'Lorri 401b'!N:N,0),0)</f>
        <v>2989640.773680151</v>
      </c>
      <c r="S415" s="25">
        <f t="shared" ca="1" si="267"/>
        <v>4196220.3282023342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1203176.3578123311</v>
      </c>
      <c r="R416" s="25">
        <f t="array" aca="1" ref="R416" ca="1">INDEX('Lorri 401b'!L:L,MATCH('Retirement Calculator'!A416,'Lorri 401b'!N:N,0),0)</f>
        <v>2980352.0762912622</v>
      </c>
      <c r="S416" s="25">
        <f t="shared" ca="1" si="267"/>
        <v>4183528.4341035932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1199758.981116188</v>
      </c>
      <c r="R417" s="25">
        <f t="array" aca="1" ref="R417" ca="1">INDEX('Lorri 401b'!L:L,MATCH('Retirement Calculator'!A417,'Lorri 401b'!N:N,0),0)</f>
        <v>2971024.6759965862</v>
      </c>
      <c r="S417" s="25">
        <f t="shared" ca="1" si="267"/>
        <v>4170783.6571127744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1196327.3653504776</v>
      </c>
      <c r="R418" s="25">
        <f t="array" aca="1" ref="R418" ca="1">INDEX('Lorri 401b'!L:L,MATCH('Retirement Calculator'!A418,'Lorri 401b'!N:N,0),0)</f>
        <v>2961658.4115340156</v>
      </c>
      <c r="S418" s="25">
        <f t="shared" ca="1" si="267"/>
        <v>4157985.7768844934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1192881.4511857436</v>
      </c>
      <c r="R419" s="25">
        <f t="array" aca="1" ref="R419" ca="1">INDEX('Lorri 401b'!L:L,MATCH('Retirement Calculator'!A419,'Lorri 401b'!N:N,0),0)</f>
        <v>2952253.1209695176</v>
      </c>
      <c r="S419" s="25">
        <f t="shared" ca="1" si="267"/>
        <v>4145134.5721552614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1189421.179045323</v>
      </c>
      <c r="R420" s="25">
        <f t="array" aca="1" ref="R420" ca="1">INDEX('Lorri 401b'!L:L,MATCH('Retirement Calculator'!A420,'Lorri 401b'!N:N,0),0)</f>
        <v>2942808.6416943343</v>
      </c>
      <c r="S420" s="25">
        <f t="shared" ca="1" si="267"/>
        <v>4132229.8207396576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1185946.4891043175</v>
      </c>
      <c r="R421" s="25">
        <f t="array" aca="1" ref="R421" ca="1">INDEX('Lorri 401b'!L:L,MATCH('Retirement Calculator'!A421,'Lorri 401b'!N:N,0),0)</f>
        <v>2933324.8104221709</v>
      </c>
      <c r="S421" s="25">
        <f t="shared" ca="1" si="267"/>
        <v>4119271.2995264884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1182457.3212885577</v>
      </c>
      <c r="R422" s="25">
        <f t="array" aca="1" ref="R422" ca="1">INDEX('Lorri 401b'!L:L,MATCH('Retirement Calculator'!A422,'Lorri 401b'!N:N,0),0)</f>
        <v>2923801.4631863735</v>
      </c>
      <c r="S422" s="25">
        <f t="shared" ca="1" si="267"/>
        <v>4106258.7844749312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1178953.6152735655</v>
      </c>
      <c r="R423" s="25">
        <f t="array" aca="1" ref="R423" ca="1">INDEX('Lorri 401b'!L:L,MATCH('Retirement Calculator'!A423,'Lorri 401b'!N:N,0),0)</f>
        <v>2914238.4353370937</v>
      </c>
      <c r="S423" s="25">
        <f t="shared" ca="1" si="267"/>
        <v>4093192.0506106592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1175435.3104835108</v>
      </c>
      <c r="R424" s="25">
        <f t="array" aca="1" ref="R424" ca="1">INDEX('Lorri 401b'!L:L,MATCH('Retirement Calculator'!A424,'Lorri 401b'!N:N,0),0)</f>
        <v>2904635.561538442</v>
      </c>
      <c r="S424" s="25">
        <f t="shared" ca="1" si="267"/>
        <v>4080070.8720219526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1171902.3460901643</v>
      </c>
      <c r="R425" s="25">
        <f t="array" aca="1" ref="R425" ca="1">INDEX('Lorri 401b'!L:L,MATCH('Retirement Calculator'!A425,'Lorri 401b'!N:N,0),0)</f>
        <v>2894992.6757656294</v>
      </c>
      <c r="S425" s="25">
        <f t="shared" ca="1" si="267"/>
        <v>4066895.0218557939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1168354.6610118456</v>
      </c>
      <c r="R426" s="25">
        <f t="array" aca="1" ref="R426" ca="1">INDEX('Lorri 401b'!L:L,MATCH('Retirement Calculator'!A426,'Lorri 401b'!N:N,0),0)</f>
        <v>2885309.6113020964</v>
      </c>
      <c r="S426" s="25">
        <f t="shared" ca="1" si="267"/>
        <v>4053664.2723139422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1164792.1939123671</v>
      </c>
      <c r="R427" s="25">
        <f t="array" aca="1" ref="R427" ca="1">INDEX('Lorri 401b'!L:L,MATCH('Retirement Calculator'!A427,'Lorri 401b'!N:N,0),0)</f>
        <v>2875586.2007366321</v>
      </c>
      <c r="S427" s="25">
        <f t="shared" ca="1" si="267"/>
        <v>4040378.394648999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1161214.8831999742</v>
      </c>
      <c r="R428" s="25">
        <f t="array" aca="1" ref="R428" ca="1">INDEX('Lorri 401b'!L:L,MATCH('Retirement Calculator'!A428,'Lorri 401b'!N:N,0),0)</f>
        <v>2865822.2759604785</v>
      </c>
      <c r="S428" s="25">
        <f t="shared" ca="1" si="267"/>
        <v>4027037.1591604529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1157622.6670262797</v>
      </c>
      <c r="R429" s="25">
        <f t="array" aca="1" ref="R429" ca="1">INDEX('Lorri 401b'!L:L,MATCH('Retirement Calculator'!A429,'Lorri 401b'!N:N,0),0)</f>
        <v>2856017.6681644241</v>
      </c>
      <c r="S429" s="25">
        <f t="shared" ca="1" si="267"/>
        <v>4013640.3351907041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1154015.4832851947</v>
      </c>
      <c r="R430" s="25">
        <f t="array" aca="1" ref="R430" ca="1">INDEX('Lorri 401b'!L:L,MATCH('Retirement Calculator'!A430,'Lorri 401b'!N:N,0),0)</f>
        <v>2846172.2078358862</v>
      </c>
      <c r="S430" s="25">
        <f t="shared" ca="1" si="267"/>
        <v>4000187.6911210809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1150393.2696118553</v>
      </c>
      <c r="R431" s="25">
        <f t="array" aca="1" ref="R431" ca="1">INDEX('Lorri 401b'!L:L,MATCH('Retirement Calculator'!A431,'Lorri 401b'!N:N,0),0)</f>
        <v>2836285.7247559796</v>
      </c>
      <c r="S431" s="25">
        <f t="shared" ca="1" si="267"/>
        <v>3986678.9943678351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1146755.9633815435</v>
      </c>
      <c r="R432" s="25">
        <f t="array" aca="1" ref="R432" ca="1">INDEX('Lorri 401b'!L:L,MATCH('Retirement Calculator'!A432,'Lorri 401b'!N:N,0),0)</f>
        <v>2826358.0479965732</v>
      </c>
      <c r="S432" s="25">
        <f t="shared" ca="1" si="267"/>
        <v>3973114.0113781169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1143103.5017086056</v>
      </c>
      <c r="R433" s="25">
        <f t="array" aca="1" ref="R433" ca="1">INDEX('Lorri 401b'!L:L,MATCH('Retirement Calculator'!A433,'Lorri 401b'!N:N,0),0)</f>
        <v>2816389.0059173359</v>
      </c>
      <c r="S433" s="25">
        <f t="shared" ca="1" si="267"/>
        <v>3959492.5076259412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1139435.8214453636</v>
      </c>
      <c r="R434" s="25">
        <f t="array" aca="1" ref="R434" ca="1">INDEX('Lorri 401b'!L:L,MATCH('Retirement Calculator'!A434,'Lorri 401b'!N:N,0),0)</f>
        <v>2806378.4261627686</v>
      </c>
      <c r="S434" s="25">
        <f t="shared" ca="1" si="267"/>
        <v>3945814.2476081322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1135752.8591810248</v>
      </c>
      <c r="R435" s="25">
        <f t="array" aca="1" ref="R435" ca="1">INDEX('Lorri 401b'!L:L,MATCH('Retirement Calculator'!A435,'Lorri 401b'!N:N,0),0)</f>
        <v>2796326.1356592239</v>
      </c>
      <c r="S435" s="25">
        <f t="shared" ca="1" si="267"/>
        <v>3932078.9948402485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1132054.5512405846</v>
      </c>
      <c r="R436" s="25">
        <f t="array" aca="1" ref="R436" ca="1">INDEX('Lorri 401b'!L:L,MATCH('Retirement Calculator'!A436,'Lorri 401b'!N:N,0),0)</f>
        <v>2786231.9606119143</v>
      </c>
      <c r="S436" s="25">
        <f t="shared" ca="1" si="267"/>
        <v>3918286.5118524991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1128340.8336837259</v>
      </c>
      <c r="R437" s="25">
        <f t="array" aca="1" ref="R437" ca="1">INDEX('Lorri 401b'!L:L,MATCH('Retirement Calculator'!A437,'Lorri 401b'!N:N,0),0)</f>
        <v>2776095.7265019077</v>
      </c>
      <c r="S437" s="25">
        <f t="shared" ca="1" si="267"/>
        <v>3904436.5601856336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1124611.6423037136</v>
      </c>
      <c r="R438" s="25">
        <f t="array" aca="1" ref="R438" ca="1">INDEX('Lorri 401b'!L:L,MATCH('Retirement Calculator'!A438,'Lorri 401b'!N:N,0),0)</f>
        <v>2765917.2580831093</v>
      </c>
      <c r="S438" s="25">
        <f t="shared" ca="1" si="267"/>
        <v>3890528.9003868229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1120866.9126262846</v>
      </c>
      <c r="R439" s="25">
        <f t="array" aca="1" ref="R439" ca="1">INDEX('Lorri 401b'!L:L,MATCH('Retirement Calculator'!A439,'Lorri 401b'!N:N,0),0)</f>
        <v>2755696.3793792324</v>
      </c>
      <c r="S439" s="25">
        <f t="shared" ca="1" si="267"/>
        <v>3876563.2920055171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1117106.579908533</v>
      </c>
      <c r="R440" s="25">
        <f t="array" aca="1" ref="R440" ca="1">INDEX('Lorri 401b'!L:L,MATCH('Retirement Calculator'!A440,'Lorri 401b'!N:N,0),0)</f>
        <v>2745432.9136807565</v>
      </c>
      <c r="S440" s="25">
        <f t="shared" ca="1" si="267"/>
        <v>3862539.4935892895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1113330.5791377907</v>
      </c>
      <c r="R441" s="25">
        <f t="array" aca="1" ref="R441" ca="1">INDEX('Lorri 401b'!L:L,MATCH('Retirement Calculator'!A441,'Lorri 401b'!N:N,0),0)</f>
        <v>2735126.6835418702</v>
      </c>
      <c r="S441" s="25">
        <f t="shared" ca="1" si="267"/>
        <v>3848457.2626796607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1109538.8450305038</v>
      </c>
      <c r="R442" s="25">
        <f t="array" aca="1" ref="R442" ca="1">INDEX('Lorri 401b'!L:L,MATCH('Retirement Calculator'!A442,'Lorri 401b'!N:N,0),0)</f>
        <v>2724777.510777405</v>
      </c>
      <c r="S442" s="25">
        <f t="shared" ca="1" si="267"/>
        <v>3834316.3558079088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1105731.3120311031</v>
      </c>
      <c r="R443" s="25">
        <f t="array" aca="1" ref="R443" ca="1">INDEX('Lorri 401b'!L:L,MATCH('Retirement Calculator'!A443,'Lorri 401b'!N:N,0),0)</f>
        <v>2714385.2164597544</v>
      </c>
      <c r="S443" s="25">
        <f t="shared" ca="1" si="267"/>
        <v>3820116.5284908572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1101907.9143108716</v>
      </c>
      <c r="R444" s="25">
        <f t="array" aca="1" ref="R444" ca="1">INDEX('Lorri 401b'!L:L,MATCH('Retirement Calculator'!A444,'Lorri 401b'!N:N,0),0)</f>
        <v>2703949.6209157803</v>
      </c>
      <c r="S444" s="25">
        <f t="shared" ca="1" si="267"/>
        <v>3805857.5352266519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1098068.5857668058</v>
      </c>
      <c r="R445" s="25">
        <f t="array" aca="1" ref="R445" ca="1">INDEX('Lorri 401b'!L:L,MATCH('Retirement Calculator'!A445,'Lorri 401b'!N:N,0),0)</f>
        <v>2693470.5437237066</v>
      </c>
      <c r="S445" s="25">
        <f t="shared" ca="1" si="267"/>
        <v>3791539.1294905124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1094213.260020473</v>
      </c>
      <c r="R446" s="25">
        <f t="array" aca="1" ref="R446" ca="1">INDEX('Lorri 401b'!L:L,MATCH('Retirement Calculator'!A446,'Lorri 401b'!N:N,0),0)</f>
        <v>2682947.8037099992</v>
      </c>
      <c r="S446" s="25">
        <f t="shared" ca="1" si="267"/>
        <v>3777161.0637304722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1090341.8704168638</v>
      </c>
      <c r="R447" s="25">
        <f t="array" aca="1" ref="R447" ca="1">INDEX('Lorri 401b'!L:L,MATCH('Retirement Calculator'!A447,'Lorri 401b'!N:N,0),0)</f>
        <v>2672381.2189462348</v>
      </c>
      <c r="S447" s="25">
        <f t="shared" ca="1" si="267"/>
        <v>3762723.0893630986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1086454.3500232396</v>
      </c>
      <c r="R448" s="25">
        <f t="array" aca="1" ref="R448" ca="1">INDEX('Lorri 401b'!L:L,MATCH('Retirement Calculator'!A448,'Lorri 401b'!N:N,0),0)</f>
        <v>2661770.6067459546</v>
      </c>
      <c r="S448" s="25">
        <f t="shared" ca="1" si="267"/>
        <v>3748224.9567691945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1082550.6316279753</v>
      </c>
      <c r="R449" s="25">
        <f t="array" aca="1" ref="R449" ca="1">INDEX('Lorri 401b'!L:L,MATCH('Retirement Calculator'!A449,'Lorri 401b'!N:N,0),0)</f>
        <v>2651115.7836615066</v>
      </c>
      <c r="S449" s="25">
        <f t="shared" ca="1" si="267"/>
        <v>3733666.4152894821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1078630.6477393974</v>
      </c>
      <c r="R450" s="25">
        <f t="array" aca="1" ref="R450" ca="1">INDEX('Lorri 401b'!L:L,MATCH('Retirement Calculator'!A450,'Lorri 401b'!N:N,0),0)</f>
        <v>2640416.5654808735</v>
      </c>
      <c r="S450" s="25">
        <f t="shared" ca="1" si="267"/>
        <v>3719047.2132202708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1074694.3305846171</v>
      </c>
      <c r="R451" s="25">
        <f t="array" aca="1" ref="R451" ca="1">INDEX('Lorri 401b'!L:L,MATCH('Retirement Calculator'!A451,'Lorri 401b'!N:N,0),0)</f>
        <v>2629672.7672244874</v>
      </c>
      <c r="S451" s="25">
        <f t="shared" ca="1" si="267"/>
        <v>3704367.0978091042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1070741.6121083586</v>
      </c>
      <c r="R452" s="25">
        <f t="array" aca="1" ref="R452" ca="1">INDEX('Lorri 401b'!L:L,MATCH('Retirement Calculator'!A452,'Lorri 401b'!N:N,0),0)</f>
        <v>2618884.203142033</v>
      </c>
      <c r="S452" s="25">
        <f t="shared" ca="1" si="267"/>
        <v>3689625.8152503916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1066772.4239717824</v>
      </c>
      <c r="R453" s="25">
        <f t="array" aca="1" ref="R453" ca="1">INDEX('Lorri 401b'!L:L,MATCH('Retirement Calculator'!A453,'Lorri 401b'!N:N,0),0)</f>
        <v>2608050.686709235</v>
      </c>
      <c r="S453" s="25">
        <f t="shared" ca="1" si="267"/>
        <v>3674823.1106810174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1062786.6975513038</v>
      </c>
      <c r="R454" s="25">
        <f t="array" aca="1" ref="R454" ca="1">INDEX('Lorri 401b'!L:L,MATCH('Retirement Calculator'!A454,'Lorri 401b'!N:N,0),0)</f>
        <v>2597172.0306246337</v>
      </c>
      <c r="S454" s="25">
        <f t="shared" ca="1" si="267"/>
        <v>3659958.7281759372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1058784.3639374063</v>
      </c>
      <c r="R455" s="25">
        <f t="array" aca="1" ref="R455" ca="1">INDEX('Lorri 401b'!L:L,MATCH('Retirement Calculator'!A455,'Lorri 401b'!N:N,0),0)</f>
        <v>2586248.0468063466</v>
      </c>
      <c r="S455" s="25">
        <f t="shared" ca="1" si="267"/>
        <v>3645032.410743753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1054765.353933451</v>
      </c>
      <c r="R456" s="25">
        <f t="array" aca="1" ref="R456" ca="1">INDEX('Lorri 401b'!L:L,MATCH('Retirement Calculator'!A456,'Lorri 401b'!N:N,0),0)</f>
        <v>2575278.546388817</v>
      </c>
      <c r="S456" s="25">
        <f t="shared" ca="1" si="267"/>
        <v>3630043.9003222678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1050729.5980544793</v>
      </c>
      <c r="R457" s="25">
        <f t="array" aca="1" ref="R457" ca="1">INDEX('Lorri 401b'!L:L,MATCH('Retirement Calculator'!A457,'Lorri 401b'!N:N,0),0)</f>
        <v>2564263.3397195474</v>
      </c>
      <c r="S457" s="25">
        <f t="shared" ca="1" si="267"/>
        <v>3614992.9377740268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1046677.0265260119</v>
      </c>
      <c r="R458" s="25">
        <f t="array" aca="1" ref="R458" ca="1">INDEX('Lorri 401b'!L:L,MATCH('Retirement Calculator'!A458,'Lorri 401b'!N:N,0),0)</f>
        <v>2553202.2363558225</v>
      </c>
      <c r="S458" s="25">
        <f t="shared" ca="1" si="267"/>
        <v>3599879.2628818345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1042607.5692828425</v>
      </c>
      <c r="R459" s="25">
        <f t="array" aca="1" ref="R459" ca="1">INDEX('Lorri 401b'!L:L,MATCH('Retirement Calculator'!A459,'Lorri 401b'!N:N,0),0)</f>
        <v>2542095.0450614155</v>
      </c>
      <c r="S459" s="25">
        <f t="shared" ca="1" si="267"/>
        <v>3584702.6143442579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1038521.1559678265</v>
      </c>
      <c r="R460" s="25">
        <f t="array" aca="1" ref="R460" ca="1">INDEX('Lorri 401b'!L:L,MATCH('Retirement Calculator'!A460,'Lorri 401b'!N:N,0),0)</f>
        <v>2530941.5738032819</v>
      </c>
      <c r="S460" s="25">
        <f t="shared" ca="1" si="267"/>
        <v>3569462.7297711084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1034417.7159306647</v>
      </c>
      <c r="R461" s="25">
        <f t="array" aca="1" ref="R461" ca="1">INDEX('Lorri 401b'!L:L,MATCH('Retirement Calculator'!A461,'Lorri 401b'!N:N,0),0)</f>
        <v>2519741.6297482392</v>
      </c>
      <c r="S461" s="25">
        <f t="shared" ca="1" si="267"/>
        <v>3554159.3456789041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1030297.1782266813</v>
      </c>
      <c r="R462" s="25">
        <f t="array" aca="1" ref="R462" ca="1">INDEX('Lorri 401b'!L:L,MATCH('Retirement Calculator'!A462,'Lorri 401b'!N:N,0),0)</f>
        <v>2508495.019259634</v>
      </c>
      <c r="S462" s="25">
        <f t="shared" ca="1" si="267"/>
        <v>3538792.1974863154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1026159.4716155981</v>
      </c>
      <c r="R463" s="25">
        <f t="array" aca="1" ref="R463" ca="1">INDEX('Lorri 401b'!L:L,MATCH('Retirement Calculator'!A463,'Lorri 401b'!N:N,0),0)</f>
        <v>2497201.5478939926</v>
      </c>
      <c r="S463" s="25">
        <f t="shared" ca="1" si="267"/>
        <v>3523361.0195095907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1022004.5245603019</v>
      </c>
      <c r="R464" s="25">
        <f t="array" aca="1" ref="R464" ca="1">INDEX('Lorri 401b'!L:L,MATCH('Retirement Calculator'!A464,'Lorri 401b'!N:N,0),0)</f>
        <v>2485861.0203976613</v>
      </c>
      <c r="S464" s="25">
        <f t="shared" ca="1" si="267"/>
        <v>3507865.5449579633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1017832.2652256087</v>
      </c>
      <c r="R465" s="25">
        <f t="array" aca="1" ref="R465" ca="1">INDEX('Lorri 401b'!L:L,MATCH('Retirement Calculator'!A465,'Lorri 401b'!N:N,0),0)</f>
        <v>2474473.2407034286</v>
      </c>
      <c r="S465" s="25">
        <f t="shared" ca="1" si="267"/>
        <v>3492305.5059290375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1013642.621477021</v>
      </c>
      <c r="R466" s="25">
        <f t="array" aca="1" ref="R466" ca="1">INDEX('Lorri 401b'!L:L,MATCH('Retirement Calculator'!A466,'Lorri 401b'!N:N,0),0)</f>
        <v>2463038.0119271367</v>
      </c>
      <c r="S466" s="25">
        <f t="shared" ca="1" si="267"/>
        <v>3476680.6334041576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1009435.5208794809</v>
      </c>
      <c r="R467" s="25">
        <f t="array" aca="1" ref="R467" ca="1">INDEX('Lorri 401b'!L:L,MATCH('Retirement Calculator'!A467,'Lorri 401b'!N:N,0),0)</f>
        <v>2451555.136364277</v>
      </c>
      <c r="S467" s="25">
        <f t="shared" ca="1" si="267"/>
        <v>3460990.657243758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1005210.8906961177</v>
      </c>
      <c r="R468" s="25">
        <f t="array" aca="1" ref="R468" ca="1">INDEX('Lorri 401b'!L:L,MATCH('Retirement Calculator'!A468,'Lorri 401b'!N:N,0),0)</f>
        <v>2440024.4154865718</v>
      </c>
      <c r="S468" s="25">
        <f t="shared" ca="1" si="267"/>
        <v>3445235.3061826895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1000968.6578869903</v>
      </c>
      <c r="R469" s="25">
        <f t="array" aca="1" ref="R469" ca="1">INDEX('Lorri 401b'!L:L,MATCH('Retirement Calculator'!A469,'Lorri 401b'!N:N,0),0)</f>
        <v>2428445.6499385429</v>
      </c>
      <c r="S469" s="25">
        <f t="shared" ca="1" si="267"/>
        <v>3429414.3078255332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996708.74910782499</v>
      </c>
      <c r="R470" s="25">
        <f t="array" aca="1" ref="R470" ca="1">INDEX('Lorri 401b'!L:L,MATCH('Retirement Calculator'!A470,'Lorri 401b'!N:N,0),0)</f>
        <v>2416818.6395340636</v>
      </c>
      <c r="S470" s="25">
        <f t="shared" ca="1" si="267"/>
        <v>3413527.3886418887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992431.09070874646</v>
      </c>
      <c r="R471" s="25">
        <f t="array" aca="1" ref="R471" ca="1">INDEX('Lorri 401b'!L:L,MATCH('Retirement Calculator'!A471,'Lorri 401b'!N:N,0),0)</f>
        <v>2405143.1832528994</v>
      </c>
      <c r="S471" s="25">
        <f t="shared" ca="1" si="267"/>
        <v>3397574.273961646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988135.60873300512</v>
      </c>
      <c r="R472" s="25">
        <f t="array" aca="1" ref="R472" ca="1">INDEX('Lorri 401b'!L:L,MATCH('Retirement Calculator'!A472,'Lorri 401b'!N:N,0),0)</f>
        <v>2393419.0792372301</v>
      </c>
      <c r="S472" s="25">
        <f t="shared" ca="1" si="267"/>
        <v>3381554.687970235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983822.22891569824</v>
      </c>
      <c r="R473" s="25">
        <f t="array" aca="1" ref="R473" ca="1">INDEX('Lorri 401b'!L:L,MATCH('Retirement Calculator'!A473,'Lorri 401b'!N:N,0),0)</f>
        <v>2381646.1247881623</v>
      </c>
      <c r="S473" s="25">
        <f t="shared" ca="1" si="267"/>
        <v>3365468.3537038607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979490.87668248592</v>
      </c>
      <c r="R474" s="25">
        <f t="array" aca="1" ref="R474" ca="1">INDEX('Lorri 401b'!L:L,MATCH('Retirement Calculator'!A474,'Lorri 401b'!N:N,0),0)</f>
        <v>2369824.1163622234</v>
      </c>
      <c r="S474" s="25">
        <f t="shared" ca="1" si="267"/>
        <v>3349314.9930447093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975141.4771483019</v>
      </c>
      <c r="R475" s="25">
        <f t="array" aca="1" ref="R475" ca="1">INDEX('Lorri 401b'!L:L,MATCH('Retirement Calculator'!A475,'Lorri 401b'!N:N,0),0)</f>
        <v>2357952.8495678431</v>
      </c>
      <c r="S475" s="25">
        <f t="shared" ca="1" si="267"/>
        <v>3333094.326716145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970773.9551160587</v>
      </c>
      <c r="R476" s="25">
        <f t="array" aca="1" ref="R476" ca="1">INDEX('Lorri 401b'!L:L,MATCH('Retirement Calculator'!A476,'Lorri 401b'!N:N,0),0)</f>
        <v>2346032.1191618196</v>
      </c>
      <c r="S476" s="25">
        <f t="shared" ca="1" si="267"/>
        <v>3316806.0742778783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966388.23507534782</v>
      </c>
      <c r="R477" s="25">
        <f t="array" aca="1" ref="R477" ca="1">INDEX('Lorri 401b'!L:L,MATCH('Retirement Calculator'!A477,'Lorri 401b'!N:N,0),0)</f>
        <v>2334061.7190457708</v>
      </c>
      <c r="S477" s="25">
        <f t="shared" ca="1" si="267"/>
        <v>3300449.9541211184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961984.24120113405</v>
      </c>
      <c r="R478" s="25">
        <f t="array" aca="1" ref="R478" ca="1">INDEX('Lorri 401b'!L:L,MATCH('Retirement Calculator'!A478,'Lorri 401b'!N:N,0),0)</f>
        <v>2322041.4422625718</v>
      </c>
      <c r="S478" s="25">
        <f t="shared" ca="1" si="267"/>
        <v>3284025.6834637057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957561.89735244436</v>
      </c>
      <c r="R479" s="25">
        <f t="array" aca="1" ref="R479" ca="1">INDEX('Lorri 401b'!L:L,MATCH('Retirement Calculator'!A479,'Lorri 401b'!N:N,0),0)</f>
        <v>2309971.0809927764</v>
      </c>
      <c r="S479" s="25">
        <f t="shared" ca="1" si="267"/>
        <v>3267532.9783452209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953121.12707105174</v>
      </c>
      <c r="R480" s="25">
        <f t="array" aca="1" ref="R480" ca="1">INDEX('Lorri 401b'!L:L,MATCH('Retirement Calculator'!A480,'Lorri 401b'!N:N,0),0)</f>
        <v>2297850.4265510235</v>
      </c>
      <c r="S480" s="25">
        <f t="shared" ca="1" si="267"/>
        <v>3250971.5536220754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948661.85358015331</v>
      </c>
      <c r="R481" s="25">
        <f t="array" aca="1" ref="R481" ca="1">INDEX('Lorri 401b'!L:L,MATCH('Retirement Calculator'!A481,'Lorri 401b'!N:N,0),0)</f>
        <v>2285679.2693824298</v>
      </c>
      <c r="S481" s="25">
        <f t="shared" ca="1" si="267"/>
        <v>3234341.1229625829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944183.99978304282</v>
      </c>
      <c r="R482" s="25">
        <f t="array" aca="1" ref="R482" ca="1">INDEX('Lorri 401b'!L:L,MATCH('Retirement Calculator'!A482,'Lorri 401b'!N:N,0),0)</f>
        <v>2273457.3990589669</v>
      </c>
      <c r="S482" s="25">
        <f t="shared" ca="1" si="267"/>
        <v>3217641.3988420097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939687.48826177767</v>
      </c>
      <c r="R483" s="25">
        <f t="array" aca="1" ref="R483" ca="1">INDEX('Lorri 401b'!L:L,MATCH('Retirement Calculator'!A483,'Lorri 401b'!N:N,0),0)</f>
        <v>2261184.6042758231</v>
      </c>
      <c r="S483" s="25">
        <f t="shared" ca="1" si="267"/>
        <v>3200872.0925376005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935172.24127584067</v>
      </c>
      <c r="R484" s="25">
        <f t="array" aca="1" ref="R484" ca="1">INDEX('Lorri 401b'!L:L,MATCH('Retirement Calculator'!A484,'Lorri 401b'!N:N,0),0)</f>
        <v>2248860.6728477497</v>
      </c>
      <c r="S484" s="25">
        <f t="shared" ca="1" si="267"/>
        <v>3184032.9141235901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930638.1807607956</v>
      </c>
      <c r="R485" s="25">
        <f t="array" aca="1" ref="R485" ca="1">INDEX('Lorri 401b'!L:L,MATCH('Retirement Calculator'!A485,'Lorri 401b'!N:N,0),0)</f>
        <v>2236485.3917053924</v>
      </c>
      <c r="S485" s="25">
        <f t="shared" ca="1" si="267"/>
        <v>3167123.5724661881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926085.22832693777</v>
      </c>
      <c r="R486" s="25">
        <f t="array" aca="1" ref="R486" ca="1">INDEX('Lorri 401b'!L:L,MATCH('Retirement Calculator'!A486,'Lorri 401b'!N:N,0),0)</f>
        <v>2224058.5468916087</v>
      </c>
      <c r="S486" s="25">
        <f t="shared" ca="1" si="267"/>
        <v>3150143.7752185464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921513.30525793892</v>
      </c>
      <c r="R487" s="25">
        <f t="array" aca="1" ref="R487" ca="1">INDEX('Lorri 401b'!L:L,MATCH('Retirement Calculator'!A487,'Lorri 401b'!N:N,0),0)</f>
        <v>2211579.9235577676</v>
      </c>
      <c r="S487" s="25">
        <f t="shared" ca="1" si="267"/>
        <v>3133093.2288157064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916922.33250948589</v>
      </c>
      <c r="R488" s="25">
        <f t="array" aca="1" ref="R488" ca="1">INDEX('Lorri 401b'!L:L,MATCH('Retirement Calculator'!A488,'Lorri 401b'!N:N,0),0)</f>
        <v>2199049.3059600354</v>
      </c>
      <c r="S488" s="25">
        <f t="shared" ca="1" si="267"/>
        <v>3115971.6384695214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912312.23070791434</v>
      </c>
      <c r="R489" s="25">
        <f t="array" aca="1" ref="R489" ca="1">INDEX('Lorri 401b'!L:L,MATCH('Retirement Calculator'!A489,'Lorri 401b'!N:N,0),0)</f>
        <v>2186466.4774556458</v>
      </c>
      <c r="S489" s="25">
        <f t="shared" ca="1" si="267"/>
        <v>3098778.7081635604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907682.92014883622</v>
      </c>
      <c r="R490" s="25">
        <f t="array" aca="1" ref="R490" ca="1">INDEX('Lorri 401b'!L:L,MATCH('Retirement Calculator'!A490,'Lorri 401b'!N:N,0),0)</f>
        <v>2173831.2204991546</v>
      </c>
      <c r="S490" s="25">
        <f t="shared" ca="1" si="267"/>
        <v>3081514.1406479906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903034.32079576189</v>
      </c>
      <c r="R491" s="25">
        <f t="array" aca="1" ref="R491" ca="1">INDEX('Lorri 401b'!L:L,MATCH('Retirement Calculator'!A491,'Lorri 401b'!N:N,0),0)</f>
        <v>2161143.3166386783</v>
      </c>
      <c r="S491" s="25">
        <f t="shared" ca="1" si="267"/>
        <v>3064177.6374344402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898366.35227871651</v>
      </c>
      <c r="R492" s="25">
        <f t="array" aca="1" ref="R492" ca="1">INDEX('Lorri 401b'!L:L,MATCH('Retirement Calculator'!A492,'Lorri 401b'!N:N,0),0)</f>
        <v>2148402.5465121167</v>
      </c>
      <c r="S492" s="25">
        <f t="shared" ca="1" si="267"/>
        <v>3046768.8987908331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893678.93389285007</v>
      </c>
      <c r="R493" s="25">
        <f t="array" aca="1" ref="R493" ca="1">INDEX('Lorri 401b'!L:L,MATCH('Retirement Calculator'!A493,'Lorri 401b'!N:N,0),0)</f>
        <v>2135608.6898433608</v>
      </c>
      <c r="S493" s="25">
        <f t="shared" ca="1" si="267"/>
        <v>3029287.6237362111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888971.98459704255</v>
      </c>
      <c r="R494" s="25">
        <f t="array" aca="1" ref="R494" ca="1">INDEX('Lorri 401b'!L:L,MATCH('Retirement Calculator'!A494,'Lorri 401b'!N:N,0),0)</f>
        <v>2122761.5254384852</v>
      </c>
      <c r="S494" s="25">
        <f t="shared" ca="1" si="267"/>
        <v>3011733.5100355279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884245.42301250249</v>
      </c>
      <c r="R495" s="25">
        <f t="array" aca="1" ref="R495" ca="1">INDEX('Lorri 401b'!L:L,MATCH('Retirement Calculator'!A495,'Lorri 401b'!N:N,0),0)</f>
        <v>2109860.8311819225</v>
      </c>
      <c r="S495" s="25">
        <f t="shared" ca="1" si="267"/>
        <v>2994106.254194425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879499.16742136015</v>
      </c>
      <c r="R496" s="25">
        <f t="array" aca="1" ref="R496" ca="1">INDEX('Lorri 401b'!L:L,MATCH('Retirement Calculator'!A496,'Lorri 401b'!N:N,0),0)</f>
        <v>2096906.3840326243</v>
      </c>
      <c r="S496" s="25">
        <f t="shared" ca="1" si="267"/>
        <v>2976405.5514539843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874733.13576525473</v>
      </c>
      <c r="R497" s="25">
        <f t="array" aca="1" ref="R497" ca="1">INDEX('Lorri 401b'!L:L,MATCH('Retirement Calculator'!A497,'Lorri 401b'!N:N,0),0)</f>
        <v>2083897.9600202041</v>
      </c>
      <c r="S497" s="25">
        <f t="shared" ca="1" si="267"/>
        <v>2958631.0957854586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869947.24564391549</v>
      </c>
      <c r="R498" s="25">
        <f t="array" aca="1" ref="R498" ca="1">INDEX('Lorri 401b'!L:L,MATCH('Retirement Calculator'!A498,'Lorri 401b'!N:N,0),0)</f>
        <v>2070835.3342410654</v>
      </c>
      <c r="S498" s="25">
        <f t="shared" ca="1" si="267"/>
        <v>2940782.5798849808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865141.41431373742</v>
      </c>
      <c r="R499" s="25">
        <f t="array" aca="1" ref="R499" ca="1">INDEX('Lorri 401b'!L:L,MATCH('Retirement Calculator'!A499,'Lorri 401b'!N:N,0),0)</f>
        <v>2057718.2808545136</v>
      </c>
      <c r="S499" s="25">
        <f t="shared" ca="1" si="267"/>
        <v>2922859.6951682512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860315.55868635024</v>
      </c>
      <c r="R500" s="25">
        <f t="array" aca="1" ref="R500" ca="1">INDEX('Lorri 401b'!L:L,MATCH('Retirement Calculator'!A500,'Lorri 401b'!N:N,0),0)</f>
        <v>2044546.5730788512</v>
      </c>
      <c r="S500" s="25">
        <f t="shared" ca="1" si="267"/>
        <v>2904862.1317652017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855469.59532718221</v>
      </c>
      <c r="R501" s="25">
        <f t="array" aca="1" ref="R501" ca="1">INDEX('Lorri 401b'!L:L,MATCH('Retirement Calculator'!A501,'Lorri 401b'!N:N,0),0)</f>
        <v>2031319.9831874568</v>
      </c>
      <c r="S501" s="25">
        <f t="shared" ca="1" si="267"/>
        <v>2886789.5785146393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850603.44045401772</v>
      </c>
      <c r="R502" s="25">
        <f t="array" aca="1" ref="R502" ca="1">INDEX('Lorri 401b'!L:L,MATCH('Retirement Calculator'!A502,'Lorri 401b'!N:N,0),0)</f>
        <v>2018038.2825048484</v>
      </c>
      <c r="S502" s="25">
        <f t="shared" ca="1" si="267"/>
        <v>2868641.722958866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845717.00993554841</v>
      </c>
      <c r="R503" s="25">
        <f t="array" aca="1" ref="R503" ca="1">INDEX('Lorri 401b'!L:L,MATCH('Retirement Calculator'!A503,'Lorri 401b'!N:N,0),0)</f>
        <v>2004701.2414027289</v>
      </c>
      <c r="S503" s="25">
        <f t="shared" ca="1" si="267"/>
        <v>2850418.2513382775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840810.21928991878</v>
      </c>
      <c r="R504" s="25">
        <f t="array" aca="1" ref="R504" ca="1">INDEX('Lorri 401b'!L:L,MATCH('Retirement Calculator'!A504,'Lorri 401b'!N:N,0),0)</f>
        <v>1991308.6292960173</v>
      </c>
      <c r="S504" s="25">
        <f t="shared" ca="1" si="267"/>
        <v>2832118.8485859362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835882.98368326563</v>
      </c>
      <c r="R505" s="25">
        <f t="array" aca="1" ref="R505" ca="1">INDEX('Lorri 401b'!L:L,MATCH('Retirement Calculator'!A505,'Lorri 401b'!N:N,0),0)</f>
        <v>1977860.2146388611</v>
      </c>
      <c r="S505" s="25">
        <f t="shared" ca="1" si="267"/>
        <v>2813743.1983221266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830935.21792825148</v>
      </c>
      <c r="R506" s="25">
        <f t="array" aca="1" ref="R506" ca="1">INDEX('Lorri 401b'!L:L,MATCH('Retirement Calculator'!A506,'Lorri 401b'!N:N,0),0)</f>
        <v>1964355.7649206335</v>
      </c>
      <c r="S506" s="25">
        <f t="shared" ca="1" si="267"/>
        <v>2795290.982848885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825966.83648259146</v>
      </c>
      <c r="R507" s="25">
        <f t="array" aca="1" ref="R507" ca="1">INDEX('Lorri 401b'!L:L,MATCH('Retirement Calculator'!A507,'Lorri 401b'!N:N,0),0)</f>
        <v>1950795.0466619132</v>
      </c>
      <c r="S507" s="25">
        <f t="shared" ca="1" si="267"/>
        <v>2776761.8831445044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820977.75344757445</v>
      </c>
      <c r="R508" s="25">
        <f t="array" aca="1" ref="R508" ca="1">INDEX('Lorri 401b'!L:L,MATCH('Retirement Calculator'!A508,'Lorri 401b'!N:N,0),0)</f>
        <v>1937177.8254104482</v>
      </c>
      <c r="S508" s="25">
        <f t="shared" ca="1" si="267"/>
        <v>2758155.5788580226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815967.88256657822</v>
      </c>
      <c r="R509" s="25">
        <f t="array" aca="1" ref="R509" ca="1">INDEX('Lorri 401b'!L:L,MATCH('Retirement Calculator'!A509,'Lorri 401b'!N:N,0),0)</f>
        <v>1923503.8657371022</v>
      </c>
      <c r="S509" s="25">
        <f t="shared" ca="1" si="267"/>
        <v>2739471.7483036807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810937.13722357783</v>
      </c>
      <c r="R510" s="25">
        <f t="array" aca="1" ref="R510" ca="1">INDEX('Lorri 401b'!L:L,MATCH('Retirement Calculator'!A510,'Lorri 401b'!N:N,0),0)</f>
        <v>1909772.9312317839</v>
      </c>
      <c r="S510" s="25">
        <f t="shared" ca="1" si="267"/>
        <v>2720710.0684553618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805885.43044164835</v>
      </c>
      <c r="R511" s="25">
        <f t="array" aca="1" ref="R511" ca="1">INDEX('Lorri 401b'!L:L,MATCH('Retirement Calculator'!A511,'Lorri 401b'!N:N,0),0)</f>
        <v>1895984.78449936</v>
      </c>
      <c r="S511" s="25">
        <f t="shared" ca="1" si="267"/>
        <v>2701870.2149410085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800812.67488146073</v>
      </c>
      <c r="R512" s="25">
        <f t="array" aca="1" ref="R512" ca="1">INDEX('Lorri 401b'!L:L,MATCH('Retirement Calculator'!A512,'Lorri 401b'!N:N,0),0)</f>
        <v>1882139.187155551</v>
      </c>
      <c r="S512" s="25">
        <f t="shared" ca="1" si="267"/>
        <v>2682951.8620370119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795718.78283977241</v>
      </c>
      <c r="R513" s="25">
        <f t="array" aca="1" ref="R513" ca="1">INDEX('Lorri 401b'!L:L,MATCH('Retirement Calculator'!A513,'Lorri 401b'!N:N,0),0)</f>
        <v>1868235.8998228095</v>
      </c>
      <c r="S513" s="25">
        <f t="shared" ca="1" si="267"/>
        <v>2663954.682662582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790603.66624791035</v>
      </c>
      <c r="R514" s="25">
        <f t="array" aca="1" ref="R514" ca="1">INDEX('Lorri 401b'!L:L,MATCH('Retirement Calculator'!A514,'Lorri 401b'!N:N,0),0)</f>
        <v>1854274.6821261817</v>
      </c>
      <c r="S514" s="25">
        <f t="shared" ca="1" si="267"/>
        <v>2644878.348374092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785467.23667024891</v>
      </c>
      <c r="R515" s="25">
        <f t="array" aca="1" ref="R515" ca="1">INDEX('Lorri 401b'!L:L,MATCH('Retirement Calculator'!A515,'Lorri 401b'!N:N,0),0)</f>
        <v>1840255.2926891511</v>
      </c>
      <c r="S515" s="25">
        <f t="shared" ca="1" si="267"/>
        <v>2625722.5293594003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780309.40530268056</v>
      </c>
      <c r="R516" s="25">
        <f t="array" aca="1" ref="R516" ca="1">INDEX('Lorri 401b'!L:L,MATCH('Retirement Calculator'!A516,'Lorri 401b'!N:N,0),0)</f>
        <v>1826177.4891294662</v>
      </c>
      <c r="S516" s="25">
        <f t="shared" ca="1" si="267"/>
        <v>2606486.894432147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775130.08297108067</v>
      </c>
      <c r="R517" s="25">
        <f t="array" aca="1" ref="R517" ca="1">INDEX('Lorri 401b'!L:L,MATCH('Retirement Calculator'!A517,'Lorri 401b'!N:N,0),0)</f>
        <v>1812041.0280549494</v>
      </c>
      <c r="S517" s="25">
        <f t="shared" ca="1" si="267"/>
        <v>2587171.11102603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769929.18012976577</v>
      </c>
      <c r="R518" s="25">
        <f t="array" aca="1" ref="R518" ca="1">INDEX('Lorri 401b'!L:L,MATCH('Retirement Calculator'!A518,'Lorri 401b'!N:N,0),0)</f>
        <v>1797845.6650592887</v>
      </c>
      <c r="S518" s="25">
        <f t="shared" ca="1" si="267"/>
        <v>2567774.8451890545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764706.60685994534</v>
      </c>
      <c r="R519" s="25">
        <f t="array" aca="1" ref="R519" ca="1">INDEX('Lorri 401b'!L:L,MATCH('Retirement Calculator'!A519,'Lorri 401b'!N:N,0),0)</f>
        <v>1783591.1547178128</v>
      </c>
      <c r="S519" s="25">
        <f t="shared" ca="1" si="267"/>
        <v>2548297.761577758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759462.27286816738</v>
      </c>
      <c r="R520" s="25">
        <f t="array" aca="1" ref="R520" ca="1">INDEX('Lorri 401b'!L:L,MATCH('Retirement Calculator'!A520,'Lorri 401b'!N:N,0),0)</f>
        <v>1769277.2505832475</v>
      </c>
      <c r="S520" s="25">
        <f t="shared" ca="1" si="267"/>
        <v>2528739.5234514149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754196.08748475695</v>
      </c>
      <c r="R521" s="25">
        <f t="array" aca="1" ref="R521" ca="1">INDEX('Lorri 401b'!L:L,MATCH('Retirement Calculator'!A521,'Lorri 401b'!N:N,0),0)</f>
        <v>1754903.7051814548</v>
      </c>
      <c r="S521" s="25">
        <f t="shared" ref="S521:S775" ca="1" si="527">SUM(Q521:R521)</f>
        <v>2509099.7926662117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748907.95966224896</v>
      </c>
      <c r="R522" s="25">
        <f t="array" aca="1" ref="R522" ca="1">INDEX('Lorri 401b'!L:L,MATCH('Retirement Calculator'!A522,'Lorri 401b'!N:N,0),0)</f>
        <v>1740470.2700071547</v>
      </c>
      <c r="S522" s="25">
        <f t="shared" ca="1" si="527"/>
        <v>2489378.2296694038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743597.79797381395</v>
      </c>
      <c r="R523" s="25">
        <f t="array" aca="1" ref="R523" ca="1">INDEX('Lorri 401b'!L:L,MATCH('Retirement Calculator'!A523,'Lorri 401b'!N:N,0),0)</f>
        <v>1725976.6955196282</v>
      </c>
      <c r="S523" s="25">
        <f t="shared" ca="1" si="527"/>
        <v>2469574.4934934424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738265.51061167708</v>
      </c>
      <c r="R524" s="25">
        <f t="array" aca="1" ref="R524" ca="1">INDEX('Lorri 401b'!L:L,MATCH('Retirement Calculator'!A524,'Lorri 401b'!N:N,0),0)</f>
        <v>1711422.7311384038</v>
      </c>
      <c r="S524" s="25">
        <f t="shared" ca="1" si="527"/>
        <v>2449688.2417500811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732911.00538553135</v>
      </c>
      <c r="R525" s="25">
        <f t="array" aca="1" ref="R525" ca="1">INDEX('Lorri 401b'!L:L,MATCH('Retirement Calculator'!A525,'Lorri 401b'!N:N,0),0)</f>
        <v>1696808.1252389243</v>
      </c>
      <c r="S525" s="25">
        <f t="shared" ca="1" si="527"/>
        <v>2429719.1306244554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727534.18972094334</v>
      </c>
      <c r="R526" s="25">
        <f t="array" aca="1" ref="R526" ca="1">INDEX('Lorri 401b'!L:L,MATCH('Retirement Calculator'!A526,'Lorri 401b'!N:N,0),0)</f>
        <v>1682132.6251481969</v>
      </c>
      <c r="S526" s="25">
        <f t="shared" ca="1" si="527"/>
        <v>2409666.8148691403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722134.97065775283</v>
      </c>
      <c r="R527" s="25">
        <f t="array" aca="1" ref="R527" ca="1">INDEX('Lorri 401b'!L:L,MATCH('Retirement Calculator'!A527,'Lorri 401b'!N:N,0),0)</f>
        <v>1667395.9771404248</v>
      </c>
      <c r="S527" s="25">
        <f t="shared" ca="1" si="527"/>
        <v>2389530.9477981776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716713.25484846567</v>
      </c>
      <c r="R528" s="25">
        <f t="array" aca="1" ref="R528" ca="1">INDEX('Lorri 401b'!L:L,MATCH('Retirement Calculator'!A528,'Lorri 401b'!N:N,0),0)</f>
        <v>1652597.9264326203</v>
      </c>
      <c r="S528" s="25">
        <f t="shared" ca="1" si="527"/>
        <v>2369311.1812810861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711268.94855663984</v>
      </c>
      <c r="R529" s="25">
        <f t="array" aca="1" ref="R529" ca="1">INDEX('Lorri 401b'!L:L,MATCH('Retirement Calculator'!A529,'Lorri 401b'!N:N,0),0)</f>
        <v>1637738.2171801999</v>
      </c>
      <c r="S529" s="25">
        <f t="shared" ca="1" si="527"/>
        <v>2349007.1657368396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705801.95765526476</v>
      </c>
      <c r="R530" s="25">
        <f t="array" aca="1" ref="R530" ca="1">INDEX('Lorri 401b'!L:L,MATCH('Retirement Calculator'!A530,'Lorri 401b'!N:N,0),0)</f>
        <v>1622816.5924725612</v>
      </c>
      <c r="S530" s="25">
        <f t="shared" ca="1" si="527"/>
        <v>2328618.5501278257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700312.1876251339</v>
      </c>
      <c r="R531" s="25">
        <f t="array" aca="1" ref="R531" ca="1">INDEX('Lorri 401b'!L:L,MATCH('Retirement Calculator'!A531,'Lorri 401b'!N:N,0),0)</f>
        <v>1607832.7943286407</v>
      </c>
      <c r="S531" s="25">
        <f t="shared" ca="1" si="527"/>
        <v>2308144.9819537746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694799.54355321091</v>
      </c>
      <c r="R532" s="25">
        <f t="array" aca="1" ref="R532" ca="1">INDEX('Lorri 401b'!L:L,MATCH('Retirement Calculator'!A532,'Lorri 401b'!N:N,0),0)</f>
        <v>1592786.5636924538</v>
      </c>
      <c r="S532" s="25">
        <f t="shared" ca="1" si="527"/>
        <v>2287586.1072456646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689263.93013098824</v>
      </c>
      <c r="R533" s="25">
        <f t="array" aca="1" ref="R533" ca="1">INDEX('Lorri 401b'!L:L,MATCH('Retirement Calculator'!A533,'Lorri 401b'!N:N,0),0)</f>
        <v>1577677.6404286162</v>
      </c>
      <c r="S533" s="25">
        <f t="shared" ca="1" si="527"/>
        <v>2266941.5705596046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683705.25165283959</v>
      </c>
      <c r="R534" s="25">
        <f t="array" aca="1" ref="R534" ca="1">INDEX('Lorri 401b'!L:L,MATCH('Retirement Calculator'!A534,'Lorri 401b'!N:N,0),0)</f>
        <v>1562505.7633178458</v>
      </c>
      <c r="S534" s="25">
        <f t="shared" ca="1" si="527"/>
        <v>2246211.0149706854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678123.41201436531</v>
      </c>
      <c r="R535" s="25">
        <f t="array" aca="1" ref="R535" ca="1">INDEX('Lorri 401b'!L:L,MATCH('Retirement Calculator'!A535,'Lorri 401b'!N:N,0),0)</f>
        <v>1547270.6700524471</v>
      </c>
      <c r="S535" s="25">
        <f t="shared" ca="1" si="527"/>
        <v>2225394.0820668126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672518.31471073069</v>
      </c>
      <c r="R536" s="25">
        <f t="array" aca="1" ref="R536" ca="1">INDEX('Lorri 401b'!L:L,MATCH('Retirement Calculator'!A536,'Lorri 401b'!N:N,0),0)</f>
        <v>1531972.097231776</v>
      </c>
      <c r="S536" s="25">
        <f t="shared" ca="1" si="527"/>
        <v>2204490.4119425067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666889.86283499759</v>
      </c>
      <c r="R537" s="25">
        <f t="array" aca="1" ref="R537" ca="1">INDEX('Lorri 401b'!L:L,MATCH('Retirement Calculator'!A537,'Lorri 401b'!N:N,0),0)</f>
        <v>1516609.7803576854</v>
      </c>
      <c r="S537" s="25">
        <f t="shared" ca="1" si="527"/>
        <v>2183499.6431926829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661237.95907644893</v>
      </c>
      <c r="R538" s="25">
        <f t="array" aca="1" ref="R538" ca="1">INDEX('Lorri 401b'!L:L,MATCH('Retirement Calculator'!A538,'Lorri 401b'!N:N,0),0)</f>
        <v>1501183.4538299527</v>
      </c>
      <c r="S538" s="25">
        <f t="shared" ca="1" si="527"/>
        <v>2162421.4129064018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655562.50571890641</v>
      </c>
      <c r="R539" s="25">
        <f t="array" aca="1" ref="R539" ca="1">INDEX('Lorri 401b'!L:L,MATCH('Retirement Calculator'!A539,'Lorri 401b'!N:N,0),0)</f>
        <v>1485692.8509416881</v>
      </c>
      <c r="S539" s="25">
        <f t="shared" ca="1" si="527"/>
        <v>2141255.3566605942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649863.4046390407</v>
      </c>
      <c r="R540" s="25">
        <f t="array" aca="1" ref="R540" ca="1">INDEX('Lorri 401b'!L:L,MATCH('Retirement Calculator'!A540,'Lorri 401b'!N:N,0),0)</f>
        <v>1470137.7038747221</v>
      </c>
      <c r="S540" s="25">
        <f t="shared" ca="1" si="527"/>
        <v>2120001.1085137627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644140.55730467557</v>
      </c>
      <c r="R541" s="25">
        <f t="array" aca="1" ref="R541" ca="1">INDEX('Lorri 401b'!L:L,MATCH('Retirement Calculator'!A541,'Lorri 401b'!N:N,0),0)</f>
        <v>1454517.7436949771</v>
      </c>
      <c r="S541" s="25">
        <f t="shared" ca="1" si="527"/>
        <v>2098658.3009996526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638393.86477308394</v>
      </c>
      <c r="R542" s="25">
        <f t="array" aca="1" ref="R542" ca="1">INDEX('Lorri 401b'!L:L,MATCH('Retirement Calculator'!A542,'Lorri 401b'!N:N,0),0)</f>
        <v>1438832.7003478166</v>
      </c>
      <c r="S542" s="25">
        <f t="shared" ca="1" si="527"/>
        <v>2077226.5651209005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632623.22768927738</v>
      </c>
      <c r="R543" s="25">
        <f t="array" aca="1" ref="R543" ca="1">INDEX('Lorri 401b'!L:L,MATCH('Retirement Calculator'!A543,'Lorri 401b'!N:N,0),0)</f>
        <v>1423082.3026533762</v>
      </c>
      <c r="S543" s="25">
        <f t="shared" ca="1" si="527"/>
        <v>2055705.5303426536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626828.54628428828</v>
      </c>
      <c r="R544" s="25">
        <f t="array" aca="1" ref="R544" ca="1">INDEX('Lorri 401b'!L:L,MATCH('Retirement Calculator'!A544,'Lorri 401b'!N:N,0),0)</f>
        <v>1407266.2783018758</v>
      </c>
      <c r="S544" s="25">
        <f t="shared" ca="1" si="527"/>
        <v>2034094.8245861642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621009.72037344507</v>
      </c>
      <c r="R545" s="25">
        <f t="array" aca="1" ref="R545" ca="1">INDEX('Lorri 401b'!L:L,MATCH('Retirement Calculator'!A545,'Lorri 401b'!N:N,0),0)</f>
        <v>1391384.3538489107</v>
      </c>
      <c r="S545" s="25">
        <f t="shared" ca="1" si="527"/>
        <v>2012394.0742223556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615166.64935464005</v>
      </c>
      <c r="R546" s="25">
        <f t="array" aca="1" ref="R546" ca="1">INDEX('Lorri 401b'!L:L,MATCH('Retirement Calculator'!A546,'Lorri 401b'!N:N,0),0)</f>
        <v>1375436.2547107248</v>
      </c>
      <c r="S546" s="25">
        <f t="shared" ca="1" si="527"/>
        <v>1990602.904065365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609299.23220658989</v>
      </c>
      <c r="R547" s="25">
        <f t="array" aca="1" ref="R547" ca="1">INDEX('Lorri 401b'!L:L,MATCH('Retirement Calculator'!A547,'Lorri 401b'!N:N,0),0)</f>
        <v>1359421.7051594632</v>
      </c>
      <c r="S547" s="25">
        <f t="shared" ca="1" si="527"/>
        <v>1968720.937366053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603407.36748708959</v>
      </c>
      <c r="R548" s="25">
        <f t="array" aca="1" ref="R548" ca="1">INDEX('Lorri 401b'!L:L,MATCH('Retirement Calculator'!A548,'Lorri 401b'!N:N,0),0)</f>
        <v>1343340.4283184048</v>
      </c>
      <c r="S548" s="25">
        <f t="shared" ca="1" si="527"/>
        <v>1946747.7958054943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597490.95333125803</v>
      </c>
      <c r="R549" s="25">
        <f t="array" aca="1" ref="R549" ca="1">INDEX('Lorri 401b'!L:L,MATCH('Retirement Calculator'!A549,'Lorri 401b'!N:N,0),0)</f>
        <v>1327192.1461571753</v>
      </c>
      <c r="S549" s="25">
        <f t="shared" ca="1" si="527"/>
        <v>1924683.0994884335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591549.88744977722</v>
      </c>
      <c r="R550" s="25">
        <f t="array" aca="1" ref="R550" ca="1">INDEX('Lorri 401b'!L:L,MATCH('Retirement Calculator'!A550,'Lorri 401b'!N:N,0),0)</f>
        <v>1310976.5794869405</v>
      </c>
      <c r="S550" s="25">
        <f t="shared" ca="1" si="527"/>
        <v>1902526.4669367177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585584.06712712348</v>
      </c>
      <c r="R551" s="25">
        <f t="array" aca="1" ref="R551" ca="1">INDEX('Lorri 401b'!L:L,MATCH('Retirement Calculator'!A551,'Lorri 401b'!N:N,0),0)</f>
        <v>1294693.44795558</v>
      </c>
      <c r="S551" s="25">
        <f t="shared" ca="1" si="527"/>
        <v>1880277.5150827034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579593.38921979209</v>
      </c>
      <c r="R552" s="25">
        <f t="array" aca="1" ref="R552" ca="1">INDEX('Lorri 401b'!L:L,MATCH('Retirement Calculator'!A552,'Lorri 401b'!N:N,0),0)</f>
        <v>1278342.4700428387</v>
      </c>
      <c r="S552" s="25">
        <f t="shared" ca="1" si="527"/>
        <v>1857935.8592626308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573577.75015451352</v>
      </c>
      <c r="R553" s="25">
        <f t="array" aca="1" ref="R553" ca="1">INDEX('Lorri 401b'!L:L,MATCH('Retirement Calculator'!A553,'Lorri 401b'!N:N,0),0)</f>
        <v>1261923.3630554609</v>
      </c>
      <c r="S553" s="25">
        <f t="shared" ca="1" si="527"/>
        <v>1835501.1132099745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567537.04592646286</v>
      </c>
      <c r="R554" s="25">
        <f t="array" aca="1" ref="R554" ca="1">INDEX('Lorri 401b'!L:L,MATCH('Retirement Calculator'!A554,'Lorri 401b'!N:N,0),0)</f>
        <v>1245435.8431223023</v>
      </c>
      <c r="S554" s="25">
        <f t="shared" ca="1" si="527"/>
        <v>1812972.8890487652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561471.172097462</v>
      </c>
      <c r="R555" s="25">
        <f t="array" aca="1" ref="R555" ca="1">INDEX('Lorri 401b'!L:L,MATCH('Retirement Calculator'!A555,'Lorri 401b'!N:N,0),0)</f>
        <v>1228879.6251894224</v>
      </c>
      <c r="S555" s="25">
        <f t="shared" ca="1" si="527"/>
        <v>1790350.7972868844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555380.02379417361</v>
      </c>
      <c r="R556" s="25">
        <f t="array" aca="1" ref="R556" ca="1">INDEX('Lorri 401b'!L:L,MATCH('Retirement Calculator'!A556,'Lorri 401b'!N:N,0),0)</f>
        <v>1212254.4230151554</v>
      </c>
      <c r="S556" s="25">
        <f t="shared" ca="1" si="527"/>
        <v>1767634.4468093291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549263.49570628826</v>
      </c>
      <c r="R557" s="25">
        <f t="array" aca="1" ref="R557" ca="1">INDEX('Lorri 401b'!L:L,MATCH('Retirement Calculator'!A557,'Lorri 401b'!N:N,0),0)</f>
        <v>1195559.9491651622</v>
      </c>
      <c r="S557" s="25">
        <f t="shared" ca="1" si="527"/>
        <v>1744823.4448714503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543121.4820847034</v>
      </c>
      <c r="R558" s="25">
        <f t="array" aca="1" ref="R558" ca="1">INDEX('Lorri 401b'!L:L,MATCH('Retirement Calculator'!A558,'Lorri 401b'!N:N,0),0)</f>
        <v>1178795.9150074609</v>
      </c>
      <c r="S558" s="25">
        <f t="shared" ca="1" si="527"/>
        <v>1721917.3970921643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536953.8767396952</v>
      </c>
      <c r="R559" s="25">
        <f t="array" aca="1" ref="R559" ca="1">INDEX('Lorri 401b'!L:L,MATCH('Retirement Calculator'!A559,'Lorri 401b'!N:N,0),0)</f>
        <v>1161962.0307074357</v>
      </c>
      <c r="S559" s="25">
        <f t="shared" ca="1" si="527"/>
        <v>1698915.9074471309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530760.57303908281</v>
      </c>
      <c r="R560" s="25">
        <f t="array" aca="1" ref="R560" ca="1">INDEX('Lorri 401b'!L:L,MATCH('Retirement Calculator'!A560,'Lorri 401b'!N:N,0),0)</f>
        <v>1145058.005222827</v>
      </c>
      <c r="S560" s="25">
        <f t="shared" ca="1" si="527"/>
        <v>1675818.5782619098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524541.46390638454</v>
      </c>
      <c r="R561" s="25">
        <f t="array" aca="1" ref="R561" ca="1">INDEX('Lorri 401b'!L:L,MATCH('Retirement Calculator'!A561,'Lorri 401b'!N:N,0),0)</f>
        <v>1128083.5462986992</v>
      </c>
      <c r="S561" s="25">
        <f t="shared" ca="1" si="527"/>
        <v>1652625.0102050838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518296.4418189667</v>
      </c>
      <c r="R562" s="25">
        <f t="array" aca="1" ref="R562" ca="1">INDEX('Lorri 401b'!L:L,MATCH('Retirement Calculator'!A562,'Lorri 401b'!N:N,0),0)</f>
        <v>1111038.3604623876</v>
      </c>
      <c r="S562" s="25">
        <f t="shared" ca="1" si="527"/>
        <v>1629334.8022813543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512025.39880618465</v>
      </c>
      <c r="R563" s="25">
        <f t="array" aca="1" ref="R563" ca="1">INDEX('Lorri 401b'!L:L,MATCH('Retirement Calculator'!A563,'Lorri 401b'!N:N,0),0)</f>
        <v>1093922.1530184245</v>
      </c>
      <c r="S563" s="25">
        <f t="shared" ca="1" si="527"/>
        <v>1605947.5518246093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505728.226447516</v>
      </c>
      <c r="R564" s="25">
        <f t="array" aca="1" ref="R564" ca="1">INDEX('Lorri 401b'!L:L,MATCH('Retirement Calculator'!A564,'Lorri 401b'!N:N,0),0)</f>
        <v>1076734.6280434451</v>
      </c>
      <c r="S564" s="25">
        <f t="shared" ca="1" si="527"/>
        <v>1582462.8544909609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499404.8158706862</v>
      </c>
      <c r="R565" s="25">
        <f t="array" aca="1" ref="R565" ca="1">INDEX('Lorri 401b'!L:L,MATCH('Retirement Calculator'!A565,'Lorri 401b'!N:N,0),0)</f>
        <v>1059475.4883810699</v>
      </c>
      <c r="S565" s="25">
        <f t="shared" ca="1" si="527"/>
        <v>1558880.3042517561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493055.0577497863</v>
      </c>
      <c r="R566" s="25">
        <f t="array" aca="1" ref="R566" ca="1">INDEX('Lorri 401b'!L:L,MATCH('Retirement Calculator'!A566,'Lorri 401b'!N:N,0),0)</f>
        <v>1042144.435636768</v>
      </c>
      <c r="S566" s="25">
        <f t="shared" ca="1" si="527"/>
        <v>1535199.4933865543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486678.84230338264</v>
      </c>
      <c r="R567" s="25">
        <f t="array" aca="1" ref="R567" ca="1">INDEX('Lorri 401b'!L:L,MATCH('Retirement Calculator'!A567,'Lorri 401b'!N:N,0),0)</f>
        <v>1024741.1701726984</v>
      </c>
      <c r="S567" s="25">
        <f t="shared" ca="1" si="527"/>
        <v>1511420.012476081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480276.05929261894</v>
      </c>
      <c r="R568" s="25">
        <f t="array" aca="1" ref="R568" ca="1">INDEX('Lorri 401b'!L:L,MATCH('Retirement Calculator'!A568,'Lorri 401b'!N:N,0),0)</f>
        <v>1007265.3911025285</v>
      </c>
      <c r="S568" s="25">
        <f t="shared" ca="1" si="527"/>
        <v>1487541.4503951475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473846.59801931045</v>
      </c>
      <c r="R569" s="25">
        <f t="array" aca="1" ref="R569" ca="1">INDEX('Lorri 401b'!L:L,MATCH('Retirement Calculator'!A569,'Lorri 401b'!N:N,0),0)</f>
        <v>989716.796286233</v>
      </c>
      <c r="S569" s="25">
        <f t="shared" ca="1" si="527"/>
        <v>1463563.3943055435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467390.34732402983</v>
      </c>
      <c r="R570" s="25">
        <f t="array" aca="1" ref="R570" ca="1">INDEX('Lorri 401b'!L:L,MATCH('Retirement Calculator'!A570,'Lorri 401b'!N:N,0),0)</f>
        <v>972095.08232486935</v>
      </c>
      <c r="S570" s="25">
        <f t="shared" ca="1" si="527"/>
        <v>1439485.4296488992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460907.19558418554</v>
      </c>
      <c r="R571" s="25">
        <f t="array" aca="1" ref="R571" ca="1">INDEX('Lorri 401b'!L:L,MATCH('Retirement Calculator'!A571,'Lorri 401b'!N:N,0),0)</f>
        <v>954399.94455533347</v>
      </c>
      <c r="S571" s="25">
        <f t="shared" ca="1" si="527"/>
        <v>1415307.140139519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454397.03071209189</v>
      </c>
      <c r="R572" s="25">
        <f t="array" aca="1" ref="R572" ca="1">INDEX('Lorri 401b'!L:L,MATCH('Retirement Calculator'!A572,'Lorri 401b'!N:N,0),0)</f>
        <v>936631.0770450912</v>
      </c>
      <c r="S572" s="25">
        <f t="shared" ca="1" si="527"/>
        <v>1391028.107757183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447859.74015303119</v>
      </c>
      <c r="R573" s="25">
        <f t="array" aca="1" ref="R573" ca="1">INDEX('Lorri 401b'!L:L,MATCH('Retirement Calculator'!A573,'Lorri 401b'!N:N,0),0)</f>
        <v>918788.17258688947</v>
      </c>
      <c r="S573" s="25">
        <f t="shared" ca="1" si="527"/>
        <v>1366647.9127399207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441295.21088330774</v>
      </c>
      <c r="R574" s="25">
        <f t="array" aca="1" ref="R574" ca="1">INDEX('Lorri 401b'!L:L,MATCH('Retirement Calculator'!A574,'Lorri 401b'!N:N,0),0)</f>
        <v>900870.92269344523</v>
      </c>
      <c r="S574" s="25">
        <f t="shared" ca="1" si="527"/>
        <v>1342166.1335767531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434703.32940829376</v>
      </c>
      <c r="R575" s="25">
        <f t="array" aca="1" ref="R575" ca="1">INDEX('Lorri 401b'!L:L,MATCH('Retirement Calculator'!A575,'Lorri 401b'!N:N,0),0)</f>
        <v>882879.01759211184</v>
      </c>
      <c r="S575" s="25">
        <f t="shared" ca="1" si="527"/>
        <v>1317582.3470004057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428083.98176046723</v>
      </c>
      <c r="R576" s="25">
        <f t="array" aca="1" ref="R576" ca="1">INDEX('Lorri 401b'!L:L,MATCH('Retirement Calculator'!A576,'Lorri 401b'!N:N,0),0)</f>
        <v>864812.14621952269</v>
      </c>
      <c r="S576" s="25">
        <f t="shared" ca="1" si="527"/>
        <v>1292896.1279799899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421437.0534974414</v>
      </c>
      <c r="R577" s="25">
        <f t="array" aca="1" ref="R577" ca="1">INDEX('Lorri 401b'!L:L,MATCH('Retirement Calculator'!A577,'Lorri 401b'!N:N,0),0)</f>
        <v>846669.99621621449</v>
      </c>
      <c r="S577" s="25">
        <f t="shared" ca="1" si="527"/>
        <v>1268107.0497136558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414762.4296999863</v>
      </c>
      <c r="R578" s="25">
        <f t="array" aca="1" ref="R578" ca="1">INDEX('Lorri 401b'!L:L,MATCH('Retirement Calculator'!A578,'Lorri 401b'!N:N,0),0)</f>
        <v>828452.25392122578</v>
      </c>
      <c r="S578" s="25">
        <f t="shared" ca="1" si="527"/>
        <v>1243214.6836212121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408059.99497004179</v>
      </c>
      <c r="R579" s="25">
        <f t="array" aca="1" ref="R579" ca="1">INDEX('Lorri 401b'!L:L,MATCH('Retirement Calculator'!A579,'Lorri 401b'!N:N,0),0)</f>
        <v>810158.60436667479</v>
      </c>
      <c r="S579" s="25">
        <f t="shared" ca="1" si="527"/>
        <v>1218218.5993367166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401329.63342872256</v>
      </c>
      <c r="R580" s="25">
        <f t="array" aca="1" ref="R580" ca="1">INDEX('Lorri 401b'!L:L,MATCH('Retirement Calculator'!A580,'Lorri 401b'!N:N,0),0)</f>
        <v>791788.73127231305</v>
      </c>
      <c r="S580" s="25">
        <f t="shared" ca="1" si="527"/>
        <v>1193118.3647010357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394571.22871431446</v>
      </c>
      <c r="R581" s="25">
        <f t="array" aca="1" ref="R581" ca="1">INDEX('Lorri 401b'!L:L,MATCH('Retirement Calculator'!A581,'Lorri 401b'!N:N,0),0)</f>
        <v>773342.31704005809</v>
      </c>
      <c r="S581" s="25">
        <f t="shared" ca="1" si="527"/>
        <v>1167913.5457543726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387784.66398026299</v>
      </c>
      <c r="R582" s="25">
        <f t="array" aca="1" ref="R582" ca="1">INDEX('Lorri 401b'!L:L,MATCH('Retirement Calculator'!A582,'Lorri 401b'!N:N,0),0)</f>
        <v>754819.04274850211</v>
      </c>
      <c r="S582" s="25">
        <f t="shared" ca="1" si="527"/>
        <v>1142603.706728765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380969.82189315301</v>
      </c>
      <c r="R583" s="25">
        <f t="array" aca="1" ref="R583" ca="1">INDEX('Lorri 401b'!L:L,MATCH('Retirement Calculator'!A583,'Lorri 401b'!N:N,0),0)</f>
        <v>736218.58814739808</v>
      </c>
      <c r="S583" s="25">
        <f t="shared" ca="1" si="527"/>
        <v>1117188.4100405511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374126.58463068004</v>
      </c>
      <c r="R584" s="25">
        <f t="array" aca="1" ref="R584" ca="1">INDEX('Lorri 401b'!L:L,MATCH('Retirement Calculator'!A584,'Lorri 401b'!N:N,0),0)</f>
        <v>717540.6316521226</v>
      </c>
      <c r="S584" s="25">
        <f t="shared" ca="1" si="527"/>
        <v>1091667.2162828026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367254.83387961343</v>
      </c>
      <c r="R585" s="25">
        <f t="array" aca="1" ref="R585" ca="1">INDEX('Lorri 401b'!L:L,MATCH('Retirement Calculator'!A585,'Lorri 401b'!N:N,0),0)</f>
        <v>698784.85033811687</v>
      </c>
      <c r="S585" s="25">
        <f t="shared" ca="1" si="527"/>
        <v>1066039.6842177303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360354.45083375071</v>
      </c>
      <c r="R586" s="25">
        <f t="array" aca="1" ref="R586" ca="1">INDEX('Lorri 401b'!L:L,MATCH('Retirement Calculator'!A586,'Lorri 401b'!N:N,0),0)</f>
        <v>679950.91993530293</v>
      </c>
      <c r="S586" s="25">
        <f t="shared" ca="1" si="527"/>
        <v>1040305.3707690537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353425.31619186356</v>
      </c>
      <c r="R587" s="25">
        <f t="array" aca="1" ref="R587" ca="1">INDEX('Lorri 401b'!L:L,MATCH('Retirement Calculator'!A587,'Lorri 401b'!N:N,0),0)</f>
        <v>661038.51482247724</v>
      </c>
      <c r="S587" s="25">
        <f t="shared" ca="1" si="527"/>
        <v>1014463.8310143407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346467.31015563523</v>
      </c>
      <c r="R588" s="25">
        <f t="array" aca="1" ref="R588" ca="1">INDEX('Lorri 401b'!L:L,MATCH('Retirement Calculator'!A588,'Lorri 401b'!N:N,0),0)</f>
        <v>642047.30802168127</v>
      </c>
      <c r="S588" s="25">
        <f t="shared" ca="1" si="527"/>
        <v>988514.6181773165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339480.31242758926</v>
      </c>
      <c r="R589" s="25">
        <f t="array" aca="1" ref="R589" ca="1">INDEX('Lorri 401b'!L:L,MATCH('Retirement Calculator'!A589,'Lorri 401b'!N:N,0),0)</f>
        <v>622976.97119254875</v>
      </c>
      <c r="S589" s="25">
        <f t="shared" ca="1" si="527"/>
        <v>962457.28362013795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332464.20220900979</v>
      </c>
      <c r="R590" s="25">
        <f t="array" aca="1" ref="R590" ca="1">INDEX('Lorri 401b'!L:L,MATCH('Retirement Calculator'!A590,'Lorri 401b'!N:N,0),0)</f>
        <v>603827.17462662817</v>
      </c>
      <c r="S590" s="25">
        <f t="shared" ca="1" si="527"/>
        <v>936291.37683563796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325418.85819785291</v>
      </c>
      <c r="R591" s="25">
        <f t="array" aca="1" ref="R591" ca="1">INDEX('Lorri 401b'!L:L,MATCH('Retirement Calculator'!A591,'Lorri 401b'!N:N,0),0)</f>
        <v>584597.58724168281</v>
      </c>
      <c r="S591" s="25">
        <f t="shared" ca="1" si="527"/>
        <v>910016.44543953566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318344.15858664952</v>
      </c>
      <c r="R592" s="25">
        <f t="array" aca="1" ref="R592" ca="1">INDEX('Lorri 401b'!L:L,MATCH('Retirement Calculator'!A592,'Lorri 401b'!N:N,0),0)</f>
        <v>565287.87657596706</v>
      </c>
      <c r="S592" s="25">
        <f t="shared" ca="1" si="527"/>
        <v>883632.03516261652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311239.98106039944</v>
      </c>
      <c r="R593" s="25">
        <f t="array" aca="1" ref="R593" ca="1">INDEX('Lorri 401b'!L:L,MATCH('Retirement Calculator'!A593,'Lorri 401b'!N:N,0),0)</f>
        <v>545897.7087824773</v>
      </c>
      <c r="S593" s="25">
        <f t="shared" ca="1" si="527"/>
        <v>857137.68984287675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304106.20279445668</v>
      </c>
      <c r="R594" s="25">
        <f t="array" aca="1" ref="R594" ca="1">INDEX('Lorri 401b'!L:L,MATCH('Retirement Calculator'!A594,'Lorri 401b'!N:N,0),0)</f>
        <v>526426.74862318148</v>
      </c>
      <c r="S594" s="25">
        <f t="shared" ca="1" si="527"/>
        <v>830532.95141763822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296942.70045240584</v>
      </c>
      <c r="R595" s="25">
        <f t="array" aca="1" ref="R595" ca="1">INDEX('Lorri 401b'!L:L,MATCH('Retirement Calculator'!A595,'Lorri 401b'!N:N,0),0)</f>
        <v>506874.65946322185</v>
      </c>
      <c r="S595" s="25">
        <f t="shared" ca="1" si="527"/>
        <v>803817.35991562763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289749.35018392978</v>
      </c>
      <c r="R596" s="25">
        <f t="array" aca="1" ref="R596" ca="1">INDEX('Lorri 401b'!L:L,MATCH('Retirement Calculator'!A596,'Lorri 401b'!N:N,0),0)</f>
        <v>487241.10326509573</v>
      </c>
      <c r="S596" s="25">
        <f t="shared" ca="1" si="527"/>
        <v>776990.45344902552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282526.02762266836</v>
      </c>
      <c r="R597" s="25">
        <f t="array" aca="1" ref="R597" ca="1">INDEX('Lorri 401b'!L:L,MATCH('Retirement Calculator'!A597,'Lorri 401b'!N:N,0),0)</f>
        <v>467525.74058281077</v>
      </c>
      <c r="S597" s="25">
        <f t="shared" ca="1" si="527"/>
        <v>750051.76820547914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275272.60788406839</v>
      </c>
      <c r="R598" s="25">
        <f t="array" aca="1" ref="R598" ca="1">INDEX('Lorri 401b'!L:L,MATCH('Retirement Calculator'!A598,'Lorri 401b'!N:N,0),0)</f>
        <v>447728.23055601626</v>
      </c>
      <c r="S598" s="25">
        <f t="shared" ca="1" si="527"/>
        <v>723000.8384400846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267988.96556322422</v>
      </c>
      <c r="R599" s="25">
        <f t="array" aca="1" ref="R599" ca="1">INDEX('Lorri 401b'!L:L,MATCH('Retirement Calculator'!A599,'Lorri 401b'!N:N,0),0)</f>
        <v>427848.23090411013</v>
      </c>
      <c r="S599" s="25">
        <f t="shared" ca="1" si="527"/>
        <v>695837.1964673344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260674.9747327099</v>
      </c>
      <c r="R600" s="25">
        <f t="array" aca="1" ref="R600" ca="1">INDEX('Lorri 401b'!L:L,MATCH('Retirement Calculator'!A600,'Lorri 401b'!N:N,0),0)</f>
        <v>407885.39792032103</v>
      </c>
      <c r="S600" s="25">
        <f t="shared" ca="1" si="527"/>
        <v>668560.37265303091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253330.50894040175</v>
      </c>
      <c r="R601" s="25">
        <f t="array" aca="1" ref="R601" ca="1">INDEX('Lorri 401b'!L:L,MATCH('Retirement Calculator'!A601,'Lorri 401b'!N:N,0),0)</f>
        <v>387839.38646576618</v>
      </c>
      <c r="S601" s="25">
        <f t="shared" ca="1" si="527"/>
        <v>641169.89540616795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245955.44120729232</v>
      </c>
      <c r="R602" s="25">
        <f t="array" aca="1" ref="R602" ca="1">INDEX('Lorri 401b'!L:L,MATCH('Retirement Calculator'!A602,'Lorri 401b'!N:N,0),0)</f>
        <v>367709.84996348398</v>
      </c>
      <c r="S602" s="25">
        <f t="shared" ca="1" si="527"/>
        <v>613665.29117077636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238549.64402529493</v>
      </c>
      <c r="R603" s="25">
        <f t="array" aca="1" ref="R603" ca="1">INDEX('Lorri 401b'!L:L,MATCH('Retirement Calculator'!A603,'Lorri 401b'!N:N,0),0)</f>
        <v>347496.44039244228</v>
      </c>
      <c r="S603" s="25">
        <f t="shared" ca="1" si="527"/>
        <v>586046.08441773721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231112.98935503923</v>
      </c>
      <c r="R604" s="25">
        <f t="array" aca="1" ref="R604" ca="1">INDEX('Lorri 401b'!L:L,MATCH('Retirement Calculator'!A604,'Lorri 401b'!N:N,0),0)</f>
        <v>327198.80828152125</v>
      </c>
      <c r="S604" s="25">
        <f t="shared" ca="1" si="527"/>
        <v>558311.79763656051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223645.34862365745</v>
      </c>
      <c r="R605" s="25">
        <f t="array" aca="1" ref="R605" ca="1">INDEX('Lorri 401b'!L:L,MATCH('Retirement Calculator'!A605,'Lorri 401b'!N:N,0),0)</f>
        <v>306816.60270347138</v>
      </c>
      <c r="S605" s="25">
        <f t="shared" ca="1" si="527"/>
        <v>530461.9513271288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216146.59272256159</v>
      </c>
      <c r="R606" s="25">
        <f t="array" aca="1" ref="R606" ca="1">INDEX('Lorri 401b'!L:L,MATCH('Retirement Calculator'!A606,'Lorri 401b'!N:N,0),0)</f>
        <v>286349.4712688463</v>
      </c>
      <c r="S606" s="25">
        <f t="shared" ca="1" si="527"/>
        <v>502496.06399140786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208616.59200521116</v>
      </c>
      <c r="R607" s="25">
        <f t="array" aca="1" ref="R607" ca="1">INDEX('Lorri 401b'!L:L,MATCH('Retirement Calculator'!A607,'Lorri 401b'!N:N,0),0)</f>
        <v>265797.06011991028</v>
      </c>
      <c r="S607" s="25">
        <f t="shared" ca="1" si="527"/>
        <v>474413.65212512144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201055.21628487177</v>
      </c>
      <c r="R608" s="25">
        <f t="array" aca="1" ref="R608" ca="1">INDEX('Lorri 401b'!L:L,MATCH('Retirement Calculator'!A608,'Lorri 401b'!N:N,0),0)</f>
        <v>245159.01392452038</v>
      </c>
      <c r="S608" s="25">
        <f t="shared" ca="1" si="527"/>
        <v>446214.23020939215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193462.33483236431</v>
      </c>
      <c r="R609" s="25">
        <f t="array" aca="1" ref="R609" ca="1">INDEX('Lorri 401b'!L:L,MATCH('Retirement Calculator'!A609,'Lorri 401b'!N:N,0),0)</f>
        <v>224434.975869983</v>
      </c>
      <c r="S609" s="25">
        <f t="shared" ca="1" si="527"/>
        <v>417897.31070234731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185837.81637380473</v>
      </c>
      <c r="R610" s="25">
        <f t="array" aca="1" ref="R610" ca="1">INDEX('Lorri 401b'!L:L,MATCH('Retirement Calculator'!A610,'Lorri 401b'!N:N,0),0)</f>
        <v>203624.58765688507</v>
      </c>
      <c r="S610" s="25">
        <f t="shared" ca="1" si="527"/>
        <v>389462.4040306898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178181.52908833447</v>
      </c>
      <c r="R611" s="25">
        <f t="array" aca="1" ref="R611" ca="1">INDEX('Lorri 401b'!L:L,MATCH('Retirement Calculator'!A611,'Lorri 401b'!N:N,0),0)</f>
        <v>182727.48949289921</v>
      </c>
      <c r="S611" s="25">
        <f t="shared" ca="1" si="527"/>
        <v>360909.01858123369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170493.34060584143</v>
      </c>
      <c r="R612" s="25">
        <f t="array" aca="1" ref="R612" ca="1">INDEX('Lorri 401b'!L:L,MATCH('Retirement Calculator'!A612,'Lorri 401b'!N:N,0),0)</f>
        <v>161743.32008656344</v>
      </c>
      <c r="S612" s="25">
        <f t="shared" ca="1" si="527"/>
        <v>332236.66069240484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162773.11800467133</v>
      </c>
      <c r="R613" s="25">
        <f t="array" aca="1" ref="R613" ca="1">INDEX('Lorri 401b'!L:L,MATCH('Retirement Calculator'!A613,'Lorri 401b'!N:N,0),0)</f>
        <v>140671.71664103458</v>
      </c>
      <c r="S613" s="25">
        <f t="shared" ca="1" si="527"/>
        <v>303444.83464570588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155020.72780932969</v>
      </c>
      <c r="R614" s="25">
        <f t="array" aca="1" ref="R614" ca="1">INDEX('Lorri 401b'!L:L,MATCH('Retirement Calculator'!A614,'Lorri 401b'!N:N,0),0)</f>
        <v>119512.31484781603</v>
      </c>
      <c r="S614" s="25">
        <f t="shared" ca="1" si="527"/>
        <v>274533.04265714571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147236.03598817415</v>
      </c>
      <c r="R615" s="25">
        <f t="array" aca="1" ref="R615" ca="1">INDEX('Lorri 401b'!L:L,MATCH('Retirement Calculator'!A615,'Lorri 401b'!N:N,0),0)</f>
        <v>98264.748880459068</v>
      </c>
      <c r="S615" s="25">
        <f t="shared" ca="1" si="527"/>
        <v>245500.7848686332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139418.90795109709</v>
      </c>
      <c r="R616" s="25">
        <f t="array" aca="1" ref="R616" ca="1">INDEX('Lorri 401b'!L:L,MATCH('Retirement Calculator'!A616,'Lorri 401b'!N:N,0),0)</f>
        <v>76928.651388238111</v>
      </c>
      <c r="S616" s="25">
        <f t="shared" ca="1" si="527"/>
        <v>216347.55933933519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131569.20854719888</v>
      </c>
      <c r="R617" s="25">
        <f t="array" aca="1" ref="R617" ca="1">INDEX('Lorri 401b'!L:L,MATCH('Retirement Calculator'!A617,'Lorri 401b'!N:N,0),0)</f>
        <v>55503.653489799573</v>
      </c>
      <c r="S617" s="25">
        <f t="shared" ca="1" si="527"/>
        <v>187072.86203699844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123686.80206245111</v>
      </c>
      <c r="R618" s="25">
        <f t="array" aca="1" ref="R618" ca="1">INDEX('Lorri 401b'!L:L,MATCH('Retirement Calculator'!A618,'Lorri 401b'!N:N,0),0)</f>
        <v>33989.384766784206</v>
      </c>
      <c r="S618" s="25">
        <f t="shared" ca="1" si="527"/>
        <v>157676.18682923532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115771.55221735022</v>
      </c>
      <c r="R619" s="25">
        <f t="array" aca="1" ref="R619" ca="1">INDEX('Lorri 401b'!L:L,MATCH('Retirement Calculator'!A619,'Lorri 401b'!N:N,0),0)</f>
        <v>12385.47325742294</v>
      </c>
      <c r="S619" s="25">
        <f t="shared" ca="1" si="527"/>
        <v>128157.02547477317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107823.32216456142</v>
      </c>
      <c r="R620" s="25">
        <f t="array" aca="1" ref="R620" ca="1">INDEX('Lorri 401b'!L:L,MATCH('Retirement Calculator'!A620,'Lorri 401b'!N:N,0),0)</f>
        <v>-9308.454549893997</v>
      </c>
      <c r="S620" s="25">
        <f t="shared" ca="1" si="527"/>
        <v>98514.867614667426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99841.974486552659</v>
      </c>
      <c r="R621" s="25">
        <f t="array" aca="1" ref="R621" ca="1">INDEX('Lorri 401b'!L:L,MATCH('Retirement Calculator'!A621,'Lorri 401b'!N:N,0),0)</f>
        <v>-31092.773723074755</v>
      </c>
      <c r="S621" s="25">
        <f t="shared" ca="1" si="527"/>
        <v>68749.2007634779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91827.37119321886</v>
      </c>
      <c r="R622" s="25">
        <f t="array" aca="1" ref="R622" ca="1">INDEX('Lorri 401b'!L:L,MATCH('Retirement Calculator'!A622,'Lorri 401b'!N:N,0),0)</f>
        <v>-52967.860892810437</v>
      </c>
      <c r="S622" s="25">
        <f t="shared" ca="1" si="527"/>
        <v>38859.510300408423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83779.373719496172</v>
      </c>
      <c r="R623" s="25">
        <f t="array" aca="1" ref="R623" ca="1">INDEX('Lorri 401b'!L:L,MATCH('Retirement Calculator'!A623,'Lorri 401b'!N:N,0),0)</f>
        <v>-74934.094259086676</v>
      </c>
      <c r="S623" s="25">
        <f t="shared" ca="1" si="527"/>
        <v>8845.2794604094961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75697.842922966302</v>
      </c>
      <c r="R624" s="25">
        <f t="array" aca="1" ref="R624" ca="1">INDEX('Lorri 401b'!L:L,MATCH('Retirement Calculator'!A624,'Lorri 401b'!N:N,0),0)</f>
        <v>-96991.853597722409</v>
      </c>
      <c r="S624" s="25">
        <f t="shared" ca="1" si="527"/>
        <v>-21294.010674756108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67582.639081450892</v>
      </c>
      <c r="R625" s="25">
        <f t="array" aca="1" ref="R625" ca="1">INDEX('Lorri 401b'!L:L,MATCH('Retirement Calculator'!A625,'Lorri 401b'!N:N,0),0)</f>
        <v>-119141.52026693578</v>
      </c>
      <c r="S625" s="25">
        <f t="shared" ca="1" si="527"/>
        <v>-51558.88118548489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59433.621890595838</v>
      </c>
      <c r="R626" s="25">
        <f t="array" aca="1" ref="R626" ca="1">INDEX('Lorri 401b'!L:L,MATCH('Retirement Calculator'!A626,'Lorri 401b'!N:N,0),0)</f>
        <v>-141383.47721393756</v>
      </c>
      <c r="S626" s="25">
        <f t="shared" ca="1" si="527"/>
        <v>-81949.855323341719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51250.650461445555</v>
      </c>
      <c r="R627" s="25">
        <f t="array" aca="1" ref="R627" ca="1">INDEX('Lorri 401b'!L:L,MATCH('Retirement Calculator'!A627,'Lorri 401b'!N:N,0),0)</f>
        <v>-163718.10898155184</v>
      </c>
      <c r="S627" s="25">
        <f t="shared" ca="1" si="527"/>
        <v>-112467.45852010627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43033.583318007142</v>
      </c>
      <c r="R628" s="25">
        <f t="array" aca="1" ref="R628" ca="1">INDEX('Lorri 401b'!L:L,MATCH('Retirement Calculator'!A628,'Lorri 401b'!N:N,0),0)</f>
        <v>-186145.8017148645</v>
      </c>
      <c r="S628" s="25">
        <f t="shared" ca="1" si="527"/>
        <v>-143112.21839685735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34782.278394804409</v>
      </c>
      <c r="R629" s="25">
        <f t="array" aca="1" ref="R629" ca="1">INDEX('Lorri 401b'!L:L,MATCH('Retirement Calculator'!A629,'Lorri 401b'!N:N,0),0)</f>
        <v>-208666.9431678993</v>
      </c>
      <c r="S629" s="25">
        <f t="shared" ca="1" si="527"/>
        <v>-173884.66477309488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26496.593034421661</v>
      </c>
      <c r="R630" s="25">
        <f t="array" aca="1" ref="R630" ca="1">INDEX('Lorri 401b'!L:L,MATCH('Retirement Calculator'!A630,'Lorri 401b'!N:N,0),0)</f>
        <v>-231281.92271032176</v>
      </c>
      <c r="S630" s="25">
        <f t="shared" ca="1" si="527"/>
        <v>-204785.32967590011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18176.383985037319</v>
      </c>
      <c r="R631" s="25">
        <f t="array" aca="1" ref="R631" ca="1">INDEX('Lorri 401b'!L:L,MATCH('Retirement Calculator'!A631,'Lorri 401b'!N:N,0),0)</f>
        <v>-253991.13133417096</v>
      </c>
      <c r="S631" s="25">
        <f t="shared" ca="1" si="527"/>
        <v>-235814.74734913366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9821.5073979472054</v>
      </c>
      <c r="R632" s="25">
        <f t="array" aca="1" ref="R632" ca="1">INDEX('Lorri 401b'!L:L,MATCH('Retirement Calculator'!A632,'Lorri 401b'!N:N,0),0)</f>
        <v>-276794.96166061959</v>
      </c>
      <c r="S632" s="25">
        <f t="shared" ca="1" si="527"/>
        <v>-266973.4542626724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1431.8188250775502</v>
      </c>
      <c r="R633" s="25">
        <f t="array" aca="1" ref="R633" ca="1">INDEX('Lorri 401b'!L:L,MATCH('Retirement Calculator'!A633,'Lorri 401b'!N:N,0),0)</f>
        <v>-299693.80794676172</v>
      </c>
      <c r="S633" s="25">
        <f t="shared" ca="1" si="527"/>
        <v>-298261.98912168416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-6992.8267835123952</v>
      </c>
      <c r="R634" s="25">
        <f t="array" aca="1" ref="R634" ca="1">INDEX('Lorri 401b'!L:L,MATCH('Retirement Calculator'!A634,'Lorri 401b'!N:N,0),0)</f>
        <v>-322688.06609242945</v>
      </c>
      <c r="S634" s="25">
        <f t="shared" ca="1" si="527"/>
        <v>-329680.89287594182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-15452.575082138132</v>
      </c>
      <c r="R635" s="25">
        <f t="array" aca="1" ref="R635" ca="1">INDEX('Lorri 401b'!L:L,MATCH('Retirement Calculator'!A635,'Lorri 401b'!N:N,0),0)</f>
        <v>-345778.13364703744</v>
      </c>
      <c r="S635" s="25">
        <f t="shared" ca="1" si="527"/>
        <v>-361230.70872917556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-23947.572332008142</v>
      </c>
      <c r="R636" s="25">
        <f t="array" aca="1" ref="R636" ca="1">INDEX('Lorri 401b'!L:L,MATCH('Retirement Calculator'!A636,'Lorri 401b'!N:N,0),0)</f>
        <v>-368964.40981645632</v>
      </c>
      <c r="S636" s="25">
        <f t="shared" ca="1" si="527"/>
        <v>-392911.98214846448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-32477.965403752612</v>
      </c>
      <c r="R637" s="25">
        <f t="array" aca="1" ref="R637" ca="1">INDEX('Lorri 401b'!L:L,MATCH('Retirement Calculator'!A637,'Lorri 401b'!N:N,0),0)</f>
        <v>-392247.29546991445</v>
      </c>
      <c r="S637" s="25">
        <f t="shared" ca="1" si="527"/>
        <v>-424725.26087366708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-41043.901779962682</v>
      </c>
      <c r="R638" s="25">
        <f t="array" aca="1" ref="R638" ca="1">INDEX('Lorri 401b'!L:L,MATCH('Retirement Calculator'!A638,'Lorri 401b'!N:N,0),0)</f>
        <v>-415627.19314692862</v>
      </c>
      <c r="S638" s="25">
        <f t="shared" ca="1" si="527"/>
        <v>-456671.09492689132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-49645.529557740294</v>
      </c>
      <c r="R639" s="25">
        <f t="array" aca="1" ref="R639" ca="1">INDEX('Lorri 401b'!L:L,MATCH('Retirement Calculator'!A639,'Lorri 401b'!N:N,0),0)</f>
        <v>-439104.50706426369</v>
      </c>
      <c r="S639" s="25">
        <f t="shared" ca="1" si="527"/>
        <v>-488750.036622004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-58282.997451258649</v>
      </c>
      <c r="R640" s="25">
        <f t="array" aca="1" ref="R640" ca="1">INDEX('Lorri 401b'!L:L,MATCH('Retirement Calculator'!A640,'Lorri 401b'!N:N,0),0)</f>
        <v>-462679.643122921</v>
      </c>
      <c r="S640" s="25">
        <f t="shared" ca="1" si="527"/>
        <v>-520962.64057417965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-66956.454794333331</v>
      </c>
      <c r="R641" s="25">
        <f t="array" aca="1" ref="R641" ca="1">INDEX('Lorri 401b'!L:L,MATCH('Retirement Calculator'!A641,'Lorri 401b'!N:N,0),0)</f>
        <v>-486353.00891515601</v>
      </c>
      <c r="S641" s="25">
        <f t="shared" ca="1" si="527"/>
        <v>-553309.46370948933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-75666.051543004156</v>
      </c>
      <c r="R642" s="25">
        <f t="array" aca="1" ref="R642" ca="1">INDEX('Lorri 401b'!L:L,MATCH('Retirement Calculator'!A642,'Lorri 401b'!N:N,0),0)</f>
        <v>-510125.01373152534</v>
      </c>
      <c r="S642" s="25">
        <f t="shared" ca="1" si="527"/>
        <v>-585791.06527452951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-84411.938278127767</v>
      </c>
      <c r="R643" s="25">
        <f t="array" aca="1" ref="R643" ca="1">INDEX('Lorri 401b'!L:L,MATCH('Retirement Calculator'!A643,'Lorri 401b'!N:N,0),0)</f>
        <v>-533996.06856796285</v>
      </c>
      <c r="S643" s="25">
        <f t="shared" ca="1" si="527"/>
        <v>-618408.00684609066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-93194.266207981069</v>
      </c>
      <c r="R644" s="25">
        <f t="array" aca="1" ref="R644" ca="1">INDEX('Lorri 401b'!L:L,MATCH('Retirement Calculator'!A644,'Lorri 401b'!N:N,0),0)</f>
        <v>-557966.58613288566</v>
      </c>
      <c r="S644" s="25">
        <f t="shared" ca="1" si="527"/>
        <v>-651160.8523408667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-102013.18717087542</v>
      </c>
      <c r="R645" s="25">
        <f t="array" aca="1" ref="R645" ca="1">INDEX('Lorri 401b'!L:L,MATCH('Retirement Calculator'!A645,'Lorri 401b'!N:N,0),0)</f>
        <v>-582036.98085432895</v>
      </c>
      <c r="S645" s="25">
        <f t="shared" ca="1" si="527"/>
        <v>-684050.16802520433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-110868.85363778184</v>
      </c>
      <c r="R646" s="25">
        <f t="array" aca="1" ref="R646" ca="1">INDEX('Lorri 401b'!L:L,MATCH('Retirement Calculator'!A646,'Lorri 401b'!N:N,0),0)</f>
        <v>-606207.66888711159</v>
      </c>
      <c r="S646" s="25">
        <f t="shared" ca="1" si="527"/>
        <v>-717076.5225248934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-119761.41871496703</v>
      </c>
      <c r="R647" s="25">
        <f t="array" aca="1" ref="R647" ca="1">INDEX('Lorri 401b'!L:L,MATCH('Retirement Calculator'!A647,'Lorri 401b'!N:N,0),0)</f>
        <v>-630479.0681200308</v>
      </c>
      <c r="S647" s="25">
        <f t="shared" ca="1" si="527"/>
        <v>-750240.48683499778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-128691.0361466405</v>
      </c>
      <c r="R648" s="25">
        <f t="array" aca="1" ref="R648" ca="1">INDEX('Lorri 401b'!L:L,MATCH('Retirement Calculator'!A648,'Lorri 401b'!N:N,0),0)</f>
        <v>-654851.59818308707</v>
      </c>
      <c r="S648" s="25">
        <f t="shared" ca="1" si="527"/>
        <v>-783542.63432972762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-137657.86031761262</v>
      </c>
      <c r="R649" s="25">
        <f t="array" aca="1" ref="R649" ca="1">INDEX('Lorri 401b'!L:L,MATCH('Retirement Calculator'!A649,'Lorri 401b'!N:N,0),0)</f>
        <v>-679325.68045473949</v>
      </c>
      <c r="S649" s="25">
        <f t="shared" ca="1" si="527"/>
        <v>-816983.54077235213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-146662.04625596377</v>
      </c>
      <c r="R650" s="25">
        <f t="array" aca="1" ref="R650" ca="1">INDEX('Lorri 401b'!L:L,MATCH('Retirement Calculator'!A650,'Lorri 401b'!N:N,0),0)</f>
        <v>-703901.73806919041</v>
      </c>
      <c r="S650" s="25">
        <f t="shared" ca="1" si="527"/>
        <v>-850563.78432515415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-155703.74963572473</v>
      </c>
      <c r="R651" s="25">
        <f t="array" aca="1" ref="R651" ca="1">INDEX('Lorri 401b'!L:L,MATCH('Retirement Calculator'!A651,'Lorri 401b'!N:N,0),0)</f>
        <v>-728580.19592370163</v>
      </c>
      <c r="S651" s="25">
        <f t="shared" ca="1" si="527"/>
        <v>-884283.94555942633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-164783.126779568</v>
      </c>
      <c r="R652" s="25">
        <f t="array" aca="1" ref="R652" ca="1">INDEX('Lorri 401b'!L:L,MATCH('Retirement Calculator'!A652,'Lorri 401b'!N:N,0),0)</f>
        <v>-753361.48068594001</v>
      </c>
      <c r="S652" s="25">
        <f t="shared" ca="1" si="527"/>
        <v>-918144.60746550804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-173900.33466151063</v>
      </c>
      <c r="R653" s="25">
        <f t="array" aca="1" ref="R653" ca="1">INDEX('Lorri 401b'!L:L,MATCH('Retirement Calculator'!A653,'Lorri 401b'!N:N,0),0)</f>
        <v>-778246.02080135432</v>
      </c>
      <c r="S653" s="25">
        <f t="shared" ca="1" si="527"/>
        <v>-952146.35546286497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-183055.53090962803</v>
      </c>
      <c r="R654" s="25">
        <f t="array" aca="1" ref="R654" ca="1">INDEX('Lorri 401b'!L:L,MATCH('Retirement Calculator'!A654,'Lorri 401b'!N:N,0),0)</f>
        <v>-803234.24650058278</v>
      </c>
      <c r="S654" s="25">
        <f t="shared" ca="1" si="527"/>
        <v>-986289.77741021081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-192248.87380877923</v>
      </c>
      <c r="R655" s="25">
        <f t="array" aca="1" ref="R655" ca="1">INDEX('Lorri 401b'!L:L,MATCH('Retirement Calculator'!A655,'Lorri 401b'!N:N,0),0)</f>
        <v>-828326.5898068914</v>
      </c>
      <c r="S655" s="25">
        <f t="shared" ca="1" si="527"/>
        <v>-1020575.4636156706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-201480.52230334358</v>
      </c>
      <c r="R656" s="25">
        <f t="array" aca="1" ref="R656" ca="1">INDEX('Lorri 401b'!L:L,MATCH('Retirement Calculator'!A656,'Lorri 401b'!N:N,0),0)</f>
        <v>-853523.48454364296</v>
      </c>
      <c r="S656" s="25">
        <f t="shared" ca="1" si="527"/>
        <v>-1055004.0068469865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-210750.6359999686</v>
      </c>
      <c r="R657" s="25">
        <f t="array" aca="1" ref="R657" ca="1">INDEX('Lorri 401b'!L:L,MATCH('Retirement Calculator'!A657,'Lorri 401b'!N:N,0),0)</f>
        <v>-878825.36634179775</v>
      </c>
      <c r="S657" s="25">
        <f t="shared" ca="1" si="527"/>
        <v>-1089576.0023417664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-220059.37517032956</v>
      </c>
      <c r="R658" s="25">
        <f t="array" aca="1" ref="R658" ca="1">INDEX('Lorri 401b'!L:L,MATCH('Retirement Calculator'!A658,'Lorri 401b'!N:N,0),0)</f>
        <v>-904232.67264744476</v>
      </c>
      <c r="S658" s="25">
        <f t="shared" ca="1" si="527"/>
        <v>-1124292.0478177743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-229406.90075390035</v>
      </c>
      <c r="R659" s="25">
        <f t="array" aca="1" ref="R659" ca="1">INDEX('Lorri 401b'!L:L,MATCH('Retirement Calculator'!A659,'Lorri 401b'!N:N,0),0)</f>
        <v>-929745.84272936534</v>
      </c>
      <c r="S659" s="25">
        <f t="shared" ca="1" si="527"/>
        <v>-1159152.7434832656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-238793.37436073602</v>
      </c>
      <c r="R660" s="25">
        <f t="array" aca="1" ref="R660" ca="1">INDEX('Lorri 401b'!L:L,MATCH('Retirement Calculator'!A660,'Lorri 401b'!N:N,0),0)</f>
        <v>-955365.31768662715</v>
      </c>
      <c r="S660" s="25">
        <f t="shared" ca="1" si="527"/>
        <v>-1194158.6920473631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-248218.95827426686</v>
      </c>
      <c r="R661" s="25">
        <f t="array" aca="1" ref="R661" ca="1">INDEX('Lorri 401b'!L:L,MATCH('Retirement Calculator'!A661,'Lorri 401b'!N:N,0),0)</f>
        <v>-981091.54045621108</v>
      </c>
      <c r="S661" s="25">
        <f t="shared" ca="1" si="527"/>
        <v>-1229310.4987304779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-257683.81545410407</v>
      </c>
      <c r="R662" s="25">
        <f t="array" aca="1" ref="R662" ca="1">INDEX('Lorri 401b'!L:L,MATCH('Retirement Calculator'!A662,'Lorri 401b'!N:N,0),0)</f>
        <v>-1006924.9558206681</v>
      </c>
      <c r="S662" s="25">
        <f t="shared" ca="1" si="527"/>
        <v>-1264608.7712747722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-267188.1095388573</v>
      </c>
      <c r="R663" s="25">
        <f t="array" aca="1" ref="R663" ca="1">INDEX('Lorri 401b'!L:L,MATCH('Retirement Calculator'!A663,'Lorri 401b'!N:N,0),0)</f>
        <v>-1032866.0104158104</v>
      </c>
      <c r="S663" s="25">
        <f t="shared" ca="1" si="527"/>
        <v>-1300054.1199546678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-276732.00484896364</v>
      </c>
      <c r="R664" s="25">
        <f t="array" aca="1" ref="R664" ca="1">INDEX('Lorri 401b'!L:L,MATCH('Retirement Calculator'!A664,'Lorri 401b'!N:N,0),0)</f>
        <v>-1058915.1527384326</v>
      </c>
      <c r="S664" s="25">
        <f t="shared" ca="1" si="527"/>
        <v>-1335647.1575873962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-286315.66638952878</v>
      </c>
      <c r="R665" s="25">
        <f t="array" aca="1" ref="R665" ca="1">INDEX('Lorri 401b'!L:L,MATCH('Retirement Calculator'!A665,'Lorri 401b'!N:N,0),0)</f>
        <v>-1085072.8331540658</v>
      </c>
      <c r="S665" s="25">
        <f t="shared" ca="1" si="527"/>
        <v>-1371388.4995435947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-295939.25985317957</v>
      </c>
      <c r="R666" s="25">
        <f t="array" aca="1" ref="R666" ca="1">INDEX('Lorri 401b'!L:L,MATCH('Retirement Calculator'!A666,'Lorri 401b'!N:N,0),0)</f>
        <v>-1111339.5039047641</v>
      </c>
      <c r="S666" s="25">
        <f t="shared" ca="1" si="527"/>
        <v>-1407278.7637579436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-305602.9516229289</v>
      </c>
      <c r="R667" s="25">
        <f t="array" aca="1" ref="R667" ca="1">INDEX('Lorri 401b'!L:L,MATCH('Retirement Calculator'!A667,'Lorri 401b'!N:N,0),0)</f>
        <v>-1137715.6191169235</v>
      </c>
      <c r="S667" s="25">
        <f t="shared" ca="1" si="527"/>
        <v>-1443318.5707398525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-315306.90877505223</v>
      </c>
      <c r="R668" s="25">
        <f t="array" aca="1" ref="R668" ca="1">INDEX('Lorri 401b'!L:L,MATCH('Retirement Calculator'!A668,'Lorri 401b'!N:N,0),0)</f>
        <v>-1164201.6348091336</v>
      </c>
      <c r="S668" s="25">
        <f t="shared" ca="1" si="527"/>
        <v>-1479508.5435841859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-325051.29908197606</v>
      </c>
      <c r="R669" s="25">
        <f t="array" aca="1" ref="R669" ca="1">INDEX('Lorri 401b'!L:L,MATCH('Retirement Calculator'!A669,'Lorri 401b'!N:N,0),0)</f>
        <v>-1190798.0089000612</v>
      </c>
      <c r="S669" s="25">
        <f t="shared" ca="1" si="527"/>
        <v>-1515849.3079820373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-334836.29101517872</v>
      </c>
      <c r="R670" s="25">
        <f t="array" aca="1" ref="R670" ca="1">INDEX('Lorri 401b'!L:L,MATCH('Retirement Calculator'!A670,'Lorri 401b'!N:N,0),0)</f>
        <v>-1217505.2012163678</v>
      </c>
      <c r="S670" s="25">
        <f t="shared" ca="1" si="527"/>
        <v>-1552341.4922315464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-344662.05374810309</v>
      </c>
      <c r="R671" s="25">
        <f t="array" aca="1" ref="R671" ca="1">INDEX('Lorri 401b'!L:L,MATCH('Retirement Calculator'!A671,'Lorri 401b'!N:N,0),0)</f>
        <v>-1244323.6735006589</v>
      </c>
      <c r="S671" s="25">
        <f t="shared" ca="1" si="527"/>
        <v>-1588985.727248762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-354528.75715908129</v>
      </c>
      <c r="R672" s="25">
        <f t="array" aca="1" ref="R672" ca="1">INDEX('Lorri 401b'!L:L,MATCH('Retirement Calculator'!A672,'Lorri 401b'!N:N,0),0)</f>
        <v>-1271253.8894194679</v>
      </c>
      <c r="S672" s="25">
        <f t="shared" ca="1" si="527"/>
        <v>-1625782.6465785492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-364436.57183427189</v>
      </c>
      <c r="R673" s="25">
        <f t="array" aca="1" ref="R673" ca="1">INDEX('Lorri 401b'!L:L,MATCH('Retirement Calculator'!A673,'Lorri 401b'!N:N,0),0)</f>
        <v>-1298296.3145712719</v>
      </c>
      <c r="S673" s="25">
        <f t="shared" ca="1" si="527"/>
        <v>-1662732.8864055439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-374385.66907060915</v>
      </c>
      <c r="R674" s="25">
        <f t="array" aca="1" ref="R674" ca="1">INDEX('Lorri 401b'!L:L,MATCH('Retirement Calculator'!A674,'Lorri 401b'!N:N,0),0)</f>
        <v>-1325451.4164945418</v>
      </c>
      <c r="S674" s="25">
        <f t="shared" ca="1" si="527"/>
        <v>-1699837.0855651509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-384376.22087876446</v>
      </c>
      <c r="R675" s="25">
        <f t="array" aca="1" ref="R675" ca="1">INDEX('Lorri 401b'!L:L,MATCH('Retirement Calculator'!A675,'Lorri 401b'!N:N,0),0)</f>
        <v>-1352719.6646758253</v>
      </c>
      <c r="S675" s="25">
        <f t="shared" ca="1" si="527"/>
        <v>-1737095.8855545898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-394408.39998612041</v>
      </c>
      <c r="R676" s="25">
        <f t="array" aca="1" ref="R676" ca="1">INDEX('Lorri 401b'!L:L,MATCH('Retirement Calculator'!A676,'Lorri 401b'!N:N,0),0)</f>
        <v>-1380101.5305578641</v>
      </c>
      <c r="S676" s="25">
        <f t="shared" ca="1" si="527"/>
        <v>-1774509.9305439845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-404482.37983975699</v>
      </c>
      <c r="R677" s="25">
        <f t="array" aca="1" ref="R677" ca="1">INDEX('Lorri 401b'!L:L,MATCH('Retirement Calculator'!A677,'Lorri 401b'!N:N,0),0)</f>
        <v>-1407597.4875477448</v>
      </c>
      <c r="S677" s="25">
        <f t="shared" ca="1" si="527"/>
        <v>-1812079.8673875018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-414598.33460945042</v>
      </c>
      <c r="R678" s="25">
        <f t="array" aca="1" ref="R678" ca="1">INDEX('Lorri 401b'!L:L,MATCH('Retirement Calculator'!A678,'Lorri 401b'!N:N,0),0)</f>
        <v>-1435208.0110250833</v>
      </c>
      <c r="S678" s="25">
        <f t="shared" ca="1" si="527"/>
        <v>-1849806.3456345336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-424756.43919068424</v>
      </c>
      <c r="R679" s="25">
        <f t="array" aca="1" ref="R679" ca="1">INDEX('Lorri 401b'!L:L,MATCH('Retirement Calculator'!A679,'Lorri 401b'!N:N,0),0)</f>
        <v>-1462933.5783502441</v>
      </c>
      <c r="S679" s="25">
        <f t="shared" ca="1" si="527"/>
        <v>-1887690.0175409284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-434956.86920767318</v>
      </c>
      <c r="R680" s="25">
        <f t="array" aca="1" ref="R680" ca="1">INDEX('Lorri 401b'!L:L,MATCH('Retirement Calculator'!A680,'Lorri 401b'!N:N,0),0)</f>
        <v>-1490774.668872593</v>
      </c>
      <c r="S680" s="25">
        <f t="shared" ca="1" si="527"/>
        <v>-1925731.5380802662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-445199.80101639958</v>
      </c>
      <c r="R681" s="25">
        <f t="array" aca="1" ref="R681" ca="1">INDEX('Lorri 401b'!L:L,MATCH('Retirement Calculator'!A681,'Lorri 401b'!N:N,0),0)</f>
        <v>-1518731.7639387851</v>
      </c>
      <c r="S681" s="25">
        <f t="shared" ca="1" si="527"/>
        <v>-1963931.5649551847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-455485.41170766234</v>
      </c>
      <c r="R682" s="25">
        <f t="array" aca="1" ref="R682" ca="1">INDEX('Lorri 401b'!L:L,MATCH('Retirement Calculator'!A682,'Lorri 401b'!N:N,0),0)</f>
        <v>-1546805.3469010862</v>
      </c>
      <c r="S682" s="25">
        <f t="shared" ca="1" si="527"/>
        <v>-2002290.7586087484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-465813.87911013869</v>
      </c>
      <c r="R683" s="25">
        <f t="array" aca="1" ref="R683" ca="1">INDEX('Lorri 401b'!L:L,MATCH('Retirement Calculator'!A683,'Lorri 401b'!N:N,0),0)</f>
        <v>-1574995.9031257303</v>
      </c>
      <c r="S683" s="25">
        <f t="shared" ca="1" si="527"/>
        <v>-2040809.782235869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-476185.38179345871</v>
      </c>
      <c r="R684" s="25">
        <f t="array" aca="1" ref="R684" ca="1">INDEX('Lorri 401b'!L:L,MATCH('Retirement Calculator'!A684,'Lorri 401b'!N:N,0),0)</f>
        <v>-1603303.9200013105</v>
      </c>
      <c r="S684" s="25">
        <f t="shared" ca="1" si="527"/>
        <v>-2079489.3017947692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-486600.09907129256</v>
      </c>
      <c r="R685" s="25">
        <f t="array" aca="1" ref="R685" ca="1">INDEX('Lorri 401b'!L:L,MATCH('Retirement Calculator'!A685,'Lorri 401b'!N:N,0),0)</f>
        <v>-1631729.8869472055</v>
      </c>
      <c r="S685" s="25">
        <f t="shared" ca="1" si="527"/>
        <v>-2118329.986018498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-497058.21100445068</v>
      </c>
      <c r="R686" s="25">
        <f t="array" aca="1" ref="R686" ca="1">INDEX('Lorri 401b'!L:L,MATCH('Retirement Calculator'!A686,'Lorri 401b'!N:N,0),0)</f>
        <v>-1660274.2954220418</v>
      </c>
      <c r="S686" s="25">
        <f t="shared" ca="1" si="527"/>
        <v>-2157332.5064264927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-507559.89840399701</v>
      </c>
      <c r="R687" s="25">
        <f t="array" aca="1" ref="R687" ca="1">INDEX('Lorri 401b'!L:L,MATCH('Retirement Calculator'!A687,'Lorri 401b'!N:N,0),0)</f>
        <v>-1688937.6389321899</v>
      </c>
      <c r="S687" s="25">
        <f t="shared" ca="1" si="527"/>
        <v>-2196497.537336187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-518105.34283437475</v>
      </c>
      <c r="R688" s="25">
        <f t="array" aca="1" ref="R688" ca="1">INDEX('Lorri 401b'!L:L,MATCH('Retirement Calculator'!A688,'Lorri 401b'!N:N,0),0)</f>
        <v>-1717720.4130402969</v>
      </c>
      <c r="S688" s="25">
        <f t="shared" ca="1" si="527"/>
        <v>-2235825.7558746715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-528694.7266165457</v>
      </c>
      <c r="R689" s="25">
        <f t="array" aca="1" ref="R689" ca="1">INDEX('Lorri 401b'!L:L,MATCH('Retirement Calculator'!A689,'Lorri 401b'!N:N,0),0)</f>
        <v>-1746623.1153738543</v>
      </c>
      <c r="S689" s="25">
        <f t="shared" ca="1" si="527"/>
        <v>-2275317.8419904001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-539328.23283114238</v>
      </c>
      <c r="R690" s="25">
        <f t="array" aca="1" ref="R690" ca="1">INDEX('Lorri 401b'!L:L,MATCH('Retirement Calculator'!A690,'Lorri 401b'!N:N,0),0)</f>
        <v>-1775646.2456338017</v>
      </c>
      <c r="S690" s="25">
        <f t="shared" ca="1" si="527"/>
        <v>-2314974.4784649443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-550006.04532163322</v>
      </c>
      <c r="R691" s="25">
        <f t="array" aca="1" ref="R691" ca="1">INDEX('Lorri 401b'!L:L,MATCH('Retirement Calculator'!A691,'Lorri 401b'!N:N,0),0)</f>
        <v>-1804790.3056031654</v>
      </c>
      <c r="S691" s="25">
        <f t="shared" ca="1" si="527"/>
        <v>-2354796.3509247988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-560728.34869750112</v>
      </c>
      <c r="R692" s="25">
        <f t="array" aca="1" ref="R692" ca="1">INDEX('Lorri 401b'!L:L,MATCH('Retirement Calculator'!A692,'Lorri 401b'!N:N,0),0)</f>
        <v>-1834055.7991557349</v>
      </c>
      <c r="S692" s="25">
        <f t="shared" ca="1" si="527"/>
        <v>-2394784.1478532362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-571495.32833743514</v>
      </c>
      <c r="R693" s="25">
        <f t="array" aca="1" ref="R693" ca="1">INDEX('Lorri 401b'!L:L,MATCH('Retirement Calculator'!A693,'Lorri 401b'!N:N,0),0)</f>
        <v>-1863443.2322647735</v>
      </c>
      <c r="S693" s="25">
        <f t="shared" ca="1" si="527"/>
        <v>-2434938.5606022086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-582307.17039253551</v>
      </c>
      <c r="R694" s="25">
        <f t="array" aca="1" ref="R694" ca="1">INDEX('Lorri 401b'!L:L,MATCH('Retirement Calculator'!A694,'Lorri 401b'!N:N,0),0)</f>
        <v>-1892953.1130117662</v>
      </c>
      <c r="S694" s="25">
        <f t="shared" ca="1" si="527"/>
        <v>-2475260.2834043019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-593164.06178953219</v>
      </c>
      <c r="R695" s="25">
        <f t="array" aca="1" ref="R695" ca="1">INDEX('Lorri 401b'!L:L,MATCH('Retirement Calculator'!A695,'Lorri 401b'!N:N,0),0)</f>
        <v>-1922585.9515952049</v>
      </c>
      <c r="S695" s="25">
        <f t="shared" ca="1" si="527"/>
        <v>-2515750.0133847371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-604066.19023401639</v>
      </c>
      <c r="R696" s="25">
        <f t="array" aca="1" ref="R696" ca="1">INDEX('Lorri 401b'!L:L,MATCH('Retirement Calculator'!A696,'Lorri 401b'!N:N,0),0)</f>
        <v>-1952342.2603394077</v>
      </c>
      <c r="S696" s="25">
        <f t="shared" ca="1" si="527"/>
        <v>-2556408.4505734239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-615013.74421368586</v>
      </c>
      <c r="R697" s="25">
        <f t="array" aca="1" ref="R697" ca="1">INDEX('Lorri 401b'!L:L,MATCH('Retirement Calculator'!A697,'Lorri 401b'!N:N,0),0)</f>
        <v>-1982222.5537033782</v>
      </c>
      <c r="S697" s="25">
        <f t="shared" ca="1" si="527"/>
        <v>-2597236.2979170643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-626006.91300160403</v>
      </c>
      <c r="R698" s="25">
        <f t="array" aca="1" ref="R698" ca="1">INDEX('Lorri 401b'!L:L,MATCH('Retirement Calculator'!A698,'Lorri 401b'!N:N,0),0)</f>
        <v>-2012227.3482896986</v>
      </c>
      <c r="S698" s="25">
        <f t="shared" ca="1" si="527"/>
        <v>-2638234.2612913027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-637045.88665947178</v>
      </c>
      <c r="R699" s="25">
        <f t="array" aca="1" ref="R699" ca="1">INDEX('Lorri 401b'!L:L,MATCH('Retirement Calculator'!A699,'Lorri 401b'!N:N,0),0)</f>
        <v>-2042357.1628534619</v>
      </c>
      <c r="S699" s="25">
        <f t="shared" ca="1" si="527"/>
        <v>-2679403.0495129339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-648130.85604091396</v>
      </c>
      <c r="R700" s="25">
        <f t="array" aca="1" ref="R700" ca="1">INDEX('Lorri 401b'!L:L,MATCH('Retirement Calculator'!A700,'Lorri 401b'!N:N,0),0)</f>
        <v>-2072612.5183112409</v>
      </c>
      <c r="S700" s="25">
        <f t="shared" ca="1" si="527"/>
        <v>-2720743.3743521548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-659262.01279477892</v>
      </c>
      <c r="R701" s="25">
        <f t="array" aca="1" ref="R701" ca="1">INDEX('Lorri 401b'!L:L,MATCH('Retirement Calculator'!A701,'Lorri 401b'!N:N,0),0)</f>
        <v>-2102993.9377500941</v>
      </c>
      <c r="S701" s="25">
        <f t="shared" ca="1" si="527"/>
        <v>-2762255.9505448733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-670439.54936845158</v>
      </c>
      <c r="R702" s="25">
        <f t="array" aca="1" ref="R702" ca="1">INDEX('Lorri 401b'!L:L,MATCH('Retirement Calculator'!A702,'Lorri 401b'!N:N,0),0)</f>
        <v>-2133501.9464366091</v>
      </c>
      <c r="S702" s="25">
        <f t="shared" ca="1" si="527"/>
        <v>-2803941.4958050605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-681663.65901118121</v>
      </c>
      <c r="R703" s="25">
        <f t="array" aca="1" ref="R703" ca="1">INDEX('Lorri 401b'!L:L,MATCH('Retirement Calculator'!A703,'Lorri 401b'!N:N,0),0)</f>
        <v>-2164137.0718259844</v>
      </c>
      <c r="S703" s="25">
        <f t="shared" ca="1" si="527"/>
        <v>-2845800.7308371654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-692934.53577742225</v>
      </c>
      <c r="R704" s="25">
        <f t="array" aca="1" ref="R704" ca="1">INDEX('Lorri 401b'!L:L,MATCH('Retirement Calculator'!A704,'Lorri 401b'!N:N,0),0)</f>
        <v>-2194899.8435711488</v>
      </c>
      <c r="S704" s="25">
        <f t="shared" ca="1" si="527"/>
        <v>-2887834.3793485709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-704252.37453018932</v>
      </c>
      <c r="R705" s="25">
        <f t="array" aca="1" ref="R705" ca="1">INDEX('Lorri 401b'!L:L,MATCH('Retirement Calculator'!A705,'Lorri 401b'!N:N,0),0)</f>
        <v>-2225790.793531918</v>
      </c>
      <c r="S705" s="25">
        <f t="shared" ca="1" si="527"/>
        <v>-2930043.1680621072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-715617.37094442616</v>
      </c>
      <c r="R706" s="25">
        <f t="array" aca="1" ref="R706" ca="1">INDEX('Lorri 401b'!L:L,MATCH('Retirement Calculator'!A706,'Lorri 401b'!N:N,0),0)</f>
        <v>-2256810.4557841904</v>
      </c>
      <c r="S706" s="25">
        <f t="shared" ca="1" si="527"/>
        <v>-2972427.8267286168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-727029.721510389</v>
      </c>
      <c r="R707" s="25">
        <f t="array" aca="1" ref="R707" ca="1">INDEX('Lorri 401b'!L:L,MATCH('Retirement Calculator'!A707,'Lorri 401b'!N:N,0),0)</f>
        <v>-2287959.366629181</v>
      </c>
      <c r="S707" s="25">
        <f t="shared" ca="1" si="527"/>
        <v>-3014989.0881395699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-738489.62353704334</v>
      </c>
      <c r="R708" s="25">
        <f t="array" aca="1" ref="R708" ca="1">INDEX('Lorri 401b'!L:L,MATCH('Retirement Calculator'!A708,'Lorri 401b'!N:N,0),0)</f>
        <v>-2319238.0646026921</v>
      </c>
      <c r="S708" s="25">
        <f t="shared" ca="1" si="527"/>
        <v>-3057727.6881397357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-749997.27515547548</v>
      </c>
      <c r="R709" s="25">
        <f t="array" aca="1" ref="R709" ca="1">INDEX('Lorri 401b'!L:L,MATCH('Retirement Calculator'!A709,'Lorri 401b'!N:N,0),0)</f>
        <v>-2350647.0904844264</v>
      </c>
      <c r="S709" s="25">
        <f t="shared" ca="1" si="527"/>
        <v>-3100644.3656399017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-761552.8753223177</v>
      </c>
      <c r="R710" s="25">
        <f t="array" aca="1" ref="R710" ca="1">INDEX('Lorri 401b'!L:L,MATCH('Retirement Calculator'!A710,'Lorri 401b'!N:N,0),0)</f>
        <v>-2382186.9873073343</v>
      </c>
      <c r="S710" s="25">
        <f t="shared" ca="1" si="527"/>
        <v>-3143739.862629652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-773156.62382318848</v>
      </c>
      <c r="R711" s="25">
        <f t="array" aca="1" ref="R711" ca="1">INDEX('Lorri 401b'!L:L,MATCH('Retirement Calculator'!A711,'Lorri 401b'!N:N,0),0)</f>
        <v>-2413858.3003670042</v>
      </c>
      <c r="S711" s="25">
        <f t="shared" ca="1" si="527"/>
        <v>-3187014.9241901925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-784808.72127614624</v>
      </c>
      <c r="R712" s="25">
        <f t="array" aca="1" ref="R712" ca="1">INDEX('Lorri 401b'!L:L,MATCH('Retirement Calculator'!A712,'Lorri 401b'!N:N,0),0)</f>
        <v>-2445661.5772310896</v>
      </c>
      <c r="S712" s="25">
        <f t="shared" ca="1" si="527"/>
        <v>-3230470.2985072359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-796509.3691351579</v>
      </c>
      <c r="R713" s="25">
        <f t="array" aca="1" ref="R713" ca="1">INDEX('Lorri 401b'!L:L,MATCH('Retirement Calculator'!A713,'Lorri 401b'!N:N,0),0)</f>
        <v>-2477597.3677487755</v>
      </c>
      <c r="S713" s="25">
        <f t="shared" ca="1" si="527"/>
        <v>-3274106.7368839337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-808258.7696935822</v>
      </c>
      <c r="R714" s="25">
        <f t="array" aca="1" ref="R714" ca="1">INDEX('Lorri 401b'!L:L,MATCH('Retirement Calculator'!A714,'Lorri 401b'!N:N,0),0)</f>
        <v>-2509666.2240602849</v>
      </c>
      <c r="S714" s="25">
        <f t="shared" ca="1" si="527"/>
        <v>-3317924.9937538672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-820057.12608766661</v>
      </c>
      <c r="R715" s="25">
        <f t="array" aca="1" ref="R715" ca="1">INDEX('Lorri 401b'!L:L,MATCH('Retirement Calculator'!A715,'Lorri 401b'!N:N,0),0)</f>
        <v>-2541868.7006064258</v>
      </c>
      <c r="S715" s="25">
        <f t="shared" ca="1" si="527"/>
        <v>-3361925.8266940922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-831904.64230005967</v>
      </c>
      <c r="R716" s="25">
        <f t="array" aca="1" ref="R716" ca="1">INDEX('Lorri 401b'!L:L,MATCH('Retirement Calculator'!A716,'Lorri 401b'!N:N,0),0)</f>
        <v>-2574205.3541381755</v>
      </c>
      <c r="S716" s="25">
        <f t="shared" ca="1" si="527"/>
        <v>-3406109.996438235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-843801.52316333773</v>
      </c>
      <c r="R717" s="25">
        <f t="array" aca="1" ref="R717" ca="1">INDEX('Lorri 401b'!L:L,MATCH('Retirement Calculator'!A717,'Lorri 401b'!N:N,0),0)</f>
        <v>-2606676.7437263075</v>
      </c>
      <c r="S717" s="25">
        <f t="shared" ca="1" si="527"/>
        <v>-3450478.2668896453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-855747.97436354612</v>
      </c>
      <c r="R718" s="25">
        <f t="array" aca="1" ref="R718" ca="1">INDEX('Lorri 401b'!L:L,MATCH('Retirement Calculator'!A718,'Lorri 401b'!N:N,0),0)</f>
        <v>-2639283.4307710566</v>
      </c>
      <c r="S718" s="25">
        <f t="shared" ca="1" si="527"/>
        <v>-3495031.4051346024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-867744.20244375535</v>
      </c>
      <c r="R719" s="25">
        <f t="array" aca="1" ref="R719" ca="1">INDEX('Lorri 401b'!L:L,MATCH('Retirement Calculator'!A719,'Lorri 401b'!N:N,0),0)</f>
        <v>-2672025.9790118258</v>
      </c>
      <c r="S719" s="25">
        <f t="shared" ca="1" si="527"/>
        <v>-3539770.181455581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-879790.4148076321</v>
      </c>
      <c r="R720" s="25">
        <f t="array" aca="1" ref="R720" ca="1">INDEX('Lorri 401b'!L:L,MATCH('Retirement Calculator'!A720,'Lorri 401b'!N:N,0),0)</f>
        <v>-2704904.9545369311</v>
      </c>
      <c r="S720" s="25">
        <f t="shared" ca="1" si="527"/>
        <v>-3584695.3693445632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-891886.81972302496</v>
      </c>
      <c r="R721" s="25">
        <f t="array" aca="1" ref="R721" ca="1">INDEX('Lorri 401b'!L:L,MATCH('Retirement Calculator'!A721,'Lorri 401b'!N:N,0),0)</f>
        <v>-2737920.9257933912</v>
      </c>
      <c r="S721" s="25">
        <f t="shared" ca="1" si="527"/>
        <v>-3629807.7455164162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-904033.62632556539</v>
      </c>
      <c r="R722" s="25">
        <f t="array" aca="1" ref="R722" ca="1">INDEX('Lorri 401b'!L:L,MATCH('Retirement Calculator'!A722,'Lorri 401b'!N:N,0),0)</f>
        <v>-2771074.4635967533</v>
      </c>
      <c r="S722" s="25">
        <f t="shared" ca="1" si="527"/>
        <v>-3675108.0899223187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-916231.04462228296</v>
      </c>
      <c r="R723" s="25">
        <f t="array" aca="1" ref="R723" ca="1">INDEX('Lorri 401b'!L:L,MATCH('Retirement Calculator'!A723,'Lorri 401b'!N:N,0),0)</f>
        <v>-2804366.1411409625</v>
      </c>
      <c r="S723" s="25">
        <f t="shared" ca="1" si="527"/>
        <v>-3720597.1857632454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-928479.28549523687</v>
      </c>
      <c r="R724" s="25">
        <f t="array" aca="1" ref="R724" ca="1">INDEX('Lorri 401b'!L:L,MATCH('Retirement Calculator'!A724,'Lorri 401b'!N:N,0),0)</f>
        <v>-2837796.5340082729</v>
      </c>
      <c r="S724" s="25">
        <f t="shared" ca="1" si="527"/>
        <v>-3766275.8195035099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-940778.56070516142</v>
      </c>
      <c r="R725" s="25">
        <f t="array" aca="1" ref="R725" ca="1">INDEX('Lorri 401b'!L:L,MATCH('Retirement Calculator'!A725,'Lorri 401b'!N:N,0),0)</f>
        <v>-2871366.2201791969</v>
      </c>
      <c r="S725" s="25">
        <f t="shared" ca="1" si="527"/>
        <v>-3812144.7808843581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-953129.08289512736</v>
      </c>
      <c r="R726" s="25">
        <f t="array" aca="1" ref="R726" ca="1">INDEX('Lorri 401b'!L:L,MATCH('Retirement Calculator'!A726,'Lorri 401b'!N:N,0),0)</f>
        <v>-2905075.7800424998</v>
      </c>
      <c r="S726" s="25">
        <f t="shared" ca="1" si="527"/>
        <v>-3858204.8629376274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-965531.06559421821</v>
      </c>
      <c r="R727" s="25">
        <f t="array" aca="1" ref="R727" ca="1">INDEX('Lorri 401b'!L:L,MATCH('Retirement Calculator'!A727,'Lorri 401b'!N:N,0),0)</f>
        <v>-2938925.796405233</v>
      </c>
      <c r="S727" s="25">
        <f t="shared" ca="1" si="527"/>
        <v>-3904456.8619994512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-977984.72322122194</v>
      </c>
      <c r="R728" s="25">
        <f t="array" aca="1" ref="R728" ca="1">INDEX('Lorri 401b'!L:L,MATCH('Retirement Calculator'!A728,'Lorri 401b'!N:N,0),0)</f>
        <v>-2972916.8545028111</v>
      </c>
      <c r="S728" s="25">
        <f t="shared" ca="1" si="527"/>
        <v>-3950901.577724033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-990490.27108833811</v>
      </c>
      <c r="R729" s="25">
        <f t="array" aca="1" ref="R729" ca="1">INDEX('Lorri 401b'!L:L,MATCH('Retirement Calculator'!A729,'Lorri 401b'!N:N,0),0)</f>
        <v>-3007049.5420091292</v>
      </c>
      <c r="S729" s="25">
        <f t="shared" ca="1" si="527"/>
        <v>-3997539.8130974672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-1003047.9254049006</v>
      </c>
      <c r="R730" s="25">
        <f t="array" aca="1" ref="R730" ca="1">INDEX('Lorri 401b'!L:L,MATCH('Retirement Calculator'!A730,'Lorri 401b'!N:N,0),0)</f>
        <v>-3041324.4490467235</v>
      </c>
      <c r="S730" s="25">
        <f t="shared" ca="1" si="527"/>
        <v>-4044372.3744516242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-1015657.9032811155</v>
      </c>
      <c r="R731" s="25">
        <f t="array" aca="1" ref="R731" ca="1">INDEX('Lorri 401b'!L:L,MATCH('Retirement Calculator'!A731,'Lorri 401b'!N:N,0),0)</f>
        <v>-3075742.1681969743</v>
      </c>
      <c r="S731" s="25">
        <f t="shared" ca="1" si="527"/>
        <v>-4091400.0714780898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-1028320.4227318146</v>
      </c>
      <c r="R732" s="25">
        <f t="array" aca="1" ref="R732" ca="1">INDEX('Lorri 401b'!L:L,MATCH('Retirement Calculator'!A732,'Lorri 401b'!N:N,0),0)</f>
        <v>-3110303.2945103515</v>
      </c>
      <c r="S732" s="25">
        <f t="shared" ca="1" si="527"/>
        <v>-4138623.7172421659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-1041035.7026802249</v>
      </c>
      <c r="R733" s="25">
        <f t="array" aca="1" ref="R733" ca="1">INDEX('Lorri 401b'!L:L,MATCH('Retirement Calculator'!A733,'Lorri 401b'!N:N,0),0)</f>
        <v>-3145008.4255167008</v>
      </c>
      <c r="S733" s="25">
        <f t="shared" ca="1" si="527"/>
        <v>-4186044.1281969259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-1053803.9629617538</v>
      </c>
      <c r="R734" s="25">
        <f t="array" aca="1" ref="R734" ca="1">INDEX('Lorri 401b'!L:L,MATCH('Retirement Calculator'!A734,'Lorri 401b'!N:N,0),0)</f>
        <v>-3179858.1612355765</v>
      </c>
      <c r="S734" s="25">
        <f t="shared" ca="1" si="527"/>
        <v>-4233662.1241973303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-1066625.4243277889</v>
      </c>
      <c r="R735" s="25">
        <f t="array" aca="1" ref="R735" ca="1">INDEX('Lorri 401b'!L:L,MATCH('Retirement Calculator'!A735,'Lorri 401b'!N:N,0),0)</f>
        <v>-3214853.1041866145</v>
      </c>
      <c r="S735" s="25">
        <f t="shared" ca="1" si="527"/>
        <v>-4281478.5285144038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-1079500.3084495158</v>
      </c>
      <c r="R736" s="25">
        <f t="array" aca="1" ref="R736" ca="1">INDEX('Lorri 401b'!L:L,MATCH('Retirement Calculator'!A736,'Lorri 401b'!N:N,0),0)</f>
        <v>-3249993.8593999483</v>
      </c>
      <c r="S736" s="25">
        <f t="shared" ca="1" si="527"/>
        <v>-4329494.1678494643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-1092428.83792175</v>
      </c>
      <c r="R737" s="25">
        <f t="array" aca="1" ref="R737" ca="1">INDEX('Lorri 401b'!L:L,MATCH('Retirement Calculator'!A737,'Lorri 401b'!N:N,0),0)</f>
        <v>-3285281.034426671</v>
      </c>
      <c r="S737" s="25">
        <f t="shared" ca="1" si="527"/>
        <v>-4377709.8723484213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-1105411.2362667851</v>
      </c>
      <c r="R738" s="25">
        <f t="array" aca="1" ref="R738" ca="1">INDEX('Lorri 401b'!L:L,MATCH('Retirement Calculator'!A738,'Lorri 401b'!N:N,0),0)</f>
        <v>-3320715.2393493382</v>
      </c>
      <c r="S738" s="25">
        <f t="shared" ca="1" si="527"/>
        <v>-4426126.4756161235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-1118447.7279382579</v>
      </c>
      <c r="R739" s="25">
        <f t="array" aca="1" ref="R739" ca="1">INDEX('Lorri 401b'!L:L,MATCH('Retirement Calculator'!A739,'Lorri 401b'!N:N,0),0)</f>
        <v>-3356297.0867925165</v>
      </c>
      <c r="S739" s="25">
        <f t="shared" ca="1" si="527"/>
        <v>-4474744.8147307746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-1131538.5383250283</v>
      </c>
      <c r="R740" s="25">
        <f t="array" aca="1" ref="R740" ca="1">INDEX('Lorri 401b'!L:L,MATCH('Retirement Calculator'!A740,'Lorri 401b'!N:N,0),0)</f>
        <v>-3392027.1919333749</v>
      </c>
      <c r="S740" s="25">
        <f t="shared" ca="1" si="527"/>
        <v>-4523565.7302584033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-1144683.8937550769</v>
      </c>
      <c r="R741" s="25">
        <f t="array" aca="1" ref="R741" ca="1">INDEX('Lorri 401b'!L:L,MATCH('Retirement Calculator'!A741,'Lorri 401b'!N:N,0),0)</f>
        <v>-3427906.1725123203</v>
      </c>
      <c r="S741" s="25">
        <f t="shared" ca="1" si="527"/>
        <v>-4572590.0662673973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-1157884.0214994175</v>
      </c>
      <c r="R742" s="25">
        <f t="array" aca="1" ref="R742" ca="1">INDEX('Lorri 401b'!L:L,MATCH('Retirement Calculator'!A742,'Lorri 401b'!N:N,0),0)</f>
        <v>-3463934.6488436777</v>
      </c>
      <c r="S742" s="25">
        <f t="shared" ca="1" si="527"/>
        <v>-4621818.6703430954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-1171139.1497760261</v>
      </c>
      <c r="R743" s="25">
        <f t="array" aca="1" ref="R743" ca="1">INDEX('Lorri 401b'!L:L,MATCH('Retirement Calculator'!A743,'Lorri 401b'!N:N,0),0)</f>
        <v>-3500113.2438264159</v>
      </c>
      <c r="S743" s="25">
        <f t="shared" ca="1" si="527"/>
        <v>-4671252.393602442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-1184449.5077537873</v>
      </c>
      <c r="R744" s="25">
        <f t="array" aca="1" ref="R744" ca="1">INDEX('Lorri 401b'!L:L,MATCH('Retirement Calculator'!A744,'Lorri 401b'!N:N,0),0)</f>
        <v>-3536442.5829549157</v>
      </c>
      <c r="S744" s="25">
        <f t="shared" ca="1" si="527"/>
        <v>-4720892.0907087028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-1197815.3255564559</v>
      </c>
      <c r="R745" s="25">
        <f t="array" aca="1" ref="R745" ca="1">INDEX('Lorri 401b'!L:L,MATCH('Retirement Calculator'!A745,'Lorri 401b'!N:N,0),0)</f>
        <v>-3572923.2943297843</v>
      </c>
      <c r="S745" s="25">
        <f t="shared" ca="1" si="527"/>
        <v>-4770738.61988624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-1211236.8342666356</v>
      </c>
      <c r="R746" s="25">
        <f t="array" aca="1" ref="R746" ca="1">INDEX('Lorri 401b'!L:L,MATCH('Retirement Calculator'!A746,'Lorri 401b'!N:N,0),0)</f>
        <v>-3609556.0086687147</v>
      </c>
      <c r="S746" s="25">
        <f t="shared" ca="1" si="527"/>
        <v>-4820792.8429353498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-1224714.2659297744</v>
      </c>
      <c r="R747" s="25">
        <f t="array" aca="1" ref="R747" ca="1">INDEX('Lorri 401b'!L:L,MATCH('Retirement Calculator'!A747,'Lorri 401b'!N:N,0),0)</f>
        <v>-3646341.3593173907</v>
      </c>
      <c r="S747" s="25">
        <f t="shared" ca="1" si="527"/>
        <v>-4871055.6252471656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-1238247.8535581762</v>
      </c>
      <c r="R748" s="25">
        <f t="array" aca="1" ref="R748" ca="1">INDEX('Lorri 401b'!L:L,MATCH('Retirement Calculator'!A748,'Lorri 401b'!N:N,0),0)</f>
        <v>-3683279.9822604363</v>
      </c>
      <c r="S748" s="25">
        <f t="shared" ca="1" si="527"/>
        <v>-4921527.8358186129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-1251837.8311350297</v>
      </c>
      <c r="R749" s="25">
        <f t="array" aca="1" ref="R749" ca="1">INDEX('Lorri 401b'!L:L,MATCH('Retirement Calculator'!A749,'Lorri 401b'!N:N,0),0)</f>
        <v>-3720372.5161324111</v>
      </c>
      <c r="S749" s="25">
        <f t="shared" ca="1" si="527"/>
        <v>-4972210.3472674405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-1265484.4336184533</v>
      </c>
      <c r="R750" s="25">
        <f t="array" aca="1" ref="R750" ca="1">INDEX('Lorri 401b'!L:L,MATCH('Retirement Calculator'!A750,'Lorri 401b'!N:N,0),0)</f>
        <v>-3757619.6022288525</v>
      </c>
      <c r="S750" s="25">
        <f t="shared" ca="1" si="527"/>
        <v>-5023104.0358473063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-1279187.896945558</v>
      </c>
      <c r="R751" s="25">
        <f t="array" aca="1" ref="R751" ca="1">INDEX('Lorri 401b'!L:L,MATCH('Retirement Calculator'!A751,'Lorri 401b'!N:N,0),0)</f>
        <v>-3795021.8845173623</v>
      </c>
      <c r="S751" s="25">
        <f t="shared" ca="1" si="527"/>
        <v>-5074209.7814629208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-1292948.4580365256</v>
      </c>
      <c r="R752" s="25">
        <f t="array" aca="1" ref="R752" ca="1">INDEX('Lorri 401b'!L:L,MATCH('Retirement Calculator'!A752,'Lorri 401b'!N:N,0),0)</f>
        <v>-3832580.0096487408</v>
      </c>
      <c r="S752" s="25">
        <f t="shared" ca="1" si="527"/>
        <v>-5125528.4676852664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-1306766.3547987055</v>
      </c>
      <c r="R753" s="25">
        <f t="array" aca="1" ref="R753" ca="1">INDEX('Lorri 401b'!L:L,MATCH('Retirement Calculator'!A753,'Lorri 401b'!N:N,0),0)</f>
        <v>-3870294.6269681668</v>
      </c>
      <c r="S753" s="25">
        <f t="shared" ca="1" si="527"/>
        <v>-5177060.9817668721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-1320641.826130728</v>
      </c>
      <c r="R754" s="25">
        <f t="array" aca="1" ref="R754" ca="1">INDEX('Lorri 401b'!L:L,MATCH('Retirement Calculator'!A754,'Lorri 401b'!N:N,0),0)</f>
        <v>-3908166.3885264238</v>
      </c>
      <c r="S754" s="25">
        <f t="shared" ca="1" si="527"/>
        <v>-5228808.2146571521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-1334575.1119266339</v>
      </c>
      <c r="R755" s="25">
        <f t="array" aca="1" ref="R755" ca="1">INDEX('Lorri 401b'!L:L,MATCH('Retirement Calculator'!A755,'Lorri 401b'!N:N,0),0)</f>
        <v>-3946195.9490911737</v>
      </c>
      <c r="S755" s="25">
        <f t="shared" ca="1" si="527"/>
        <v>-5280771.0610178076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-1348566.4530800227</v>
      </c>
      <c r="R756" s="25">
        <f t="array" aca="1" ref="R756" ca="1">INDEX('Lorri 401b'!L:L,MATCH('Retirement Calculator'!A756,'Lorri 401b'!N:N,0),0)</f>
        <v>-3984383.9661582764</v>
      </c>
      <c r="S756" s="25">
        <f t="shared" ca="1" si="527"/>
        <v>-5332950.4192382991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-1362616.0914882172</v>
      </c>
      <c r="R757" s="25">
        <f t="array" aca="1" ref="R757" ca="1">INDEX('Lorri 401b'!L:L,MATCH('Retirement Calculator'!A757,'Lorri 401b'!N:N,0),0)</f>
        <v>-4022731.0999631588</v>
      </c>
      <c r="S757" s="25">
        <f t="shared" ca="1" si="527"/>
        <v>-5385347.1914513763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-1376724.2700564459</v>
      </c>
      <c r="R758" s="25">
        <f t="array" aca="1" ref="R758" ca="1">INDEX('Lorri 401b'!L:L,MATCH('Retirement Calculator'!A758,'Lorri 401b'!N:N,0),0)</f>
        <v>-4061238.0134922285</v>
      </c>
      <c r="S758" s="25">
        <f t="shared" ca="1" si="527"/>
        <v>-5437962.2835486745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-1390891.2327020422</v>
      </c>
      <c r="R759" s="25">
        <f t="array" aca="1" ref="R759" ca="1">INDEX('Lorri 401b'!L:L,MATCH('Retirement Calculator'!A759,'Lorri 401b'!N:N,0),0)</f>
        <v>-4099905.3724943358</v>
      </c>
      <c r="S759" s="25">
        <f t="shared" ca="1" si="527"/>
        <v>-5490796.6051963782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-1405117.2243586618</v>
      </c>
      <c r="R760" s="25">
        <f t="array" aca="1" ref="R760" ca="1">INDEX('Lorri 401b'!L:L,MATCH('Retirement Calculator'!A760,'Lorri 401b'!N:N,0),0)</f>
        <v>-4138733.8454922852</v>
      </c>
      <c r="S760" s="25">
        <f t="shared" ca="1" si="527"/>
        <v>-5543851.0698509468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-1419402.4909805174</v>
      </c>
      <c r="R761" s="25">
        <f t="array" aca="1" ref="R761" ca="1">INDEX('Lorri 401b'!L:L,MATCH('Retirement Calculator'!A761,'Lorri 401b'!N:N,0),0)</f>
        <v>-4177724.1037943927</v>
      </c>
      <c r="S761" s="25">
        <f t="shared" ca="1" si="527"/>
        <v>-5597126.5947749102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-1433747.2795466306</v>
      </c>
      <c r="R762" s="25">
        <f t="array" aca="1" ref="R762" ca="1">INDEX('Lorri 401b'!L:L,MATCH('Retirement Calculator'!A762,'Lorri 401b'!N:N,0),0)</f>
        <v>-4216876.8215060923</v>
      </c>
      <c r="S762" s="25">
        <f t="shared" ca="1" si="527"/>
        <v>-5650624.1010527229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-1448151.8380651027</v>
      </c>
      <c r="R763" s="25">
        <f t="array" aca="1" ref="R763" ca="1">INDEX('Lorri 401b'!L:L,MATCH('Retirement Calculator'!A763,'Lorri 401b'!N:N,0),0)</f>
        <v>-4256192.67554159</v>
      </c>
      <c r="S763" s="25">
        <f t="shared" ca="1" si="527"/>
        <v>-5704344.5136066927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-1462616.4155774016</v>
      </c>
      <c r="R764" s="25">
        <f t="array" aca="1" ref="R764" ca="1">INDEX('Lorri 401b'!L:L,MATCH('Retirement Calculator'!A764,'Lorri 401b'!N:N,0),0)</f>
        <v>-4295672.3456355687</v>
      </c>
      <c r="S764" s="25">
        <f t="shared" ca="1" si="527"/>
        <v>-5758288.7612129701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-1477141.2621626686</v>
      </c>
      <c r="R765" s="25">
        <f t="array" aca="1" ref="R765" ca="1">INDEX('Lorri 401b'!L:L,MATCH('Retirement Calculator'!A765,'Lorri 401b'!N:N,0),0)</f>
        <v>-4335316.5143549396</v>
      </c>
      <c r="S765" s="25">
        <f t="shared" ca="1" si="527"/>
        <v>-5812457.7765176082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-1491726.628942041</v>
      </c>
      <c r="R766" s="25">
        <f t="array" aca="1" ref="R766" ca="1">INDEX('Lorri 401b'!L:L,MATCH('Retirement Calculator'!A766,'Lorri 401b'!N:N,0),0)</f>
        <v>-4375125.8671106407</v>
      </c>
      <c r="S766" s="25">
        <f t="shared" ca="1" si="527"/>
        <v>-5866852.4960526815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-1506372.7680829938</v>
      </c>
      <c r="R767" s="25">
        <f t="array" aca="1" ref="R767" ca="1">INDEX('Lorri 401b'!L:L,MATCH('Retirement Calculator'!A767,'Lorri 401b'!N:N,0),0)</f>
        <v>-4415101.0921694906</v>
      </c>
      <c r="S767" s="25">
        <f t="shared" ca="1" si="527"/>
        <v>-5921473.8602524847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-1521079.9328037007</v>
      </c>
      <c r="R768" s="25">
        <f t="array" aca="1" ref="R768" ca="1">INDEX('Lorri 401b'!L:L,MATCH('Retirement Calculator'!A768,'Lorri 401b'!N:N,0),0)</f>
        <v>-4455242.8806660855</v>
      </c>
      <c r="S768" s="25">
        <f t="shared" ca="1" si="527"/>
        <v>-5976322.8134697862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-1535848.3773774104</v>
      </c>
      <c r="R769" s="25">
        <f t="array" aca="1" ref="R769" ca="1">INDEX('Lorri 401b'!L:L,MATCH('Retirement Calculator'!A769,'Lorri 401b'!N:N,0),0)</f>
        <v>-4495551.9266147502</v>
      </c>
      <c r="S769" s="25">
        <f t="shared" ca="1" si="527"/>
        <v>-6031400.3039921606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-1550678.357136844</v>
      </c>
      <c r="R770" s="25">
        <f t="array" aca="1" ref="R770" ca="1">INDEX('Lorri 401b'!L:L,MATCH('Retirement Calculator'!A770,'Lorri 401b'!N:N,0),0)</f>
        <v>-4536028.9269215344</v>
      </c>
      <c r="S770" s="25">
        <f t="shared" ca="1" si="527"/>
        <v>-6086707.2840583781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-1565570.1284786086</v>
      </c>
      <c r="R771" s="25">
        <f t="array" aca="1" ref="R771" ca="1">INDEX('Lorri 401b'!L:L,MATCH('Retirement Calculator'!A771,'Lorri 401b'!N:N,0),0)</f>
        <v>-4576674.5813962631</v>
      </c>
      <c r="S771" s="25">
        <f t="shared" ca="1" si="527"/>
        <v>-6142244.7098748721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-1580523.9488676304</v>
      </c>
      <c r="R772" s="25">
        <f t="array" aca="1" ref="R772" ca="1">INDEX('Lorri 401b'!L:L,MATCH('Retirement Calculator'!A772,'Lorri 401b'!N:N,0),0)</f>
        <v>-4617489.5927646365</v>
      </c>
      <c r="S772" s="25">
        <f t="shared" ca="1" si="527"/>
        <v>-6198013.5416322667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-1595540.0768416068</v>
      </c>
      <c r="R773" s="25">
        <f t="array" aca="1" ref="R773" ca="1">INDEX('Lorri 401b'!L:L,MATCH('Retirement Calculator'!A773,'Lorri 401b'!N:N,0),0)</f>
        <v>-4658474.6666803779</v>
      </c>
      <c r="S773" s="25">
        <f t="shared" ca="1" si="527"/>
        <v>-6254014.7435219847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-1610618.7720154745</v>
      </c>
      <c r="R774" s="25">
        <f t="array" aca="1" ref="R774" ca="1">INDEX('Lorri 401b'!L:L,MATCH('Retirement Calculator'!A774,'Lorri 401b'!N:N,0),0)</f>
        <v>-4699630.5117374351</v>
      </c>
      <c r="S774" s="25">
        <f t="shared" ca="1" si="527"/>
        <v>-6310249.2837529099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-1625760.2950859</v>
      </c>
      <c r="R775" s="25">
        <f t="array" aca="1" ref="R775" ca="1">INDEX('Lorri 401b'!L:L,MATCH('Retirement Calculator'!A775,'Lorri 401b'!N:N,0),0)</f>
        <v>-4740957.8394822301</v>
      </c>
      <c r="S775" s="25">
        <f t="shared" ca="1" si="527"/>
        <v>-6366718.1345681306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-1640964.9078357858</v>
      </c>
      <c r="R776" s="25">
        <f t="array" aca="1" ref="R776" ca="1">INDEX('Lorri 401b'!L:L,MATCH('Retirement Calculator'!A776,'Lorri 401b'!N:N,0),0)</f>
        <v>-4782457.3644259619</v>
      </c>
      <c r="S776" s="25">
        <f t="shared" ref="S776:S1030" ca="1" si="787">SUM(Q776:R776)</f>
        <v>-6423422.2722617481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-1656232.8731387961</v>
      </c>
      <c r="R777" s="25">
        <f t="array" aca="1" ref="R777" ca="1">INDEX('Lorri 401b'!L:L,MATCH('Retirement Calculator'!A777,'Lorri 401b'!N:N,0),0)</f>
        <v>-4824129.8040569592</v>
      </c>
      <c r="S777" s="25">
        <f t="shared" ca="1" si="787"/>
        <v>-6480362.6771957558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-1671564.4549639022</v>
      </c>
      <c r="R778" s="25">
        <f t="array" aca="1" ref="R778" ca="1">INDEX('Lorri 401b'!L:L,MATCH('Retirement Calculator'!A778,'Lorri 401b'!N:N,0),0)</f>
        <v>-4865975.8788530855</v>
      </c>
      <c r="S778" s="25">
        <f t="shared" ca="1" si="787"/>
        <v>-6537540.3338169875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-1686959.9183799464</v>
      </c>
      <c r="R779" s="25">
        <f t="array" aca="1" ref="R779" ca="1">INDEX('Lorri 401b'!L:L,MATCH('Retirement Calculator'!A779,'Lorri 401b'!N:N,0),0)</f>
        <v>-4907996.3122941954</v>
      </c>
      <c r="S779" s="25">
        <f t="shared" ca="1" si="787"/>
        <v>-6594956.230674142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-1702419.5295602239</v>
      </c>
      <c r="R780" s="25">
        <f t="array" aca="1" ref="R780" ca="1">INDEX('Lorri 401b'!L:L,MATCH('Retirement Calculator'!A780,'Lorri 401b'!N:N,0),0)</f>
        <v>-4950191.8308746433</v>
      </c>
      <c r="S780" s="25">
        <f t="shared" ca="1" si="787"/>
        <v>-6652611.3604348674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-1717943.555787086</v>
      </c>
      <c r="R781" s="25">
        <f t="array" aca="1" ref="R781" ca="1">INDEX('Lorri 401b'!L:L,MATCH('Retirement Calculator'!A781,'Lorri 401b'!N:N,0),0)</f>
        <v>-4992563.1641158434</v>
      </c>
      <c r="S781" s="25">
        <f t="shared" ca="1" si="787"/>
        <v>-6710506.7199029289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-1733532.2654565601</v>
      </c>
      <c r="R782" s="25">
        <f t="array" aca="1" ref="R782" ca="1">INDEX('Lorri 401b'!L:L,MATCH('Retirement Calculator'!A782,'Lorri 401b'!N:N,0),0)</f>
        <v>-5035111.0445788819</v>
      </c>
      <c r="S782" s="25">
        <f t="shared" ca="1" si="787"/>
        <v>-6768643.310035442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-1749185.9280829902</v>
      </c>
      <c r="R783" s="25">
        <f t="array" aca="1" ref="R783" ca="1">INDEX('Lorri 401b'!L:L,MATCH('Retirement Calculator'!A783,'Lorri 401b'!N:N,0),0)</f>
        <v>-5077836.2078771833</v>
      </c>
      <c r="S783" s="25">
        <f t="shared" ca="1" si="787"/>
        <v>-6827022.1359601738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-1764904.8143036971</v>
      </c>
      <c r="R784" s="25">
        <f t="array" aca="1" ref="R784" ca="1">INDEX('Lorri 401b'!L:L,MATCH('Retirement Calculator'!A784,'Lorri 401b'!N:N,0),0)</f>
        <v>-5120739.3926892271</v>
      </c>
      <c r="S784" s="25">
        <f t="shared" ca="1" si="787"/>
        <v>-6885644.2069929242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-1780689.1958836569</v>
      </c>
      <c r="R785" s="25">
        <f t="array" aca="1" ref="R785" ca="1">INDEX('Lorri 401b'!L:L,MATCH('Retirement Calculator'!A785,'Lorri 401b'!N:N,0),0)</f>
        <v>-5163821.3407713212</v>
      </c>
      <c r="S785" s="25">
        <f t="shared" ca="1" si="787"/>
        <v>-6944510.5366549781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-1796539.3457201999</v>
      </c>
      <c r="R786" s="25">
        <f t="array" aca="1" ref="R786" ca="1">INDEX('Lorri 401b'!L:L,MATCH('Retirement Calculator'!A786,'Lorri 401b'!N:N,0),0)</f>
        <v>-5207082.7969704242</v>
      </c>
      <c r="S786" s="25">
        <f t="shared" ca="1" si="787"/>
        <v>-7003622.1426906241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-1812455.5378477285</v>
      </c>
      <c r="R787" s="25">
        <f t="array" aca="1" ref="R787" ca="1">INDEX('Lorri 401b'!L:L,MATCH('Retirement Calculator'!A787,'Lorri 401b'!N:N,0),0)</f>
        <v>-5250524.5092370231</v>
      </c>
      <c r="S787" s="25">
        <f t="shared" ca="1" si="787"/>
        <v>-7062980.0470847515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-1828438.0474424551</v>
      </c>
      <c r="R788" s="25">
        <f t="array" aca="1" ref="R788" ca="1">INDEX('Lorri 401b'!L:L,MATCH('Retirement Calculator'!A788,'Lorri 401b'!N:N,0),0)</f>
        <v>-5294147.2286380669</v>
      </c>
      <c r="S788" s="25">
        <f t="shared" ca="1" si="787"/>
        <v>-7122585.2760805218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-1844487.1508271596</v>
      </c>
      <c r="R789" s="25">
        <f t="array" aca="1" ref="R789" ca="1">INDEX('Lorri 401b'!L:L,MATCH('Retirement Calculator'!A789,'Lorri 401b'!N:N,0),0)</f>
        <v>-5337951.7093699481</v>
      </c>
      <c r="S789" s="25">
        <f t="shared" ca="1" si="787"/>
        <v>-7182438.8601971082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-1860603.1254759673</v>
      </c>
      <c r="R790" s="25">
        <f t="array" aca="1" ref="R790" ca="1">INDEX('Lorri 401b'!L:L,MATCH('Retirement Calculator'!A790,'Lorri 401b'!N:N,0),0)</f>
        <v>-5381938.7087715454</v>
      </c>
      <c r="S790" s="25">
        <f t="shared" ca="1" si="787"/>
        <v>-7242541.8342475127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-1876786.250019145</v>
      </c>
      <c r="R791" s="25">
        <f t="array" aca="1" ref="R791" ca="1">INDEX('Lorri 401b'!L:L,MATCH('Retirement Calculator'!A791,'Lorri 401b'!N:N,0),0)</f>
        <v>-5426108.9873373164</v>
      </c>
      <c r="S791" s="25">
        <f t="shared" ca="1" si="787"/>
        <v>-7302895.2373564616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-1893036.8042479192</v>
      </c>
      <c r="R792" s="25">
        <f t="array" aca="1" ref="R792" ca="1">INDEX('Lorri 401b'!L:L,MATCH('Retirement Calculator'!A792,'Lorri 401b'!N:N,0),0)</f>
        <v>-5470463.3087304439</v>
      </c>
      <c r="S792" s="25">
        <f t="shared" ca="1" si="787"/>
        <v>-7363500.1129783634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-1909355.0691193133</v>
      </c>
      <c r="R793" s="25">
        <f t="array" aca="1" ref="R793" ca="1">INDEX('Lorri 401b'!L:L,MATCH('Retirement Calculator'!A793,'Lorri 401b'!N:N,0),0)</f>
        <v>-5515002.4397960436</v>
      </c>
      <c r="S793" s="25">
        <f t="shared" ca="1" si="787"/>
        <v>-7424357.5089153573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-1925741.3267610047</v>
      </c>
      <c r="R794" s="25">
        <f t="array" aca="1" ref="R794" ca="1">INDEX('Lorri 401b'!L:L,MATCH('Retirement Calculator'!A794,'Lorri 401b'!N:N,0),0)</f>
        <v>-5559727.1505744159</v>
      </c>
      <c r="S794" s="25">
        <f t="shared" ca="1" si="787"/>
        <v>-7485468.4773354204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-1942195.8604762033</v>
      </c>
      <c r="R795" s="25">
        <f t="array" aca="1" ref="R795" ca="1">INDEX('Lorri 401b'!L:L,MATCH('Retirement Calculator'!A795,'Lorri 401b'!N:N,0),0)</f>
        <v>-5604638.2143143648</v>
      </c>
      <c r="S795" s="25">
        <f t="shared" ca="1" si="787"/>
        <v>-7546834.0747905681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-1958718.9547485486</v>
      </c>
      <c r="R796" s="25">
        <f t="array" aca="1" ref="R796" ca="1">INDEX('Lorri 401b'!L:L,MATCH('Retirement Calculator'!A796,'Lorri 401b'!N:N,0),0)</f>
        <v>-5649736.4074865635</v>
      </c>
      <c r="S796" s="25">
        <f t="shared" ca="1" si="787"/>
        <v>-7608455.3622351121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-1975310.8952470287</v>
      </c>
      <c r="R797" s="25">
        <f t="array" aca="1" ref="R797" ca="1">INDEX('Lorri 401b'!L:L,MATCH('Retirement Calculator'!A797,'Lorri 401b'!N:N,0),0)</f>
        <v>-5695022.5097969798</v>
      </c>
      <c r="S797" s="25">
        <f t="shared" ca="1" si="787"/>
        <v>-7670333.405044008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-1991971.9688309191</v>
      </c>
      <c r="R798" s="25">
        <f t="array" aca="1" ref="R798" ca="1">INDEX('Lorri 401b'!L:L,MATCH('Retirement Calculator'!A798,'Lorri 401b'!N:N,0),0)</f>
        <v>-5740497.3042003568</v>
      </c>
      <c r="S798" s="25">
        <f t="shared" ca="1" si="787"/>
        <v>-7732469.2730312757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-2008702.4635547423</v>
      </c>
      <c r="R799" s="25">
        <f t="array" aca="1" ref="R799" ca="1">INDEX('Lorri 401b'!L:L,MATCH('Retirement Calculator'!A799,'Lorri 401b'!N:N,0),0)</f>
        <v>-5786161.576913747</v>
      </c>
      <c r="S799" s="25">
        <f t="shared" ca="1" si="787"/>
        <v>-7794864.0404684898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-2025502.668673248</v>
      </c>
      <c r="R800" s="25">
        <f t="array" aca="1" ref="R800" ca="1">INDEX('Lorri 401b'!L:L,MATCH('Retirement Calculator'!A800,'Lorri 401b'!N:N,0),0)</f>
        <v>-5832016.1174301105</v>
      </c>
      <c r="S800" s="25">
        <f t="shared" ca="1" si="787"/>
        <v>-7857518.7861033585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-2042372.8746464143</v>
      </c>
      <c r="R801" s="25">
        <f t="array" aca="1" ref="R801" ca="1">INDEX('Lorri 401b'!L:L,MATCH('Retirement Calculator'!A801,'Lorri 401b'!N:N,0),0)</f>
        <v>-5878061.7185319588</v>
      </c>
      <c r="S801" s="25">
        <f t="shared" ca="1" si="787"/>
        <v>-7920434.5931783728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-2059313.3731444688</v>
      </c>
      <c r="R802" s="25">
        <f t="array" aca="1" ref="R802" ca="1">INDEX('Lorri 401b'!L:L,MATCH('Retirement Calculator'!A802,'Lorri 401b'!N:N,0),0)</f>
        <v>-5924299.176305064</v>
      </c>
      <c r="S802" s="25">
        <f t="shared" ca="1" si="787"/>
        <v>-7983612.5494495332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-2076324.4570529319</v>
      </c>
      <c r="R803" s="25">
        <f t="array" aca="1" ref="R803" ca="1">INDEX('Lorri 401b'!L:L,MATCH('Retirement Calculator'!A803,'Lorri 401b'!N:N,0),0)</f>
        <v>-5970729.2901522238</v>
      </c>
      <c r="S803" s="25">
        <f t="shared" ca="1" si="787"/>
        <v>-8047053.7472051559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-2093406.4204776802</v>
      </c>
      <c r="R804" s="25">
        <f t="array" aca="1" ref="R804" ca="1">INDEX('Lorri 401b'!L:L,MATCH('Retirement Calculator'!A804,'Lorri 401b'!N:N,0),0)</f>
        <v>-6017352.8628070801</v>
      </c>
      <c r="S804" s="25">
        <f t="shared" ca="1" si="787"/>
        <v>-8110759.2832847601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-2110559.5587500315</v>
      </c>
      <c r="R805" s="25">
        <f t="array" aca="1" ref="R805" ca="1">INDEX('Lorri 401b'!L:L,MATCH('Retirement Calculator'!A805,'Lorri 401b'!N:N,0),0)</f>
        <v>-6064170.7003479991</v>
      </c>
      <c r="S805" s="25">
        <f t="shared" ca="1" si="787"/>
        <v>-8174730.2590980306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-2127784.1684318511</v>
      </c>
      <c r="R806" s="25">
        <f t="array" aca="1" ref="R806" ca="1">INDEX('Lorri 401b'!L:L,MATCH('Retirement Calculator'!A806,'Lorri 401b'!N:N,0),0)</f>
        <v>-6111183.6122120051</v>
      </c>
      <c r="S806" s="25">
        <f t="shared" ca="1" si="787"/>
        <v>-8238967.7806438562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-2145080.5473206784</v>
      </c>
      <c r="R807" s="25">
        <f t="array" aca="1" ref="R807" ca="1">INDEX('Lorri 401b'!L:L,MATCH('Retirement Calculator'!A807,'Lorri 401b'!N:N,0),0)</f>
        <v>-6158392.4112087777</v>
      </c>
      <c r="S807" s="25">
        <f t="shared" ca="1" si="787"/>
        <v>-8303472.9585294556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-2162448.9944548761</v>
      </c>
      <c r="R808" s="25">
        <f t="array" aca="1" ref="R808" ca="1">INDEX('Lorri 401b'!L:L,MATCH('Retirement Calculator'!A808,'Lorri 401b'!N:N,0),0)</f>
        <v>-6205797.9135347037</v>
      </c>
      <c r="S808" s="25">
        <f t="shared" ca="1" si="787"/>
        <v>-8368246.9079895802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-2179889.8101187996</v>
      </c>
      <c r="R809" s="25">
        <f t="array" aca="1" ref="R809" ca="1">INDEX('Lorri 401b'!L:L,MATCH('Retirement Calculator'!A809,'Lorri 401b'!N:N,0),0)</f>
        <v>-6253400.9387869872</v>
      </c>
      <c r="S809" s="25">
        <f t="shared" ca="1" si="787"/>
        <v>-8433290.7489057872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-2197403.2958479892</v>
      </c>
      <c r="R810" s="25">
        <f t="array" aca="1" ref="R810" ca="1">INDEX('Lorri 401b'!L:L,MATCH('Retirement Calculator'!A810,'Lorri 401b'!N:N,0),0)</f>
        <v>-6301202.309977822</v>
      </c>
      <c r="S810" s="25">
        <f t="shared" ca="1" si="787"/>
        <v>-8498605.6058258116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-2214989.7544343839</v>
      </c>
      <c r="R811" s="25">
        <f t="array" aca="1" ref="R811" ca="1">INDEX('Lorri 401b'!L:L,MATCH('Retirement Calculator'!A811,'Lorri 401b'!N:N,0),0)</f>
        <v>-6349202.853548619</v>
      </c>
      <c r="S811" s="25">
        <f t="shared" ca="1" si="787"/>
        <v>-8564192.6079830024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-2232649.489931555</v>
      </c>
      <c r="R812" s="25">
        <f t="array" aca="1" ref="R812" ca="1">INDEX('Lorri 401b'!L:L,MATCH('Retirement Calculator'!A812,'Lorri 401b'!N:N,0),0)</f>
        <v>-6397403.3993842937</v>
      </c>
      <c r="S812" s="25">
        <f t="shared" ca="1" si="787"/>
        <v>-8630052.8893158492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-2250382.8076599645</v>
      </c>
      <c r="R813" s="25">
        <f t="array" aca="1" ref="R813" ca="1">INDEX('Lorri 401b'!L:L,MATCH('Retirement Calculator'!A813,'Lorri 401b'!N:N,0),0)</f>
        <v>-6445804.7808276173</v>
      </c>
      <c r="S813" s="25">
        <f t="shared" ca="1" si="787"/>
        <v>-8696187.5884875823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-2268190.0142122423</v>
      </c>
      <c r="R814" s="25">
        <f t="array" aca="1" ref="R814" ca="1">INDEX('Lorri 401b'!L:L,MATCH('Retirement Calculator'!A814,'Lorri 401b'!N:N,0),0)</f>
        <v>-6494407.8346936218</v>
      </c>
      <c r="S814" s="25">
        <f t="shared" ca="1" si="787"/>
        <v>-8762597.8489058651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-2286071.4174584881</v>
      </c>
      <c r="R815" s="25">
        <f t="array" aca="1" ref="R815" ca="1">INDEX('Lorri 401b'!L:L,MATCH('Retirement Calculator'!A815,'Lorri 401b'!N:N,0),0)</f>
        <v>-6543213.4012840679</v>
      </c>
      <c r="S815" s="25">
        <f t="shared" ca="1" si="787"/>
        <v>-8829284.8187425565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-2304027.3265515934</v>
      </c>
      <c r="R816" s="25">
        <f t="array" aca="1" ref="R816" ca="1">INDEX('Lorri 401b'!L:L,MATCH('Retirement Calculator'!A816,'Lorri 401b'!N:N,0),0)</f>
        <v>-6592222.3244019737</v>
      </c>
      <c r="S816" s="25">
        <f t="shared" ca="1" si="787"/>
        <v>-8896249.6509535667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-2322058.0519325864</v>
      </c>
      <c r="R817" s="25">
        <f t="array" aca="1" ref="R817" ca="1">INDEX('Lorri 401b'!L:L,MATCH('Retirement Calculator'!A817,'Lorri 401b'!N:N,0),0)</f>
        <v>-6641435.4513662048</v>
      </c>
      <c r="S817" s="25">
        <f t="shared" ca="1" si="787"/>
        <v>-8963493.5032987911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-2340163.905336</v>
      </c>
      <c r="R818" s="25">
        <f t="array" aca="1" ref="R818" ca="1">INDEX('Lorri 401b'!L:L,MATCH('Retirement Calculator'!A818,'Lorri 401b'!N:N,0),0)</f>
        <v>-6690853.6330261193</v>
      </c>
      <c r="S818" s="25">
        <f t="shared" ca="1" si="787"/>
        <v>-9031017.5383621193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-2358345.1997952615</v>
      </c>
      <c r="R819" s="25">
        <f t="array" aca="1" ref="R819" ca="1">INDEX('Lorri 401b'!L:L,MATCH('Retirement Calculator'!A819,'Lorri 401b'!N:N,0),0)</f>
        <v>-6740477.7237762837</v>
      </c>
      <c r="S819" s="25">
        <f t="shared" ca="1" si="787"/>
        <v>-9098822.9235715456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-2376602.249648103</v>
      </c>
      <c r="R820" s="25">
        <f t="array" aca="1" ref="R820" ca="1">INDEX('Lorri 401b'!L:L,MATCH('Retirement Calculator'!A820,'Lorri 401b'!N:N,0),0)</f>
        <v>-6790308.5815712409</v>
      </c>
      <c r="S820" s="25">
        <f t="shared" ca="1" si="787"/>
        <v>-9166910.8312193435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-2394935.3705419982</v>
      </c>
      <c r="R821" s="25">
        <f t="array" aca="1" ref="R821" ca="1">INDEX('Lorri 401b'!L:L,MATCH('Retirement Calculator'!A821,'Lorri 401b'!N:N,0),0)</f>
        <v>-6840347.0679403432</v>
      </c>
      <c r="S821" s="25">
        <f t="shared" ca="1" si="787"/>
        <v>-9235282.4384823404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-2413344.879439618</v>
      </c>
      <c r="R822" s="25">
        <f t="array" aca="1" ref="R822" ca="1">INDEX('Lorri 401b'!L:L,MATCH('Retirement Calculator'!A822,'Lorri 401b'!N:N,0),0)</f>
        <v>-6890594.04800265</v>
      </c>
      <c r="S822" s="25">
        <f t="shared" ca="1" si="787"/>
        <v>-9303938.9274422675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-2431831.0946243112</v>
      </c>
      <c r="R823" s="25">
        <f t="array" aca="1" ref="R823" ca="1">INDEX('Lorri 401b'!L:L,MATCH('Retirement Calculator'!A823,'Lorri 401b'!N:N,0),0)</f>
        <v>-6941050.3904818837</v>
      </c>
      <c r="S823" s="25">
        <f t="shared" ca="1" si="787"/>
        <v>-9372881.4851061944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-2450394.3357056072</v>
      </c>
      <c r="R824" s="25">
        <f t="array" aca="1" ref="R824" ca="1">INDEX('Lorri 401b'!L:L,MATCH('Retirement Calculator'!A824,'Lorri 401b'!N:N,0),0)</f>
        <v>-6991716.9677214473</v>
      </c>
      <c r="S824" s="25">
        <f t="shared" ca="1" si="787"/>
        <v>-9442111.3034270555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-2469034.9236247418</v>
      </c>
      <c r="R825" s="25">
        <f t="array" aca="1" ref="R825" ca="1">INDEX('Lorri 401b'!L:L,MATCH('Retirement Calculator'!A825,'Lorri 401b'!N:N,0),0)</f>
        <v>-7042594.6556995092</v>
      </c>
      <c r="S825" s="25">
        <f t="shared" ca="1" si="787"/>
        <v>-9511629.579324251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-2487753.1806602064</v>
      </c>
      <c r="R826" s="25">
        <f t="array" aca="1" ref="R826" ca="1">INDEX('Lorri 401b'!L:L,MATCH('Retirement Calculator'!A826,'Lorri 401b'!N:N,0),0)</f>
        <v>-7093684.3340441464</v>
      </c>
      <c r="S826" s="25">
        <f t="shared" ca="1" si="787"/>
        <v>-9581437.5147043522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-2506549.4304333185</v>
      </c>
      <c r="R827" s="25">
        <f t="array" aca="1" ref="R827" ca="1">INDEX('Lorri 401b'!L:L,MATCH('Retirement Calculator'!A827,'Lorri 401b'!N:N,0),0)</f>
        <v>-7144986.8860485526</v>
      </c>
      <c r="S827" s="25">
        <f t="shared" ca="1" si="787"/>
        <v>-9651536.3164818715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-2525423.9979138188</v>
      </c>
      <c r="R828" s="25">
        <f t="array" aca="1" ref="R828" ca="1">INDEX('Lorri 401b'!L:L,MATCH('Retirement Calculator'!A828,'Lorri 401b'!N:N,0),0)</f>
        <v>-7196503.198686311</v>
      </c>
      <c r="S828" s="25">
        <f t="shared" ca="1" si="787"/>
        <v>-9721927.1966001298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-2544377.2094254876</v>
      </c>
      <c r="R829" s="25">
        <f t="array" aca="1" ref="R829" ca="1">INDEX('Lorri 401b'!L:L,MATCH('Retirement Calculator'!A829,'Lorri 401b'!N:N,0),0)</f>
        <v>-7248234.1626267266</v>
      </c>
      <c r="S829" s="25">
        <f t="shared" ca="1" si="787"/>
        <v>-9792611.372052215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-2563409.3926517884</v>
      </c>
      <c r="R830" s="25">
        <f t="array" aca="1" ref="R830" ca="1">INDEX('Lorri 401b'!L:L,MATCH('Retirement Calculator'!A830,'Lorri 401b'!N:N,0),0)</f>
        <v>-7300180.6722502271</v>
      </c>
      <c r="S830" s="25">
        <f t="shared" ca="1" si="787"/>
        <v>-9863590.064902015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-2582520.8766415324</v>
      </c>
      <c r="R831" s="25">
        <f t="array" aca="1" ref="R831" ca="1">INDEX('Lorri 401b'!L:L,MATCH('Retirement Calculator'!A831,'Lorri 401b'!N:N,0),0)</f>
        <v>-7352343.6256638253</v>
      </c>
      <c r="S831" s="25">
        <f t="shared" ca="1" si="787"/>
        <v>-9934864.5023053586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-2601711.9918145668</v>
      </c>
      <c r="R832" s="25">
        <f t="array" aca="1" ref="R832" ca="1">INDEX('Lorri 401b'!L:L,MATCH('Retirement Calculator'!A832,'Lorri 401b'!N:N,0),0)</f>
        <v>-7404723.9247166468</v>
      </c>
      <c r="S832" s="25">
        <f t="shared" ca="1" si="787"/>
        <v>-10006435.916531213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-2620983.0699674888</v>
      </c>
      <c r="R833" s="25">
        <f t="array" aca="1" ref="R833" ca="1">INDEX('Lorri 401b'!L:L,MATCH('Retirement Calculator'!A833,'Lorri 401b'!N:N,0),0)</f>
        <v>-7457322.475015522</v>
      </c>
      <c r="S833" s="25">
        <f t="shared" ca="1" si="787"/>
        <v>-10078305.544983011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-2640334.4442793811</v>
      </c>
      <c r="R834" s="25">
        <f t="array" aca="1" ref="R834" ca="1">INDEX('Lorri 401b'!L:L,MATCH('Retirement Calculator'!A834,'Lorri 401b'!N:N,0),0)</f>
        <v>-7510140.1859406428</v>
      </c>
      <c r="S834" s="25">
        <f t="shared" ca="1" si="787"/>
        <v>-10150474.630220024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-2659766.4493175731</v>
      </c>
      <c r="R835" s="25">
        <f t="array" aca="1" ref="R835" ca="1">INDEX('Lorri 401b'!L:L,MATCH('Retirement Calculator'!A835,'Lorri 401b'!N:N,0),0)</f>
        <v>-7563177.9706612844</v>
      </c>
      <c r="S835" s="25">
        <f t="shared" ca="1" si="787"/>
        <v>-10222944.419978857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-2679279.4210434244</v>
      </c>
      <c r="R836" s="25">
        <f t="array" aca="1" ref="R836" ca="1">INDEX('Lorri 401b'!L:L,MATCH('Retirement Calculator'!A836,'Lorri 401b'!N:N,0),0)</f>
        <v>-7616436.7461515954</v>
      </c>
      <c r="S836" s="25">
        <f t="shared" ca="1" si="787"/>
        <v>-10295716.16719502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-2698873.6968181334</v>
      </c>
      <c r="R837" s="25">
        <f t="array" aca="1" ref="R837" ca="1">INDEX('Lorri 401b'!L:L,MATCH('Retirement Calculator'!A837,'Lorri 401b'!N:N,0),0)</f>
        <v>-7669917.4332064493</v>
      </c>
      <c r="S837" s="25">
        <f t="shared" ca="1" si="787"/>
        <v>-10368791.130024582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-2718549.61540857</v>
      </c>
      <c r="R838" s="25">
        <f t="array" aca="1" ref="R838" ca="1">INDEX('Lorri 401b'!L:L,MATCH('Retirement Calculator'!A838,'Lorri 401b'!N:N,0),0)</f>
        <v>-7723620.9564573653</v>
      </c>
      <c r="S838" s="25">
        <f t="shared" ca="1" si="787"/>
        <v>-10442170.571865935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-2738307.5169931338</v>
      </c>
      <c r="R839" s="25">
        <f t="array" aca="1" ref="R839" ca="1">INDEX('Lorri 401b'!L:L,MATCH('Retirement Calculator'!A839,'Lorri 401b'!N:N,0),0)</f>
        <v>-7777548.2443884937</v>
      </c>
      <c r="S839" s="25">
        <f t="shared" ca="1" si="787"/>
        <v>-10515855.761381628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-2758147.7431676332</v>
      </c>
      <c r="R840" s="25">
        <f t="array" aca="1" ref="R840" ca="1">INDEX('Lorri 401b'!L:L,MATCH('Retirement Calculator'!A840,'Lorri 401b'!N:N,0),0)</f>
        <v>-7831700.2293526679</v>
      </c>
      <c r="S840" s="25">
        <f t="shared" ca="1" si="787"/>
        <v>-10589847.972520301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-2778070.6369511932</v>
      </c>
      <c r="R841" s="25">
        <f t="array" aca="1" ref="R841" ca="1">INDEX('Lorri 401b'!L:L,MATCH('Retirement Calculator'!A841,'Lorri 401b'!N:N,0),0)</f>
        <v>-7886077.8475875268</v>
      </c>
      <c r="S841" s="25">
        <f t="shared" ca="1" si="787"/>
        <v>-10664148.484538719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-2798076.5427921847</v>
      </c>
      <c r="R842" s="25">
        <f t="array" aca="1" ref="R842" ca="1">INDEX('Lorri 401b'!L:L,MATCH('Retirement Calculator'!A842,'Lorri 401b'!N:N,0),0)</f>
        <v>-7940682.0392316971</v>
      </c>
      <c r="S842" s="25">
        <f t="shared" ca="1" si="787"/>
        <v>-10738758.582023881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-2818165.8065741803</v>
      </c>
      <c r="R843" s="25">
        <f t="array" aca="1" ref="R843" ca="1">INDEX('Lorri 401b'!L:L,MATCH('Retirement Calculator'!A843,'Lorri 401b'!N:N,0),0)</f>
        <v>-7995513.7483410519</v>
      </c>
      <c r="S843" s="25">
        <f t="shared" ca="1" si="787"/>
        <v>-10813679.554915233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-2838338.7756219339</v>
      </c>
      <c r="R844" s="25">
        <f t="array" aca="1" ref="R844" ca="1">INDEX('Lorri 401b'!L:L,MATCH('Retirement Calculator'!A844,'Lorri 401b'!N:N,0),0)</f>
        <v>-8050573.9229050288</v>
      </c>
      <c r="S844" s="25">
        <f t="shared" ca="1" si="787"/>
        <v>-10888912.698526964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-2858595.7987073865</v>
      </c>
      <c r="R845" s="25">
        <f t="array" aca="1" ref="R845" ca="1">INDEX('Lorri 401b'!L:L,MATCH('Retirement Calculator'!A845,'Lorri 401b'!N:N,0),0)</f>
        <v>-8105863.5148630226</v>
      </c>
      <c r="S845" s="25">
        <f t="shared" ca="1" si="787"/>
        <v>-10964459.31357041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-2878937.2260556952</v>
      </c>
      <c r="R846" s="25">
        <f t="array" aca="1" ref="R846" ca="1">INDEX('Lorri 401b'!L:L,MATCH('Retirement Calculator'!A846,'Lorri 401b'!N:N,0),0)</f>
        <v>-8161383.4801208414</v>
      </c>
      <c r="S846" s="25">
        <f t="shared" ca="1" si="787"/>
        <v>-11040320.706176536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-2899363.4093512888</v>
      </c>
      <c r="R847" s="25">
        <f t="array" aca="1" ref="R847" ca="1">INDEX('Lorri 401b'!L:L,MATCH('Retirement Calculator'!A847,'Lorri 401b'!N:N,0),0)</f>
        <v>-8217134.7785672341</v>
      </c>
      <c r="S847" s="25">
        <f t="shared" ca="1" si="787"/>
        <v>-11116498.187918523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-2919874.7017439473</v>
      </c>
      <c r="R848" s="25">
        <f t="array" aca="1" ref="R848" ca="1">INDEX('Lorri 401b'!L:L,MATCH('Retirement Calculator'!A848,'Lorri 401b'!N:N,0),0)</f>
        <v>-8273118.3740904862</v>
      </c>
      <c r="S848" s="25">
        <f t="shared" ca="1" si="787"/>
        <v>-11192993.075834434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-2940471.4578549084</v>
      </c>
      <c r="R849" s="25">
        <f t="array" aca="1" ref="R849" ca="1">INDEX('Lorri 401b'!L:L,MATCH('Retirement Calculator'!A849,'Lorri 401b'!N:N,0),0)</f>
        <v>-8329335.2345950855</v>
      </c>
      <c r="S849" s="25">
        <f t="shared" ca="1" si="787"/>
        <v>-11269806.692449994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-2961154.0337829986</v>
      </c>
      <c r="R850" s="25">
        <f t="array" aca="1" ref="R850" ca="1">INDEX('Lorri 401b'!L:L,MATCH('Retirement Calculator'!A850,'Lorri 401b'!N:N,0),0)</f>
        <v>-8385786.3320184546</v>
      </c>
      <c r="S850" s="25">
        <f t="shared" ca="1" si="787"/>
        <v>-11346940.365801454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-2981922.7871107892</v>
      </c>
      <c r="R851" s="25">
        <f t="array" aca="1" ref="R851" ca="1">INDEX('Lorri 401b'!L:L,MATCH('Retirement Calculator'!A851,'Lorri 401b'!N:N,0),0)</f>
        <v>-8442472.642347753</v>
      </c>
      <c r="S851" s="25">
        <f t="shared" ca="1" si="787"/>
        <v>-11424395.429458542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-3002778.0769107789</v>
      </c>
      <c r="R852" s="25">
        <f t="array" aca="1" ref="R852" ca="1">INDEX('Lorri 401b'!L:L,MATCH('Retirement Calculator'!A852,'Lorri 401b'!N:N,0),0)</f>
        <v>-8499395.1456367578</v>
      </c>
      <c r="S852" s="25">
        <f t="shared" ca="1" si="787"/>
        <v>-11502173.222547537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-3023720.2637516018</v>
      </c>
      <c r="R853" s="25">
        <f t="array" aca="1" ref="R853" ca="1">INDEX('Lorri 401b'!L:L,MATCH('Retirement Calculator'!A853,'Lorri 401b'!N:N,0),0)</f>
        <v>-8556554.8260228019</v>
      </c>
      <c r="S853" s="25">
        <f t="shared" ca="1" si="787"/>
        <v>-11580275.089774404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-3044749.7097042613</v>
      </c>
      <c r="R854" s="25">
        <f t="array" aca="1" ref="R854" ca="1">INDEX('Lorri 401b'!L:L,MATCH('Retirement Calculator'!A854,'Lorri 401b'!N:N,0),0)</f>
        <v>-8613952.6717437878</v>
      </c>
      <c r="S854" s="25">
        <f t="shared" ca="1" si="787"/>
        <v>-11658702.381448049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-3065866.7783483905</v>
      </c>
      <c r="R855" s="25">
        <f t="array" aca="1" ref="R855" ca="1">INDEX('Lorri 401b'!L:L,MATCH('Retirement Calculator'!A855,'Lorri 401b'!N:N,0),0)</f>
        <v>-8671589.6751552764</v>
      </c>
      <c r="S855" s="25">
        <f t="shared" ca="1" si="787"/>
        <v>-11737456.453503666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-3087071.8347785366</v>
      </c>
      <c r="R856" s="25">
        <f t="array" aca="1" ref="R856" ca="1">INDEX('Lorri 401b'!L:L,MATCH('Retirement Calculator'!A856,'Lorri 401b'!N:N,0),0)</f>
        <v>-8729466.8327476475</v>
      </c>
      <c r="S856" s="25">
        <f t="shared" ca="1" si="787"/>
        <v>-11816538.667526184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-3108365.2456104751</v>
      </c>
      <c r="R857" s="25">
        <f t="array" aca="1" ref="R857" ca="1">INDEX('Lorri 401b'!L:L,MATCH('Retirement Calculator'!A857,'Lorri 401b'!N:N,0),0)</f>
        <v>-8787585.14516332</v>
      </c>
      <c r="S857" s="25">
        <f t="shared" ca="1" si="787"/>
        <v>-11895950.390773796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-3129747.3789875465</v>
      </c>
      <c r="R858" s="25">
        <f t="array" aca="1" ref="R858" ca="1">INDEX('Lorri 401b'!L:L,MATCH('Retirement Calculator'!A858,'Lorri 401b'!N:N,0),0)</f>
        <v>-8845945.6172140576</v>
      </c>
      <c r="S858" s="25">
        <f t="shared" ca="1" si="787"/>
        <v>-11975692.996201605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-3151218.6045870227</v>
      </c>
      <c r="R859" s="25">
        <f t="array" aca="1" ref="R859" ca="1">INDEX('Lorri 401b'!L:L,MATCH('Retirement Calculator'!A859,'Lorri 401b'!N:N,0),0)</f>
        <v>-8904549.25789834</v>
      </c>
      <c r="S859" s="25">
        <f t="shared" ca="1" si="787"/>
        <v>-12055767.862485362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-3172779.2936264966</v>
      </c>
      <c r="R860" s="25">
        <f t="array" aca="1" ref="R860" ca="1">INDEX('Lorri 401b'!L:L,MATCH('Retirement Calculator'!A860,'Lorri 401b'!N:N,0),0)</f>
        <v>-8963397.0804188065</v>
      </c>
      <c r="S860" s="25">
        <f t="shared" ca="1" si="787"/>
        <v>-12136176.374045303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-3194429.8188703018</v>
      </c>
      <c r="R861" s="25">
        <f t="array" aca="1" ref="R861" ca="1">INDEX('Lorri 401b'!L:L,MATCH('Retirement Calculator'!A861,'Lorri 401b'!N:N,0),0)</f>
        <v>-9022490.1021997742</v>
      </c>
      <c r="S861" s="25">
        <f t="shared" ca="1" si="787"/>
        <v>-12216919.921070077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-3216170.554635956</v>
      </c>
      <c r="R862" s="25">
        <f t="array" aca="1" ref="R862" ca="1">INDEX('Lorri 401b'!L:L,MATCH('Retirement Calculator'!A862,'Lorri 401b'!N:N,0),0)</f>
        <v>-9081829.3449048307</v>
      </c>
      <c r="S862" s="25">
        <f t="shared" ca="1" si="787"/>
        <v>-12297999.899540786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-3238001.876800634</v>
      </c>
      <c r="R863" s="25">
        <f t="array" aca="1" ref="R863" ca="1">INDEX('Lorri 401b'!L:L,MATCH('Retirement Calculator'!A863,'Lorri 401b'!N:N,0),0)</f>
        <v>-9141415.8344544917</v>
      </c>
      <c r="S863" s="25">
        <f t="shared" ca="1" si="787"/>
        <v>-12379417.711255126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-3259924.1628076648</v>
      </c>
      <c r="R864" s="25">
        <f t="array" aca="1" ref="R864" ca="1">INDEX('Lorri 401b'!L:L,MATCH('Retirement Calculator'!A864,'Lorri 401b'!N:N,0),0)</f>
        <v>-9201250.6010439415</v>
      </c>
      <c r="S864" s="25">
        <f t="shared" ca="1" si="787"/>
        <v>-12461174.763851605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-3281937.7916730582</v>
      </c>
      <c r="R865" s="25">
        <f t="array" aca="1" ref="R865" ca="1">INDEX('Lorri 401b'!L:L,MATCH('Retirement Calculator'!A865,'Lorri 401b'!N:N,0),0)</f>
        <v>-9261334.6791608483</v>
      </c>
      <c r="S865" s="25">
        <f t="shared" ca="1" si="787"/>
        <v>-12543272.470833907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-3304043.1439920571</v>
      </c>
      <c r="R866" s="25">
        <f t="array" aca="1" ref="R866" ca="1">INDEX('Lorri 401b'!L:L,MATCH('Retirement Calculator'!A866,'Lorri 401b'!N:N,0),0)</f>
        <v>-9321669.1076032426</v>
      </c>
      <c r="S866" s="25">
        <f t="shared" ca="1" si="787"/>
        <v>-12625712.2515953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-3326240.6019457188</v>
      </c>
      <c r="R867" s="25">
        <f t="array" aca="1" ref="R867" ca="1">INDEX('Lorri 401b'!L:L,MATCH('Retirement Calculator'!A867,'Lorri 401b'!N:N,0),0)</f>
        <v>-9382254.9294974804</v>
      </c>
      <c r="S867" s="25">
        <f t="shared" ca="1" si="787"/>
        <v>-12708495.531443199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-3348530.5493075205</v>
      </c>
      <c r="R868" s="25">
        <f t="array" aca="1" ref="R868" ca="1">INDEX('Lorri 401b'!L:L,MATCH('Retirement Calculator'!A868,'Lorri 401b'!N:N,0),0)</f>
        <v>-9443093.192316277</v>
      </c>
      <c r="S868" s="25">
        <f t="shared" ca="1" si="787"/>
        <v>-12791623.741623797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-3370913.3714499967</v>
      </c>
      <c r="R869" s="25">
        <f t="array" aca="1" ref="R869" ca="1">INDEX('Lorri 401b'!L:L,MATCH('Retirement Calculator'!A869,'Lorri 401b'!N:N,0),0)</f>
        <v>-9504184.9478968177</v>
      </c>
      <c r="S869" s="25">
        <f t="shared" ca="1" si="787"/>
        <v>-12875098.319346815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-3393389.4553513997</v>
      </c>
      <c r="R870" s="25">
        <f t="array" aca="1" ref="R870" ca="1">INDEX('Lorri 401b'!L:L,MATCH('Retirement Calculator'!A870,'Lorri 401b'!N:N,0),0)</f>
        <v>-9565531.2524589449</v>
      </c>
      <c r="S870" s="25">
        <f t="shared" ca="1" si="787"/>
        <v>-12958920.707810344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-3415959.1896023918</v>
      </c>
      <c r="R871" s="25">
        <f t="array" aca="1" ref="R871" ca="1">INDEX('Lorri 401b'!L:L,MATCH('Retirement Calculator'!A871,'Lorri 401b'!N:N,0),0)</f>
        <v>-9627133.1666234136</v>
      </c>
      <c r="S871" s="25">
        <f t="shared" ca="1" si="787"/>
        <v>-13043092.356225805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-3438622.9644127632</v>
      </c>
      <c r="R872" s="25">
        <f t="array" aca="1" ref="R872" ca="1">INDEX('Lorri 401b'!L:L,MATCH('Retirement Calculator'!A872,'Lorri 401b'!N:N,0),0)</f>
        <v>-9688991.7554302346</v>
      </c>
      <c r="S872" s="25">
        <f t="shared" ca="1" si="787"/>
        <v>-13127614.719842998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-3461381.1716181776</v>
      </c>
      <c r="R873" s="25">
        <f t="array" aca="1" ref="R873" ca="1">INDEX('Lorri 401b'!L:L,MATCH('Retirement Calculator'!A873,'Lorri 401b'!N:N,0),0)</f>
        <v>-9751108.0883570835</v>
      </c>
      <c r="S873" s="25">
        <f t="shared" ca="1" si="787"/>
        <v>-13212489.259975262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-3484234.2046869481</v>
      </c>
      <c r="R874" s="25">
        <f t="array" aca="1" ref="R874" ca="1">INDEX('Lorri 401b'!L:L,MATCH('Retirement Calculator'!A874,'Lorri 401b'!N:N,0),0)</f>
        <v>-9813483.2393377945</v>
      </c>
      <c r="S874" s="25">
        <f t="shared" ca="1" si="787"/>
        <v>-13297717.444024742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-3507182.4587268382</v>
      </c>
      <c r="R875" s="25">
        <f t="array" aca="1" ref="R875" ca="1">INDEX('Lorri 401b'!L:L,MATCH('Retirement Calculator'!A875,'Lorri 401b'!N:N,0),0)</f>
        <v>-9876118.2867809255</v>
      </c>
      <c r="S875" s="25">
        <f t="shared" ca="1" si="787"/>
        <v>-13383300.745507764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-3530226.3304918949</v>
      </c>
      <c r="R876" s="25">
        <f t="array" aca="1" ref="R876" ca="1">INDEX('Lorri 401b'!L:L,MATCH('Retirement Calculator'!A876,'Lorri 401b'!N:N,0),0)</f>
        <v>-9939014.3135884032</v>
      </c>
      <c r="S876" s="25">
        <f t="shared" ca="1" si="787"/>
        <v>-13469240.644080298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-3553366.2183893058</v>
      </c>
      <c r="R877" s="25">
        <f t="array" aca="1" ref="R877" ca="1">INDEX('Lorri 401b'!L:L,MATCH('Retirement Calculator'!A877,'Lorri 401b'!N:N,0),0)</f>
        <v>-10002172.407174245</v>
      </c>
      <c r="S877" s="25">
        <f t="shared" ca="1" si="787"/>
        <v>-13555538.625563551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-3576602.522486289</v>
      </c>
      <c r="R878" s="25">
        <f t="array" aca="1" ref="R878" ca="1">INDEX('Lorri 401b'!L:L,MATCH('Retirement Calculator'!A878,'Lorri 401b'!N:N,0),0)</f>
        <v>-10065593.65948336</v>
      </c>
      <c r="S878" s="25">
        <f t="shared" ca="1" si="787"/>
        <v>-13642196.18196965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-3599935.6445170101</v>
      </c>
      <c r="R879" s="25">
        <f t="array" aca="1" ref="R879" ca="1">INDEX('Lorri 401b'!L:L,MATCH('Retirement Calculator'!A879,'Lorri 401b'!N:N,0),0)</f>
        <v>-10129279.16701043</v>
      </c>
      <c r="S879" s="25">
        <f t="shared" ca="1" si="787"/>
        <v>-13729214.81152744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-3623365.9878895255</v>
      </c>
      <c r="R880" s="25">
        <f t="array" aca="1" ref="R880" ca="1">INDEX('Lorri 401b'!L:L,MATCH('Retirement Calculator'!A880,'Lorri 401b'!N:N,0),0)</f>
        <v>-10193230.030818863</v>
      </c>
      <c r="S880" s="25">
        <f t="shared" ca="1" si="787"/>
        <v>-13816596.018708389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-3646893.95769276</v>
      </c>
      <c r="R881" s="25">
        <f t="array" aca="1" ref="R881" ca="1">INDEX('Lorri 401b'!L:L,MATCH('Retirement Calculator'!A881,'Lorri 401b'!N:N,0),0)</f>
        <v>-10257447.356559832</v>
      </c>
      <c r="S881" s="25">
        <f t="shared" ca="1" si="787"/>
        <v>-13904341.314252593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-3670519.960703508</v>
      </c>
      <c r="R882" s="25">
        <f t="array" aca="1" ref="R882" ca="1">INDEX('Lorri 401b'!L:L,MATCH('Retirement Calculator'!A882,'Lorri 401b'!N:N,0),0)</f>
        <v>-10321932.254491387</v>
      </c>
      <c r="S882" s="25">
        <f t="shared" ca="1" si="787"/>
        <v>-13992452.215194896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-3694244.4053934673</v>
      </c>
      <c r="R883" s="25">
        <f t="array" aca="1" ref="R883" ca="1">INDEX('Lorri 401b'!L:L,MATCH('Retirement Calculator'!A883,'Lorri 401b'!N:N,0),0)</f>
        <v>-10386685.839497657</v>
      </c>
      <c r="S883" s="25">
        <f t="shared" ca="1" si="787"/>
        <v>-14080930.244891126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-3718067.7019363013</v>
      </c>
      <c r="R884" s="25">
        <f t="array" aca="1" ref="R884" ca="1">INDEX('Lorri 401b'!L:L,MATCH('Retirement Calculator'!A884,'Lorri 401b'!N:N,0),0)</f>
        <v>-10451709.231108122</v>
      </c>
      <c r="S884" s="25">
        <f t="shared" ca="1" si="787"/>
        <v>-14169776.933044422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-3741990.2622147305</v>
      </c>
      <c r="R885" s="25">
        <f t="array" aca="1" ref="R885" ca="1">INDEX('Lorri 401b'!L:L,MATCH('Retirement Calculator'!A885,'Lorri 401b'!N:N,0),0)</f>
        <v>-10517003.553516962</v>
      </c>
      <c r="S885" s="25">
        <f t="shared" ca="1" si="787"/>
        <v>-14258993.815731693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-3766012.4998276532</v>
      </c>
      <c r="R886" s="25">
        <f t="array" aca="1" ref="R886" ca="1">INDEX('Lorri 401b'!L:L,MATCH('Retirement Calculator'!A886,'Lorri 401b'!N:N,0),0)</f>
        <v>-10582569.935602507</v>
      </c>
      <c r="S886" s="25">
        <f t="shared" ca="1" si="787"/>
        <v>-14348582.43543016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-3790134.8300972963</v>
      </c>
      <c r="R887" s="25">
        <f t="array" aca="1" ref="R887" ca="1">INDEX('Lorri 401b'!L:L,MATCH('Retirement Calculator'!A887,'Lorri 401b'!N:N,0),0)</f>
        <v>-10648409.510946741</v>
      </c>
      <c r="S887" s="25">
        <f t="shared" ca="1" si="787"/>
        <v>-14438544.341044039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-3814357.6700763963</v>
      </c>
      <c r="R888" s="25">
        <f t="array" aca="1" ref="R888" ca="1">INDEX('Lorri 401b'!L:L,MATCH('Retirement Calculator'!A888,'Lorri 401b'!N:N,0),0)</f>
        <v>-10714523.417854909</v>
      </c>
      <c r="S888" s="25">
        <f t="shared" ca="1" si="787"/>
        <v>-14528881.087931305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-3838681.4385554092</v>
      </c>
      <c r="R889" s="25">
        <f t="array" aca="1" ref="R889" ca="1">INDEX('Lorri 401b'!L:L,MATCH('Retirement Calculator'!A889,'Lorri 401b'!N:N,0),0)</f>
        <v>-10780912.799375195</v>
      </c>
      <c r="S889" s="25">
        <f t="shared" ca="1" si="787"/>
        <v>-14619594.237930603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-3863106.5560697513</v>
      </c>
      <c r="R890" s="25">
        <f t="array" aca="1" ref="R890" ca="1">INDEX('Lorri 401b'!L:L,MATCH('Retirement Calculator'!A890,'Lorri 401b'!N:N,0),0)</f>
        <v>-10847578.803318482</v>
      </c>
      <c r="S890" s="25">
        <f t="shared" ca="1" si="787"/>
        <v>-14710685.359388232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-3887633.4449070697</v>
      </c>
      <c r="R891" s="25">
        <f t="array" aca="1" ref="R891" ca="1">INDEX('Lorri 401b'!L:L,MATCH('Retirement Calculator'!A891,'Lorri 401b'!N:N,0),0)</f>
        <v>-10914522.582278199</v>
      </c>
      <c r="S891" s="25">
        <f t="shared" ca="1" si="787"/>
        <v>-14802156.027185269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-3912262.5291145439</v>
      </c>
      <c r="R892" s="25">
        <f t="array" aca="1" ref="R892" ca="1">INDEX('Lorri 401b'!L:L,MATCH('Retirement Calculator'!A892,'Lorri 401b'!N:N,0),0)</f>
        <v>-10981745.293650249</v>
      </c>
      <c r="S892" s="25">
        <f t="shared" ca="1" si="787"/>
        <v>-14894007.822764793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-3936994.2345062159</v>
      </c>
      <c r="R893" s="25">
        <f t="array" aca="1" ref="R893" ca="1">INDEX('Lorri 401b'!L:L,MATCH('Retirement Calculator'!A893,'Lorri 401b'!N:N,0),0)</f>
        <v>-11049248.099653015</v>
      </c>
      <c r="S893" s="25">
        <f t="shared" ca="1" si="787"/>
        <v>-14986242.334159231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-3961828.9886703533</v>
      </c>
      <c r="R894" s="25">
        <f t="array" aca="1" ref="R894" ca="1">INDEX('Lorri 401b'!L:L,MATCH('Retirement Calculator'!A894,'Lorri 401b'!N:N,0),0)</f>
        <v>-11117032.167347459</v>
      </c>
      <c r="S894" s="25">
        <f t="shared" ca="1" si="787"/>
        <v>-15078861.156017812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-3986767.2209768412</v>
      </c>
      <c r="R895" s="25">
        <f t="array" aca="1" ref="R895" ca="1">INDEX('Lorri 401b'!L:L,MATCH('Retirement Calculator'!A895,'Lorri 401b'!N:N,0),0)</f>
        <v>-11185098.668657297</v>
      </c>
      <c r="S895" s="25">
        <f t="shared" ca="1" si="787"/>
        <v>-15171865.889634138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-4011809.3625846058</v>
      </c>
      <c r="R896" s="25">
        <f t="array" aca="1" ref="R896" ca="1">INDEX('Lorri 401b'!L:L,MATCH('Retirement Calculator'!A896,'Lorri 401b'!N:N,0),0)</f>
        <v>-11253448.780389259</v>
      </c>
      <c r="S896" s="25">
        <f t="shared" ca="1" si="787"/>
        <v>-15265258.142973864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-4036955.8464490697</v>
      </c>
      <c r="R897" s="25">
        <f t="array" aca="1" ref="R897" ca="1">INDEX('Lorri 401b'!L:L,MATCH('Retirement Calculator'!A897,'Lorri 401b'!N:N,0),0)</f>
        <v>-11322083.684253437</v>
      </c>
      <c r="S897" s="25">
        <f t="shared" ca="1" si="787"/>
        <v>-15359039.530702507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-4062207.1073296354</v>
      </c>
      <c r="R898" s="25">
        <f t="array" aca="1" ref="R898" ca="1">INDEX('Lorri 401b'!L:L,MATCH('Retirement Calculator'!A898,'Lorri 401b'!N:N,0),0)</f>
        <v>-11391004.566883717</v>
      </c>
      <c r="S898" s="25">
        <f t="shared" ca="1" si="787"/>
        <v>-15453211.674213352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-4087563.5817972035</v>
      </c>
      <c r="R899" s="25">
        <f t="array" aca="1" ref="R899" ca="1">INDEX('Lorri 401b'!L:L,MATCH('Retirement Calculator'!A899,'Lorri 401b'!N:N,0),0)</f>
        <v>-11460212.619858289</v>
      </c>
      <c r="S899" s="25">
        <f t="shared" ca="1" si="787"/>
        <v>-15547776.201655492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-4113025.7082417198</v>
      </c>
      <c r="R900" s="25">
        <f t="array" aca="1" ref="R900" ca="1">INDEX('Lorri 401b'!L:L,MATCH('Retirement Calculator'!A900,'Lorri 401b'!N:N,0),0)</f>
        <v>-11529709.039720256</v>
      </c>
      <c r="S900" s="25">
        <f t="shared" ca="1" si="787"/>
        <v>-15642734.747961976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-4138593.9268797548</v>
      </c>
      <c r="R901" s="25">
        <f t="array" aca="1" ref="R901" ca="1">INDEX('Lorri 401b'!L:L,MATCH('Retirement Calculator'!A901,'Lorri 401b'!N:N,0),0)</f>
        <v>-11599495.027998313</v>
      </c>
      <c r="S901" s="25">
        <f t="shared" ca="1" si="787"/>
        <v>-15738088.954878068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-4164268.6797621152</v>
      </c>
      <c r="R902" s="25">
        <f t="array" aca="1" ref="R902" ca="1">INDEX('Lorri 401b'!L:L,MATCH('Retirement Calculator'!A902,'Lorri 401b'!N:N,0),0)</f>
        <v>-11669571.791227529</v>
      </c>
      <c r="S902" s="25">
        <f t="shared" ca="1" si="787"/>
        <v>-15833840.470989645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-4190050.4107814855</v>
      </c>
      <c r="R903" s="25">
        <f t="array" aca="1" ref="R903" ca="1">INDEX('Lorri 401b'!L:L,MATCH('Retirement Calculator'!A903,'Lorri 401b'!N:N,0),0)</f>
        <v>-11739940.540970201</v>
      </c>
      <c r="S903" s="25">
        <f t="shared" ca="1" si="787"/>
        <v>-15929990.951751687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-4215939.5656801024</v>
      </c>
      <c r="R904" s="25">
        <f t="array" aca="1" ref="R904" ca="1">INDEX('Lorri 401b'!L:L,MATCH('Retirement Calculator'!A904,'Lorri 401b'!N:N,0),0)</f>
        <v>-11810602.4938368</v>
      </c>
      <c r="S904" s="25">
        <f t="shared" ca="1" si="787"/>
        <v>-16026542.059516903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-4241936.5920574646</v>
      </c>
      <c r="R905" s="25">
        <f t="array" aca="1" ref="R905" ca="1">INDEX('Lorri 401b'!L:L,MATCH('Retirement Calculator'!A905,'Lorri 401b'!N:N,0),0)</f>
        <v>-11881558.871507009</v>
      </c>
      <c r="S905" s="25">
        <f t="shared" ca="1" si="787"/>
        <v>-16123495.463564474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-4268041.9393780651</v>
      </c>
      <c r="R906" s="25">
        <f t="array" aca="1" ref="R906" ca="1">INDEX('Lorri 401b'!L:L,MATCH('Retirement Calculator'!A906,'Lorri 401b'!N:N,0),0)</f>
        <v>-11952810.900750846</v>
      </c>
      <c r="S906" s="25">
        <f t="shared" ca="1" si="787"/>
        <v>-16220852.84012891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-4294256.0589791685</v>
      </c>
      <c r="R907" s="25">
        <f t="array" aca="1" ref="R907" ca="1">INDEX('Lorri 401b'!L:L,MATCH('Retirement Calculator'!A907,'Lorri 401b'!N:N,0),0)</f>
        <v>-12024359.813449863</v>
      </c>
      <c r="S907" s="25">
        <f t="shared" ca="1" si="787"/>
        <v>-16318615.872429032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-4320579.4040786093</v>
      </c>
      <c r="R908" s="25">
        <f t="array" aca="1" ref="R908" ca="1">INDEX('Lorri 401b'!L:L,MATCH('Retirement Calculator'!A908,'Lorri 401b'!N:N,0),0)</f>
        <v>-12096206.84661846</v>
      </c>
      <c r="S908" s="25">
        <f t="shared" ca="1" si="787"/>
        <v>-16416786.250697069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-4347012.4297826318</v>
      </c>
      <c r="R909" s="25">
        <f t="array" aca="1" ref="R909" ca="1">INDEX('Lorri 401b'!L:L,MATCH('Retirement Calculator'!A909,'Lorri 401b'!N:N,0),0)</f>
        <v>-12168353.242425261</v>
      </c>
      <c r="S909" s="25">
        <f t="shared" ca="1" si="787"/>
        <v>-16515365.672207892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-4373555.5930937538</v>
      </c>
      <c r="R910" s="25">
        <f t="array" aca="1" ref="R910" ca="1">INDEX('Lorri 401b'!L:L,MATCH('Retirement Calculator'!A910,'Lorri 401b'!N:N,0),0)</f>
        <v>-12240800.248214589</v>
      </c>
      <c r="S910" s="25">
        <f t="shared" ca="1" si="787"/>
        <v>-16614355.841308344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-4400209.3529186724</v>
      </c>
      <c r="R911" s="25">
        <f t="array" aca="1" ref="R911" ca="1">INDEX('Lorri 401b'!L:L,MATCH('Retirement Calculator'!A911,'Lorri 401b'!N:N,0),0)</f>
        <v>-12313549.11652804</v>
      </c>
      <c r="S911" s="25">
        <f t="shared" ca="1" si="787"/>
        <v>-16713758.469446711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-4426974.1700761952</v>
      </c>
      <c r="R912" s="25">
        <f t="array" aca="1" ref="R912" ca="1">INDEX('Lorri 401b'!L:L,MATCH('Retirement Calculator'!A912,'Lorri 401b'!N:N,0),0)</f>
        <v>-12386601.105126129</v>
      </c>
      <c r="S912" s="25">
        <f t="shared" ca="1" si="787"/>
        <v>-16813575.275202326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-4453850.5073052077</v>
      </c>
      <c r="R913" s="25">
        <f t="array" aca="1" ref="R913" ca="1">INDEX('Lorri 401b'!L:L,MATCH('Retirement Calculator'!A913,'Lorri 401b'!N:N,0),0)</f>
        <v>-12459957.477010045</v>
      </c>
      <c r="S913" s="25">
        <f t="shared" ca="1" si="787"/>
        <v>-16913807.984315254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-4480838.8292726744</v>
      </c>
      <c r="R914" s="25">
        <f t="array" aca="1" ref="R914" ca="1">INDEX('Lorri 401b'!L:L,MATCH('Retirement Calculator'!A914,'Lorri 401b'!N:N,0),0)</f>
        <v>-12533619.500443477</v>
      </c>
      <c r="S914" s="25">
        <f t="shared" ca="1" si="787"/>
        <v>-17014458.329716153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-4507939.6025816714</v>
      </c>
      <c r="R915" s="25">
        <f t="array" aca="1" ref="R915" ca="1">INDEX('Lorri 401b'!L:L,MATCH('Retirement Calculator'!A915,'Lorri 401b'!N:N,0),0)</f>
        <v>-12607588.448974548</v>
      </c>
      <c r="S915" s="25">
        <f t="shared" ca="1" si="787"/>
        <v>-17115528.051556218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-4535153.2957794564</v>
      </c>
      <c r="R916" s="25">
        <f t="array" aca="1" ref="R916" ca="1">INDEX('Lorri 401b'!L:L,MATCH('Retirement Calculator'!A916,'Lorri 401b'!N:N,0),0)</f>
        <v>-12681865.601457832</v>
      </c>
      <c r="S916" s="25">
        <f t="shared" ca="1" si="787"/>
        <v>-17217018.89723729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-4562480.3793655653</v>
      </c>
      <c r="R917" s="25">
        <f t="array" aca="1" ref="R917" ca="1">INDEX('Lorri 401b'!L:L,MATCH('Retirement Calculator'!A917,'Lorri 401b'!N:N,0),0)</f>
        <v>-12756452.242076464</v>
      </c>
      <c r="S917" s="25">
        <f t="shared" ca="1" si="787"/>
        <v>-17318932.621442027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-4589921.3257999495</v>
      </c>
      <c r="R918" s="25">
        <f t="array" aca="1" ref="R918" ca="1">INDEX('Lorri 401b'!L:L,MATCH('Retirement Calculator'!A918,'Lorri 401b'!N:N,0),0)</f>
        <v>-12831349.660364339</v>
      </c>
      <c r="S918" s="25">
        <f t="shared" ca="1" si="787"/>
        <v>-17421270.986164287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-4617476.6095111435</v>
      </c>
      <c r="R919" s="25">
        <f t="array" aca="1" ref="R919" ca="1">INDEX('Lorri 401b'!L:L,MATCH('Retirement Calculator'!A919,'Lorri 401b'!N:N,0),0)</f>
        <v>-12906559.151228415</v>
      </c>
      <c r="S919" s="25">
        <f t="shared" ca="1" si="787"/>
        <v>-17524035.760739557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-4645146.7069044681</v>
      </c>
      <c r="R920" s="25">
        <f t="array" aca="1" ref="R920" ca="1">INDEX('Lorri 401b'!L:L,MATCH('Retirement Calculator'!A920,'Lorri 401b'!N:N,0),0)</f>
        <v>-12982082.01497109</v>
      </c>
      <c r="S920" s="25">
        <f t="shared" ca="1" si="787"/>
        <v>-17627228.72187556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-4672932.0963702649</v>
      </c>
      <c r="R921" s="25">
        <f t="array" aca="1" ref="R921" ca="1">INDEX('Lorri 401b'!L:L,MATCH('Retirement Calculator'!A921,'Lorri 401b'!N:N,0),0)</f>
        <v>-13057919.557312693</v>
      </c>
      <c r="S921" s="25">
        <f t="shared" ca="1" si="787"/>
        <v>-17730851.653682958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-4700833.2582921693</v>
      </c>
      <c r="R922" s="25">
        <f t="array" aca="1" ref="R922" ca="1">INDEX('Lorri 401b'!L:L,MATCH('Retirement Calculator'!A922,'Lorri 401b'!N:N,0),0)</f>
        <v>-13134073.089414053</v>
      </c>
      <c r="S922" s="25">
        <f t="shared" ca="1" si="787"/>
        <v>-17834906.347706221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-4728850.6750554144</v>
      </c>
      <c r="R923" s="25">
        <f t="array" aca="1" ref="R923" ca="1">INDEX('Lorri 401b'!L:L,MATCH('Retirement Calculator'!A923,'Lorri 401b'!N:N,0),0)</f>
        <v>-13210543.927899169</v>
      </c>
      <c r="S923" s="25">
        <f t="shared" ca="1" si="787"/>
        <v>-17939394.602954581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-4756984.8310551737</v>
      </c>
      <c r="R924" s="25">
        <f t="array" aca="1" ref="R924" ca="1">INDEX('Lorri 401b'!L:L,MATCH('Retirement Calculator'!A924,'Lorri 401b'!N:N,0),0)</f>
        <v>-13287333.394877972</v>
      </c>
      <c r="S924" s="25">
        <f t="shared" ca="1" si="787"/>
        <v>-18044318.225933146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-4785236.2127049314</v>
      </c>
      <c r="R925" s="25">
        <f t="array" aca="1" ref="R925" ca="1">INDEX('Lorri 401b'!L:L,MATCH('Retirement Calculator'!A925,'Lorri 401b'!N:N,0),0)</f>
        <v>-13364442.817969186</v>
      </c>
      <c r="S925" s="25">
        <f t="shared" ca="1" si="787"/>
        <v>-18149679.030674119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-4813605.3084448967</v>
      </c>
      <c r="R926" s="25">
        <f t="array" aca="1" ref="R926" ca="1">INDEX('Lorri 401b'!L:L,MATCH('Retirement Calculator'!A926,'Lorri 401b'!N:N,0),0)</f>
        <v>-13441873.530323282</v>
      </c>
      <c r="S926" s="25">
        <f t="shared" ca="1" si="787"/>
        <v>-18255478.838768177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-4842092.6087504448</v>
      </c>
      <c r="R927" s="25">
        <f t="array" aca="1" ref="R927" ca="1">INDEX('Lorri 401b'!L:L,MATCH('Retirement Calculator'!A927,'Lorri 401b'!N:N,0),0)</f>
        <v>-13519626.870645519</v>
      </c>
      <c r="S927" s="25">
        <f t="shared" ca="1" si="787"/>
        <v>-18361719.479395963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-4870698.6061405996</v>
      </c>
      <c r="R928" s="25">
        <f t="array" aca="1" ref="R928" ca="1">INDEX('Lorri 401b'!L:L,MATCH('Retirement Calculator'!A928,'Lorri 401b'!N:N,0),0)</f>
        <v>-13597704.183219099</v>
      </c>
      <c r="S928" s="25">
        <f t="shared" ca="1" si="787"/>
        <v>-18468402.7893597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-4899423.7951865466</v>
      </c>
      <c r="R929" s="25">
        <f t="array" aca="1" ref="R929" ca="1">INDEX('Lorri 401b'!L:L,MATCH('Retirement Calculator'!A929,'Lorri 401b'!N:N,0),0)</f>
        <v>-13676106.817928402</v>
      </c>
      <c r="S929" s="25">
        <f t="shared" ca="1" si="787"/>
        <v>-18575530.613114949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-4928268.6725201849</v>
      </c>
      <c r="R930" s="25">
        <f t="array" aca="1" ref="R930" ca="1">INDEX('Lorri 401b'!L:L,MATCH('Retirement Calculator'!A930,'Lorri 401b'!N:N,0),0)</f>
        <v>-13754836.130282328</v>
      </c>
      <c r="S930" s="25">
        <f t="shared" ca="1" si="787"/>
        <v>-18683104.802802511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-4957233.7368427133</v>
      </c>
      <c r="R931" s="25">
        <f t="array" aca="1" ref="R931" ca="1">INDEX('Lorri 401b'!L:L,MATCH('Retirement Calculator'!A931,'Lorri 401b'!N:N,0),0)</f>
        <v>-13833893.481437728</v>
      </c>
      <c r="S931" s="25">
        <f t="shared" ca="1" si="787"/>
        <v>-18791127.218280442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-4986319.4889332522</v>
      </c>
      <c r="R932" s="25">
        <f t="array" aca="1" ref="R932" ca="1">INDEX('Lorri 401b'!L:L,MATCH('Retirement Calculator'!A932,'Lorri 401b'!N:N,0),0)</f>
        <v>-13913280.238222942</v>
      </c>
      <c r="S932" s="25">
        <f t="shared" ca="1" si="787"/>
        <v>-18899599.727156192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-5015526.4316575024</v>
      </c>
      <c r="R933" s="25">
        <f t="array" aca="1" ref="R933" ca="1">INDEX('Lorri 401b'!L:L,MATCH('Retirement Calculator'!A933,'Lorri 401b'!N:N,0),0)</f>
        <v>-13992997.773161428</v>
      </c>
      <c r="S933" s="25">
        <f t="shared" ca="1" si="787"/>
        <v>-19008524.20481893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-5044855.0699764369</v>
      </c>
      <c r="R934" s="25">
        <f t="array" aca="1" ref="R934" ca="1">INDEX('Lorri 401b'!L:L,MATCH('Retirement Calculator'!A934,'Lorri 401b'!N:N,0),0)</f>
        <v>-14073047.464495491</v>
      </c>
      <c r="S934" s="25">
        <f t="shared" ca="1" si="787"/>
        <v>-19117902.534471929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-5074305.9109550333</v>
      </c>
      <c r="R935" s="25">
        <f t="array" aca="1" ref="R935" ca="1">INDEX('Lorri 401b'!L:L,MATCH('Retirement Calculator'!A935,'Lorri 401b'!N:N,0),0)</f>
        <v>-14153430.696210112</v>
      </c>
      <c r="S935" s="25">
        <f t="shared" ca="1" si="787"/>
        <v>-19227736.607165147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-5103879.4637710406</v>
      </c>
      <c r="R936" s="25">
        <f t="array" aca="1" ref="R936" ca="1">INDEX('Lorri 401b'!L:L,MATCH('Retirement Calculator'!A936,'Lorri 401b'!N:N,0),0)</f>
        <v>-14234148.858056879</v>
      </c>
      <c r="S936" s="25">
        <f t="shared" ca="1" si="787"/>
        <v>-19338028.321827918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-5133576.2397237811</v>
      </c>
      <c r="R937" s="25">
        <f t="array" aca="1" ref="R937" ca="1">INDEX('Lorri 401b'!L:L,MATCH('Retirement Calculator'!A937,'Lorri 401b'!N:N,0),0)</f>
        <v>-14315203.345578006</v>
      </c>
      <c r="S937" s="25">
        <f t="shared" ca="1" si="787"/>
        <v>-19448779.585301787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-5163396.7522429917</v>
      </c>
      <c r="R938" s="25">
        <f t="array" aca="1" ref="R938" ca="1">INDEX('Lorri 401b'!L:L,MATCH('Retirement Calculator'!A938,'Lorri 401b'!N:N,0),0)</f>
        <v>-14396595.560130471</v>
      </c>
      <c r="S938" s="25">
        <f t="shared" ca="1" si="787"/>
        <v>-19559992.312373463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-5193341.5168976989</v>
      </c>
      <c r="R939" s="25">
        <f t="array" aca="1" ref="R939" ca="1">INDEX('Lorri 401b'!L:L,MATCH('Retirement Calculator'!A939,'Lorri 401b'!N:N,0),0)</f>
        <v>-14478326.908910239</v>
      </c>
      <c r="S939" s="25">
        <f t="shared" ca="1" si="787"/>
        <v>-19671668.425807938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-5223411.0514051337</v>
      </c>
      <c r="R940" s="25">
        <f t="array" aca="1" ref="R940" ca="1">INDEX('Lorri 401b'!L:L,MATCH('Retirement Calculator'!A940,'Lorri 401b'!N:N,0),0)</f>
        <v>-14560398.804976588</v>
      </c>
      <c r="S940" s="25">
        <f t="shared" ca="1" si="787"/>
        <v>-19783809.856381722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-5253605.8756396826</v>
      </c>
      <c r="R941" s="25">
        <f t="array" aca="1" ref="R941" ca="1">INDEX('Lorri 401b'!L:L,MATCH('Retirement Calculator'!A941,'Lorri 401b'!N:N,0),0)</f>
        <v>-14642812.667276546</v>
      </c>
      <c r="S941" s="25">
        <f t="shared" ca="1" si="787"/>
        <v>-19896418.542916231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-5283926.5116418758</v>
      </c>
      <c r="R942" s="25">
        <f t="array" aca="1" ref="R942" ca="1">INDEX('Lorri 401b'!L:L,MATCH('Retirement Calculator'!A942,'Lorri 401b'!N:N,0),0)</f>
        <v>-14725569.920669422</v>
      </c>
      <c r="S942" s="25">
        <f t="shared" ca="1" si="787"/>
        <v>-20009496.432311296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-5314373.4836274115</v>
      </c>
      <c r="R943" s="25">
        <f t="array" aca="1" ref="R943" ca="1">INDEX('Lorri 401b'!L:L,MATCH('Retirement Calculator'!A943,'Lorri 401b'!N:N,0),0)</f>
        <v>-14808671.995951435</v>
      </c>
      <c r="S943" s="25">
        <f t="shared" ca="1" si="787"/>
        <v>-20123045.479578845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-5344947.3179962207</v>
      </c>
      <c r="R944" s="25">
        <f t="array" aca="1" ref="R944" ca="1">INDEX('Lorri 401b'!L:L,MATCH('Retirement Calculator'!A944,'Lorri 401b'!N:N,0),0)</f>
        <v>-14892120.329880456</v>
      </c>
      <c r="S944" s="25">
        <f t="shared" ca="1" si="787"/>
        <v>-20237067.647876676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-5375648.5433415659</v>
      </c>
      <c r="R945" s="25">
        <f t="array" aca="1" ref="R945" ca="1">INDEX('Lorri 401b'!L:L,MATCH('Retirement Calculator'!A945,'Lorri 401b'!N:N,0),0)</f>
        <v>-14975916.365200847</v>
      </c>
      <c r="S945" s="25">
        <f t="shared" ca="1" si="787"/>
        <v>-20351564.908542413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-5406477.6904591834</v>
      </c>
      <c r="R946" s="25">
        <f t="array" aca="1" ref="R946" ca="1">INDEX('Lorri 401b'!L:L,MATCH('Retirement Calculator'!A946,'Lorri 401b'!N:N,0),0)</f>
        <v>-15060061.550668407</v>
      </c>
      <c r="S946" s="25">
        <f t="shared" ca="1" si="787"/>
        <v>-20466539.241127592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-5437435.2923564576</v>
      </c>
      <c r="R947" s="25">
        <f t="array" aca="1" ref="R947" ca="1">INDEX('Lorri 401b'!L:L,MATCH('Retirement Calculator'!A947,'Lorri 401b'!N:N,0),0)</f>
        <v>-15144557.341075415</v>
      </c>
      <c r="S947" s="25">
        <f t="shared" ca="1" si="787"/>
        <v>-20581992.633431874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-5468521.8842616379</v>
      </c>
      <c r="R948" s="25">
        <f t="array" aca="1" ref="R948" ca="1">INDEX('Lorri 401b'!L:L,MATCH('Retirement Calculator'!A948,'Lorri 401b'!N:N,0),0)</f>
        <v>-15229405.197275786</v>
      </c>
      <c r="S948" s="25">
        <f t="shared" ca="1" si="787"/>
        <v>-20697927.081537426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-5499738.0036330894</v>
      </c>
      <c r="R949" s="25">
        <f t="array" aca="1" ref="R949" ca="1">INDEX('Lorri 401b'!L:L,MATCH('Retirement Calculator'!A949,'Lorri 401b'!N:N,0),0)</f>
        <v>-15314606.586210325</v>
      </c>
      <c r="S949" s="25">
        <f t="shared" ca="1" si="787"/>
        <v>-20814344.589843415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-5531084.1901685884</v>
      </c>
      <c r="R950" s="25">
        <f t="array" aca="1" ref="R950" ca="1">INDEX('Lorri 401b'!L:L,MATCH('Retirement Calculator'!A950,'Lorri 401b'!N:N,0),0)</f>
        <v>-15400162.980932092</v>
      </c>
      <c r="S950" s="25">
        <f t="shared" ca="1" si="787"/>
        <v>-20931247.17110068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-5562560.9858146524</v>
      </c>
      <c r="R951" s="25">
        <f t="array" aca="1" ref="R951" ca="1">INDEX('Lorri 401b'!L:L,MATCH('Retirement Calculator'!A951,'Lorri 401b'!N:N,0),0)</f>
        <v>-15486075.860631866</v>
      </c>
      <c r="S951" s="25">
        <f t="shared" ca="1" si="787"/>
        <v>-21048636.846446518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-5594168.9347759085</v>
      </c>
      <c r="R952" s="25">
        <f t="array" aca="1" ref="R952" ca="1">INDEX('Lorri 401b'!L:L,MATCH('Retirement Calculator'!A952,'Lorri 401b'!N:N,0),0)</f>
        <v>-15572346.710663723</v>
      </c>
      <c r="S952" s="25">
        <f t="shared" ca="1" si="787"/>
        <v>-21166515.645439632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-5625908.5835245028</v>
      </c>
      <c r="R953" s="25">
        <f t="array" aca="1" ref="R953" ca="1">INDEX('Lorri 401b'!L:L,MATCH('Retirement Calculator'!A953,'Lorri 401b'!N:N,0),0)</f>
        <v>-15658977.022570712</v>
      </c>
      <c r="S953" s="25">
        <f t="shared" ca="1" si="787"/>
        <v>-21284885.606095217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-5657780.4808095498</v>
      </c>
      <c r="R954" s="25">
        <f t="array" aca="1" ref="R954" ca="1">INDEX('Lorri 401b'!L:L,MATCH('Retirement Calculator'!A954,'Lorri 401b'!N:N,0),0)</f>
        <v>-15745968.294110646</v>
      </c>
      <c r="S954" s="25">
        <f t="shared" ca="1" si="787"/>
        <v>-21403748.774920195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-5689785.1776666176</v>
      </c>
      <c r="R955" s="25">
        <f t="array" aca="1" ref="R955" ca="1">INDEX('Lorri 401b'!L:L,MATCH('Retirement Calculator'!A955,'Lorri 401b'!N:N,0),0)</f>
        <v>-15833322.029281998</v>
      </c>
      <c r="S955" s="25">
        <f t="shared" ca="1" si="787"/>
        <v>-21523107.206948616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-5721923.2274272563</v>
      </c>
      <c r="R956" s="25">
        <f t="array" aca="1" ref="R956" ca="1">INDEX('Lorri 401b'!L:L,MATCH('Retirement Calculator'!A956,'Lorri 401b'!N:N,0),0)</f>
        <v>-15921039.738349896</v>
      </c>
      <c r="S956" s="25">
        <f t="shared" ca="1" si="787"/>
        <v>-21642962.965777151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-5754195.1857285649</v>
      </c>
      <c r="R957" s="25">
        <f t="array" aca="1" ref="R957" ca="1">INDEX('Lorri 401b'!L:L,MATCH('Retirement Calculator'!A957,'Lorri 401b'!N:N,0),0)</f>
        <v>-16009122.937872244</v>
      </c>
      <c r="S957" s="25">
        <f t="shared" ca="1" si="787"/>
        <v>-21763318.123600811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-5786601.6105227955</v>
      </c>
      <c r="R958" s="25">
        <f t="array" aca="1" ref="R958" ca="1">INDEX('Lorri 401b'!L:L,MATCH('Retirement Calculator'!A958,'Lorri 401b'!N:N,0),0)</f>
        <v>-16097573.150725935</v>
      </c>
      <c r="S958" s="25">
        <f t="shared" ca="1" si="787"/>
        <v>-21884174.76124873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-5819143.0620870022</v>
      </c>
      <c r="R959" s="25">
        <f t="array" aca="1" ref="R959" ca="1">INDEX('Lorri 401b'!L:L,MATCH('Retirement Calculator'!A959,'Lorri 401b'!N:N,0),0)</f>
        <v>-16186391.906133182</v>
      </c>
      <c r="S959" s="25">
        <f t="shared" ca="1" si="787"/>
        <v>-22005534.968220185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-5851820.1030327259</v>
      </c>
      <c r="R960" s="25">
        <f t="array" aca="1" ref="R960" ca="1">INDEX('Lorri 401b'!L:L,MATCH('Retirement Calculator'!A960,'Lorri 401b'!N:N,0),0)</f>
        <v>-16275580.739687961</v>
      </c>
      <c r="S960" s="25">
        <f t="shared" ca="1" si="787"/>
        <v>-22127400.842720687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-5884633.2983157234</v>
      </c>
      <c r="R961" s="25">
        <f t="array" aca="1" ref="R961" ca="1">INDEX('Lorri 401b'!L:L,MATCH('Retirement Calculator'!A961,'Lorri 401b'!N:N,0),0)</f>
        <v>-16365141.19338255</v>
      </c>
      <c r="S961" s="25">
        <f t="shared" ca="1" si="787"/>
        <v>-22249774.491698273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-5917583.215245734</v>
      </c>
      <c r="R962" s="25">
        <f t="array" aca="1" ref="R962" ca="1">INDEX('Lorri 401b'!L:L,MATCH('Retirement Calculator'!A962,'Lorri 401b'!N:N,0),0)</f>
        <v>-16455074.8156342</v>
      </c>
      <c r="S962" s="25">
        <f t="shared" ca="1" si="787"/>
        <v>-22372658.030879933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-5950670.4234962855</v>
      </c>
      <c r="R963" s="25">
        <f t="array" aca="1" ref="R963" ca="1">INDEX('Lorri 401b'!L:L,MATCH('Retirement Calculator'!A963,'Lorri 401b'!N:N,0),0)</f>
        <v>-16545383.1613119</v>
      </c>
      <c r="S963" s="25">
        <f t="shared" ca="1" si="787"/>
        <v>-22496053.584808186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-5983895.4951145481</v>
      </c>
      <c r="R964" s="25">
        <f t="array" aca="1" ref="R964" ca="1">INDEX('Lorri 401b'!L:L,MATCH('Retirement Calculator'!A964,'Lorri 401b'!N:N,0),0)</f>
        <v>-16636067.791763257</v>
      </c>
      <c r="S964" s="25">
        <f t="shared" ca="1" si="787"/>
        <v>-22619963.286877804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-6017259.0045312205</v>
      </c>
      <c r="R965" s="25">
        <f t="array" aca="1" ref="R965" ca="1">INDEX('Lorri 401b'!L:L,MATCH('Retirement Calculator'!A965,'Lorri 401b'!N:N,0),0)</f>
        <v>-16727130.274841495</v>
      </c>
      <c r="S965" s="25">
        <f t="shared" ca="1" si="787"/>
        <v>-22744389.279372714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-6050761.528570462</v>
      </c>
      <c r="R966" s="25">
        <f t="array" aca="1" ref="R966" ca="1">INDEX('Lorri 401b'!L:L,MATCH('Retirement Calculator'!A966,'Lorri 401b'!N:N,0),0)</f>
        <v>-16818572.184932556</v>
      </c>
      <c r="S966" s="25">
        <f t="shared" ca="1" si="787"/>
        <v>-22869333.713503018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-6084403.6464598672</v>
      </c>
      <c r="R967" s="25">
        <f t="array" aca="1" ref="R967" ca="1">INDEX('Lorri 401b'!L:L,MATCH('Retirement Calculator'!A967,'Lorri 401b'!N:N,0),0)</f>
        <v>-16910395.102982331</v>
      </c>
      <c r="S967" s="25">
        <f t="shared" ca="1" si="787"/>
        <v>-22994798.749442197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-6118185.9398404779</v>
      </c>
      <c r="R968" s="25">
        <f t="array" aca="1" ref="R968" ca="1">INDEX('Lorri 401b'!L:L,MATCH('Retirement Calculator'!A968,'Lorri 401b'!N:N,0),0)</f>
        <v>-17002600.616523977</v>
      </c>
      <c r="S968" s="25">
        <f t="shared" ca="1" si="787"/>
        <v>-23120786.556364454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-6152108.9927768409</v>
      </c>
      <c r="R969" s="25">
        <f t="array" aca="1" ref="R969" ca="1">INDEX('Lorri 401b'!L:L,MATCH('Retirement Calculator'!A969,'Lorri 401b'!N:N,0),0)</f>
        <v>-17095190.319705382</v>
      </c>
      <c r="S969" s="25">
        <f t="shared" ca="1" si="787"/>
        <v>-23247299.312482223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-6186173.391767106</v>
      </c>
      <c r="R970" s="25">
        <f t="array" aca="1" ref="R970" ca="1">INDEX('Lorri 401b'!L:L,MATCH('Retirement Calculator'!A970,'Lorri 401b'!N:N,0),0)</f>
        <v>-17188165.81331671</v>
      </c>
      <c r="S970" s="25">
        <f t="shared" ca="1" si="787"/>
        <v>-23374339.205083817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-6220379.7257531639</v>
      </c>
      <c r="R971" s="25">
        <f t="array" aca="1" ref="R971" ca="1">INDEX('Lorri 401b'!L:L,MATCH('Retirement Calculator'!A971,'Lorri 401b'!N:N,0),0)</f>
        <v>-17281528.704818085</v>
      </c>
      <c r="S971" s="25">
        <f t="shared" ca="1" si="787"/>
        <v>-23501908.430571251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-6254728.5861308305</v>
      </c>
      <c r="R972" s="25">
        <f t="array" aca="1" ref="R972" ca="1">INDEX('Lorri 401b'!L:L,MATCH('Retirement Calculator'!A972,'Lorri 401b'!N:N,0),0)</f>
        <v>-17375280.608367383</v>
      </c>
      <c r="S972" s="25">
        <f t="shared" ca="1" si="787"/>
        <v>-23630009.194498215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-6289220.5667600706</v>
      </c>
      <c r="R973" s="25">
        <f t="array" aca="1" ref="R973" ca="1">INDEX('Lorri 401b'!L:L,MATCH('Retirement Calculator'!A973,'Lorri 401b'!N:N,0),0)</f>
        <v>-17469423.144848134</v>
      </c>
      <c r="S973" s="25">
        <f t="shared" ca="1" si="787"/>
        <v>-23758643.711608205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-6323856.2639752654</v>
      </c>
      <c r="R974" s="25">
        <f t="array" aca="1" ref="R974" ca="1">INDEX('Lorri 401b'!L:L,MATCH('Retirement Calculator'!A974,'Lorri 401b'!N:N,0),0)</f>
        <v>-17563957.941897556</v>
      </c>
      <c r="S974" s="25">
        <f t="shared" ca="1" si="787"/>
        <v>-23887814.205872823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-6358636.2765955236</v>
      </c>
      <c r="R975" s="25">
        <f t="array" aca="1" ref="R975" ca="1">INDEX('Lorri 401b'!L:L,MATCH('Retirement Calculator'!A975,'Lorri 401b'!N:N,0),0)</f>
        <v>-17658886.633934684</v>
      </c>
      <c r="S975" s="25">
        <f t="shared" ca="1" si="787"/>
        <v>-24017522.91053021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-6393561.205935033</v>
      </c>
      <c r="R976" s="25">
        <f t="array" aca="1" ref="R976" ca="1">INDEX('Lorri 401b'!L:L,MATCH('Retirement Calculator'!A976,'Lorri 401b'!N:N,0),0)</f>
        <v>-17754210.862188634</v>
      </c>
      <c r="S976" s="25">
        <f t="shared" ca="1" si="787"/>
        <v>-24147772.068123668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-6428631.6558134574</v>
      </c>
      <c r="R977" s="25">
        <f t="array" aca="1" ref="R977" ca="1">INDEX('Lorri 401b'!L:L,MATCH('Retirement Calculator'!A977,'Lorri 401b'!N:N,0),0)</f>
        <v>-17849932.274726976</v>
      </c>
      <c r="S977" s="25">
        <f t="shared" ca="1" si="787"/>
        <v>-24278563.930540435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-6463848.2325663753</v>
      </c>
      <c r="R978" s="25">
        <f t="array" aca="1" ref="R978" ca="1">INDEX('Lorri 401b'!L:L,MATCH('Retirement Calculator'!A978,'Lorri 401b'!N:N,0),0)</f>
        <v>-17946052.526484225</v>
      </c>
      <c r="S978" s="25">
        <f t="shared" ca="1" si="787"/>
        <v>-24409900.7590506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-6499211.5450557629</v>
      </c>
      <c r="R979" s="25">
        <f t="array" aca="1" ref="R979" ca="1">INDEX('Lorri 401b'!L:L,MATCH('Retirement Calculator'!A979,'Lorri 401b'!N:N,0),0)</f>
        <v>-18042573.279290464</v>
      </c>
      <c r="S979" s="25">
        <f t="shared" ca="1" si="787"/>
        <v>-24541784.824346226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-6534722.2046805229</v>
      </c>
      <c r="R980" s="25">
        <f t="array" aca="1" ref="R980" ca="1">INDEX('Lorri 401b'!L:L,MATCH('Retirement Calculator'!A980,'Lorri 401b'!N:N,0),0)</f>
        <v>-18139496.201900061</v>
      </c>
      <c r="S980" s="25">
        <f t="shared" ca="1" si="787"/>
        <v>-24674218.406580582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-6570380.8253870532</v>
      </c>
      <c r="R981" s="25">
        <f t="array" aca="1" ref="R981" ca="1">INDEX('Lorri 401b'!L:L,MATCH('Retirement Calculator'!A981,'Lorri 401b'!N:N,0),0)</f>
        <v>-18236822.970020533</v>
      </c>
      <c r="S981" s="25">
        <f t="shared" ca="1" si="787"/>
        <v>-24807203.795407586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-6606188.0236798609</v>
      </c>
      <c r="R982" s="25">
        <f t="array" aca="1" ref="R982" ca="1">INDEX('Lorri 401b'!L:L,MATCH('Retirement Calculator'!A982,'Lorri 401b'!N:N,0),0)</f>
        <v>-18334555.266341507</v>
      </c>
      <c r="S982" s="25">
        <f t="shared" ca="1" si="787"/>
        <v>-24940743.290021367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-6642144.4186322214</v>
      </c>
      <c r="R983" s="25">
        <f t="array" aca="1" ref="R983" ca="1">INDEX('Lorri 401b'!L:L,MATCH('Retirement Calculator'!A983,'Lorri 401b'!N:N,0),0)</f>
        <v>-18432694.78056382</v>
      </c>
      <c r="S983" s="25">
        <f t="shared" ca="1" si="787"/>
        <v>-25074839.199196041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-6678250.6318968832</v>
      </c>
      <c r="R984" s="25">
        <f t="array" aca="1" ref="R984" ca="1">INDEX('Lorri 401b'!L:L,MATCH('Retirement Calculator'!A984,'Lorri 401b'!N:N,0),0)</f>
        <v>-18531243.209428724</v>
      </c>
      <c r="S984" s="25">
        <f t="shared" ca="1" si="787"/>
        <v>-25209493.841325607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-6714507.2877168152</v>
      </c>
      <c r="R985" s="25">
        <f t="array" aca="1" ref="R985" ca="1">INDEX('Lorri 401b'!L:L,MATCH('Retirement Calculator'!A985,'Lorri 401b'!N:N,0),0)</f>
        <v>-18630202.256747231</v>
      </c>
      <c r="S985" s="25">
        <f t="shared" ca="1" si="787"/>
        <v>-25344709.544464044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-6750915.012935997</v>
      </c>
      <c r="R986" s="25">
        <f t="array" aca="1" ref="R986" ca="1">INDEX('Lorri 401b'!L:L,MATCH('Retirement Calculator'!A986,'Lorri 401b'!N:N,0),0)</f>
        <v>-18729573.633429565</v>
      </c>
      <c r="S986" s="25">
        <f t="shared" ca="1" si="787"/>
        <v>-25480488.646365561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-6787474.4370102584</v>
      </c>
      <c r="R987" s="25">
        <f t="array" aca="1" ref="R987" ca="1">INDEX('Lorri 401b'!L:L,MATCH('Retirement Calculator'!A987,'Lorri 401b'!N:N,0),0)</f>
        <v>-18829359.057514742</v>
      </c>
      <c r="S987" s="25">
        <f t="shared" ca="1" si="787"/>
        <v>-25616833.494525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-6824186.1920181625</v>
      </c>
      <c r="R988" s="25">
        <f t="array" aca="1" ref="R988" ca="1">INDEX('Lorri 401b'!L:L,MATCH('Retirement Calculator'!A988,'Lorri 401b'!N:N,0),0)</f>
        <v>-18929560.254200276</v>
      </c>
      <c r="S988" s="25">
        <f t="shared" ca="1" si="787"/>
        <v>-25753746.446218438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-6861050.912671933</v>
      </c>
      <c r="R989" s="25">
        <f t="array" aca="1" ref="R989" ca="1">INDEX('Lorri 401b'!L:L,MATCH('Retirement Calculator'!A989,'Lorri 401b'!N:N,0),0)</f>
        <v>-19030178.955871999</v>
      </c>
      <c r="S989" s="25">
        <f t="shared" ca="1" si="787"/>
        <v>-25891229.86854393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-6898069.2363284277</v>
      </c>
      <c r="R990" s="25">
        <f t="array" aca="1" ref="R990" ca="1">INDEX('Lorri 401b'!L:L,MATCH('Retirement Calculator'!A990,'Lorri 401b'!N:N,0),0)</f>
        <v>-19131216.90213402</v>
      </c>
      <c r="S990" s="25">
        <f t="shared" ca="1" si="787"/>
        <v>-26029286.138462447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-6935241.8030001577</v>
      </c>
      <c r="R991" s="25">
        <f t="array" aca="1" ref="R991" ca="1">INDEX('Lorri 401b'!L:L,MATCH('Retirement Calculator'!A991,'Lorri 401b'!N:N,0),0)</f>
        <v>-19232675.839838799</v>
      </c>
      <c r="S991" s="25">
        <f t="shared" ca="1" si="787"/>
        <v>-26167917.642838955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-6972569.2553663533</v>
      </c>
      <c r="R992" s="25">
        <f t="array" aca="1" ref="R992" ca="1">INDEX('Lorri 401b'!L:L,MATCH('Retirement Calculator'!A992,'Lorri 401b'!N:N,0),0)</f>
        <v>-19334557.523117349</v>
      </c>
      <c r="S992" s="25">
        <f t="shared" ca="1" si="787"/>
        <v>-26307126.778483704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-7010052.2387840748</v>
      </c>
      <c r="R993" s="25">
        <f t="array" aca="1" ref="R993" ca="1">INDEX('Lorri 401b'!L:L,MATCH('Retirement Calculator'!A993,'Lorri 401b'!N:N,0),0)</f>
        <v>-19436863.713409558</v>
      </c>
      <c r="S993" s="25">
        <f t="shared" ca="1" si="787"/>
        <v>-26446915.952193633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-7047691.4012993695</v>
      </c>
      <c r="R994" s="25">
        <f t="array" aca="1" ref="R994" ca="1">INDEX('Lorri 401b'!L:L,MATCH('Retirement Calculator'!A994,'Lorri 401b'!N:N,0),0)</f>
        <v>-19539596.179494653</v>
      </c>
      <c r="S994" s="25">
        <f t="shared" ca="1" si="787"/>
        <v>-26587287.580794021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-7085487.3936584778</v>
      </c>
      <c r="R995" s="25">
        <f t="array" aca="1" ref="R995" ca="1">INDEX('Lorri 401b'!L:L,MATCH('Retirement Calculator'!A995,'Lorri 401b'!N:N,0),0)</f>
        <v>-19642756.697521769</v>
      </c>
      <c r="S995" s="25">
        <f t="shared" ca="1" si="787"/>
        <v>-26728244.091180246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-7123440.8693190832</v>
      </c>
      <c r="R996" s="25">
        <f t="array" aca="1" ref="R996" ca="1">INDEX('Lorri 401b'!L:L,MATCH('Retirement Calculator'!A996,'Lorri 401b'!N:N,0),0)</f>
        <v>-19746347.051040664</v>
      </c>
      <c r="S996" s="25">
        <f t="shared" ca="1" si="787"/>
        <v>-26869787.920359746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-7161552.4844616074</v>
      </c>
      <c r="R997" s="25">
        <f t="array" aca="1" ref="R997" ca="1">INDEX('Lorri 401b'!L:L,MATCH('Retirement Calculator'!A997,'Lorri 401b'!N:N,0),0)</f>
        <v>-19850369.031032555</v>
      </c>
      <c r="S997" s="25">
        <f t="shared" ca="1" si="787"/>
        <v>-27011921.51549416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-7199822.8980005588</v>
      </c>
      <c r="R998" s="25">
        <f t="array" aca="1" ref="R998" ca="1">INDEX('Lorri 401b'!L:L,MATCH('Retirement Calculator'!A998,'Lorri 401b'!N:N,0),0)</f>
        <v>-19954824.435941078</v>
      </c>
      <c r="S998" s="25">
        <f t="shared" ca="1" si="787"/>
        <v>-27154647.333941638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-7238252.7715959223</v>
      </c>
      <c r="R999" s="25">
        <f t="array" aca="1" ref="R999" ca="1">INDEX('Lorri 401b'!L:L,MATCH('Retirement Calculator'!A999,'Lorri 401b'!N:N,0),0)</f>
        <v>-20059715.071703386</v>
      </c>
      <c r="S999" s="25">
        <f t="shared" ca="1" si="787"/>
        <v>-27297967.843299307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-7276842.7696645996</v>
      </c>
      <c r="R1000" s="25">
        <f t="array" aca="1" ref="R1000" ca="1">INDEX('Lorri 401b'!L:L,MATCH('Retirement Calculator'!A1000,'Lorri 401b'!N:N,0),0)</f>
        <v>-20165042.75178137</v>
      </c>
      <c r="S1000" s="25">
        <f t="shared" ca="1" si="787"/>
        <v>-27441885.521445971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-7315593.5593918972</v>
      </c>
      <c r="R1001" s="25">
        <f t="array" aca="1" ref="R1001" ca="1">INDEX('Lorri 401b'!L:L,MATCH('Retirement Calculator'!A1001,'Lorri 401b'!N:N,0),0)</f>
        <v>-20270809.297193013</v>
      </c>
      <c r="S1001" s="25">
        <f t="shared" ca="1" si="787"/>
        <v>-27586402.85658491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-7354505.8107430581</v>
      </c>
      <c r="R1002" s="25">
        <f t="array" aca="1" ref="R1002" ca="1">INDEX('Lorri 401b'!L:L,MATCH('Retirement Calculator'!A1002,'Lorri 401b'!N:N,0),0)</f>
        <v>-20377016.536543872</v>
      </c>
      <c r="S1002" s="25">
        <f t="shared" ca="1" si="787"/>
        <v>-27731522.347286932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-7393580.1964748492</v>
      </c>
      <c r="R1003" s="25">
        <f t="array" aca="1" ref="R1003" ca="1">INDEX('Lorri 401b'!L:L,MATCH('Retirement Calculator'!A1003,'Lorri 401b'!N:N,0),0)</f>
        <v>-20483666.306058694</v>
      </c>
      <c r="S1003" s="25">
        <f t="shared" ca="1" si="787"/>
        <v>-27877246.502533544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-7432817.392147189</v>
      </c>
      <c r="R1004" s="25">
        <f t="array" aca="1" ref="R1004" ca="1">INDEX('Lorri 401b'!L:L,MATCH('Retirement Calculator'!A1004,'Lorri 401b'!N:N,0),0)</f>
        <v>-20590760.449613161</v>
      </c>
      <c r="S1004" s="25">
        <f t="shared" ca="1" si="787"/>
        <v>-28023577.841760352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-7472218.0761348307</v>
      </c>
      <c r="R1005" s="25">
        <f t="array" aca="1" ref="R1005" ca="1">INDEX('Lorri 401b'!L:L,MATCH('Retirement Calculator'!A1005,'Lorri 401b'!N:N,0),0)</f>
        <v>-20698300.818765771</v>
      </c>
      <c r="S1005" s="25">
        <f t="shared" ca="1" si="787"/>
        <v>-28170518.894900601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-7511782.9296390871</v>
      </c>
      <c r="R1006" s="25">
        <f t="array" aca="1" ref="R1006" ca="1">INDEX('Lorri 401b'!L:L,MATCH('Retirement Calculator'!A1006,'Lorri 401b'!N:N,0),0)</f>
        <v>-20806289.272789851</v>
      </c>
      <c r="S1006" s="25">
        <f t="shared" ca="1" si="787"/>
        <v>-28318072.202428937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-7551512.6366996113</v>
      </c>
      <c r="R1007" s="25">
        <f t="array" aca="1" ref="R1007" ca="1">INDEX('Lorri 401b'!L:L,MATCH('Retirement Calculator'!A1007,'Lorri 401b'!N:N,0),0)</f>
        <v>-20914727.678705696</v>
      </c>
      <c r="S1007" s="25">
        <f t="shared" ca="1" si="787"/>
        <v>-28466240.315405309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-7591407.8842062214</v>
      </c>
      <c r="R1008" s="25">
        <f t="array" aca="1" ref="R1008" ca="1">INDEX('Lorri 401b'!L:L,MATCH('Retirement Calculator'!A1008,'Lorri 401b'!N:N,0),0)</f>
        <v>-21023617.91131286</v>
      </c>
      <c r="S1008" s="25">
        <f t="shared" ca="1" si="787"/>
        <v>-28615025.79551908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-7631469.3619107753</v>
      </c>
      <c r="R1009" s="25">
        <f t="array" aca="1" ref="R1009" ca="1">INDEX('Lorri 401b'!L:L,MATCH('Retirement Calculator'!A1009,'Lorri 401b'!N:N,0),0)</f>
        <v>-21132961.853222553</v>
      </c>
      <c r="S1009" s="25">
        <f t="shared" ca="1" si="787"/>
        <v>-28764431.215133328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-7671697.7624390982</v>
      </c>
      <c r="R1010" s="25">
        <f t="array" aca="1" ref="R1010" ca="1">INDEX('Lorri 401b'!L:L,MATCH('Retirement Calculator'!A1010,'Lorri 401b'!N:N,0),0)</f>
        <v>-21242761.3948902</v>
      </c>
      <c r="S1010" s="25">
        <f t="shared" ca="1" si="787"/>
        <v>-28914459.157329299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-7712093.7813029559</v>
      </c>
      <c r="R1011" s="25">
        <f t="array" aca="1" ref="R1011" ca="1">INDEX('Lorri 401b'!L:L,MATCH('Retirement Calculator'!A1011,'Lorri 401b'!N:N,0),0)</f>
        <v>-21353018.43464813</v>
      </c>
      <c r="S1011" s="25">
        <f t="shared" ca="1" si="787"/>
        <v>-29065112.215951085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-7752658.11691208</v>
      </c>
      <c r="R1012" s="25">
        <f t="array" aca="1" ref="R1012" ca="1">INDEX('Lorri 401b'!L:L,MATCH('Retirement Calculator'!A1012,'Lorri 401b'!N:N,0),0)</f>
        <v>-21463734.878738385</v>
      </c>
      <c r="S1012" s="25">
        <f t="shared" ca="1" si="787"/>
        <v>-29216392.995650463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-7793391.4705862412</v>
      </c>
      <c r="R1013" s="25">
        <f t="array" aca="1" ref="R1013" ca="1">INDEX('Lorri 401b'!L:L,MATCH('Retirement Calculator'!A1013,'Lorri 401b'!N:N,0),0)</f>
        <v>-21574912.641345683</v>
      </c>
      <c r="S1013" s="25">
        <f t="shared" ca="1" si="787"/>
        <v>-29368304.111931924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-7834294.5465673786</v>
      </c>
      <c r="R1014" s="25">
        <f t="array" aca="1" ref="R1014" ca="1">INDEX('Lorri 401b'!L:L,MATCH('Retirement Calculator'!A1014,'Lorri 401b'!N:N,0),0)</f>
        <v>-21686553.64463051</v>
      </c>
      <c r="S1014" s="25">
        <f t="shared" ca="1" si="787"/>
        <v>-29520848.191197887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-7875368.0520317703</v>
      </c>
      <c r="R1015" s="25">
        <f t="array" aca="1" ref="R1015" ca="1">INDEX('Lorri 401b'!L:L,MATCH('Retirement Calculator'!A1015,'Lorri 401b'!N:N,0),0)</f>
        <v>-21798659.818762358</v>
      </c>
      <c r="S1015" s="25">
        <f t="shared" ca="1" si="787"/>
        <v>-29674027.870794129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-7916612.6971022645</v>
      </c>
      <c r="R1016" s="25">
        <f t="array" aca="1" ref="R1016" ca="1">INDEX('Lorri 401b'!L:L,MATCH('Retirement Calculator'!A1016,'Lorri 401b'!N:N,0),0)</f>
        <v>-21911233.101953089</v>
      </c>
      <c r="S1016" s="25">
        <f t="shared" ca="1" si="787"/>
        <v>-29827845.799055353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-7958029.1948605515</v>
      </c>
      <c r="R1017" s="25">
        <f t="array" aca="1" ref="R1017" ca="1">INDEX('Lorri 401b'!L:L,MATCH('Retirement Calculator'!A1017,'Lorri 401b'!N:N,0),0)</f>
        <v>-22024275.440490447</v>
      </c>
      <c r="S1017" s="25">
        <f t="shared" ca="1" si="787"/>
        <v>-29982304.635350998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-7999618.2613594988</v>
      </c>
      <c r="R1018" s="25">
        <f t="array" aca="1" ref="R1018" ca="1">INDEX('Lorri 401b'!L:L,MATCH('Retirement Calculator'!A1018,'Lorri 401b'!N:N,0),0)</f>
        <v>-22137788.788771711</v>
      </c>
      <c r="S1018" s="25">
        <f t="shared" ca="1" si="787"/>
        <v>-30137407.050131209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-8041380.6156355245</v>
      </c>
      <c r="R1019" s="25">
        <f t="array" aca="1" ref="R1019" ca="1">INDEX('Lorri 401b'!L:L,MATCH('Retirement Calculator'!A1019,'Lorri 401b'!N:N,0),0)</f>
        <v>-22251775.109337483</v>
      </c>
      <c r="S1019" s="25">
        <f t="shared" ca="1" si="787"/>
        <v>-30293155.724973008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-8083316.9797210339</v>
      </c>
      <c r="R1020" s="25">
        <f t="array" aca="1" ref="R1020" ca="1">INDEX('Lorri 401b'!L:L,MATCH('Retirement Calculator'!A1020,'Lorri 401b'!N:N,0),0)</f>
        <v>-22366236.372905612</v>
      </c>
      <c r="S1020" s="25">
        <f t="shared" ca="1" si="787"/>
        <v>-30449553.352626644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-8125428.0786568997</v>
      </c>
      <c r="R1021" s="25">
        <f t="array" aca="1" ref="R1021" ca="1">INDEX('Lorri 401b'!L:L,MATCH('Retirement Calculator'!A1021,'Lorri 401b'!N:N,0),0)</f>
        <v>-22481174.558405273</v>
      </c>
      <c r="S1021" s="25">
        <f t="shared" ca="1" si="787"/>
        <v>-30606602.637062173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-8167714.6405049982</v>
      </c>
      <c r="R1022" s="25">
        <f t="array" aca="1" ref="R1022" ca="1">INDEX('Lorri 401b'!L:L,MATCH('Retirement Calculator'!A1022,'Lorri 401b'!N:N,0),0)</f>
        <v>-22596591.653011184</v>
      </c>
      <c r="S1022" s="25">
        <f t="shared" ca="1" si="787"/>
        <v>-30764306.293516181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-8210177.3963607969</v>
      </c>
      <c r="R1023" s="25">
        <f t="array" aca="1" ref="R1023" ca="1">INDEX('Lorri 401b'!L:L,MATCH('Retirement Calculator'!A1023,'Lorri 401b'!N:N,0),0)</f>
        <v>-22712489.652177952</v>
      </c>
      <c r="S1023" s="25">
        <f t="shared" ca="1" si="787"/>
        <v>-30922667.048538748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-8252817.0803659949</v>
      </c>
      <c r="R1024" s="25">
        <f t="array" aca="1" ref="R1024" ca="1">INDEX('Lorri 401b'!L:L,MATCH('Retirement Calculator'!A1024,'Lorri 401b'!N:N,0),0)</f>
        <v>-22828870.559674583</v>
      </c>
      <c r="S1024" s="25">
        <f t="shared" ca="1" si="787"/>
        <v>-31081687.640040576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-8295634.4297212148</v>
      </c>
      <c r="R1025" s="25">
        <f t="array" aca="1" ref="R1025" ca="1">INDEX('Lorri 401b'!L:L,MATCH('Retirement Calculator'!A1025,'Lorri 401b'!N:N,0),0)</f>
        <v>-22945736.387619115</v>
      </c>
      <c r="S1025" s="25">
        <f t="shared" ca="1" si="787"/>
        <v>-31241370.817340329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-8338630.1846987475</v>
      </c>
      <c r="R1026" s="25">
        <f t="array" aca="1" ref="R1026" ca="1">INDEX('Lorri 401b'!L:L,MATCH('Retirement Calculator'!A1026,'Lorri 401b'!N:N,0),0)</f>
        <v>-23063089.156513415</v>
      </c>
      <c r="S1026" s="25">
        <f t="shared" ca="1" si="787"/>
        <v>-31401719.341212161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-8381805.0886553535</v>
      </c>
      <c r="R1027" s="25">
        <f t="array" aca="1" ref="R1027" ca="1">INDEX('Lorri 401b'!L:L,MATCH('Retirement Calculator'!A1027,'Lorri 401b'!N:N,0),0)</f>
        <v>-23180930.895278111</v>
      </c>
      <c r="S1027" s="25">
        <f t="shared" ca="1" si="787"/>
        <v>-31562735.983933464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-8425159.8880451117</v>
      </c>
      <c r="R1028" s="25">
        <f t="array" aca="1" ref="R1028" ca="1">INDEX('Lorri 401b'!L:L,MATCH('Retirement Calculator'!A1028,'Lorri 401b'!N:N,0),0)</f>
        <v>-23299263.641287658</v>
      </c>
      <c r="S1028" s="25">
        <f t="shared" ca="1" si="787"/>
        <v>-31724423.529332772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-8468695.3324323278</v>
      </c>
      <c r="R1029" s="25">
        <f t="array" aca="1" ref="R1029" ca="1">INDEX('Lorri 401b'!L:L,MATCH('Retirement Calculator'!A1029,'Lorri 401b'!N:N,0),0)</f>
        <v>-23418089.440405577</v>
      </c>
      <c r="S1029" s="25">
        <f t="shared" ca="1" si="787"/>
        <v>-31886784.772837907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-8512412.1745044906</v>
      </c>
      <c r="R1030" s="25">
        <f t="array" aca="1" ref="R1030" ca="1">INDEX('Lorri 401b'!L:L,MATCH('Retirement Calculator'!A1030,'Lorri 401b'!N:N,0),0)</f>
        <v>-23537410.347019821</v>
      </c>
      <c r="S1030" s="25">
        <f t="shared" ca="1" si="787"/>
        <v>-32049822.52152431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-8556311.1700852867</v>
      </c>
      <c r="R1031" s="25">
        <f t="array" aca="1" ref="R1031" ca="1">INDEX('Lorri 401b'!L:L,MATCH('Retirement Calculator'!A1031,'Lorri 401b'!N:N,0),0)</f>
        <v>-23657228.424078293</v>
      </c>
      <c r="S1031" s="25">
        <f t="shared" ref="S1031:S1171" ca="1" si="1047">SUM(Q1031:R1031)</f>
        <v>-32213539.594163582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-8600393.0781476703</v>
      </c>
      <c r="R1032" s="25">
        <f t="array" aca="1" ref="R1032" ca="1">INDEX('Lorri 401b'!L:L,MATCH('Retirement Calculator'!A1032,'Lorri 401b'!N:N,0),0)</f>
        <v>-23777545.743124507</v>
      </c>
      <c r="S1032" s="25">
        <f t="shared" ca="1" si="1047"/>
        <v>-32377938.821272179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-8644658.6608269811</v>
      </c>
      <c r="R1033" s="25">
        <f t="array" aca="1" ref="R1033" ca="1">INDEX('Lorri 401b'!L:L,MATCH('Retirement Calculator'!A1033,'Lorri 401b'!N:N,0),0)</f>
        <v>-23898364.384333413</v>
      </c>
      <c r="S1033" s="25">
        <f t="shared" ca="1" si="1047"/>
        <v>-32543023.045160394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-8689108.6834341213</v>
      </c>
      <c r="R1034" s="25">
        <f t="array" aca="1" ref="R1034" ca="1">INDEX('Lorri 401b'!L:L,MATCH('Retirement Calculator'!A1034,'Lorri 401b'!N:N,0),0)</f>
        <v>-24019686.436547358</v>
      </c>
      <c r="S1034" s="25">
        <f t="shared" ca="1" si="1047"/>
        <v>-32708795.119981479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-8733743.9144687913</v>
      </c>
      <c r="R1035" s="25">
        <f t="array" aca="1" ref="R1035" ca="1">INDEX('Lorri 401b'!L:L,MATCH('Retirement Calculator'!A1035,'Lorri 401b'!N:N,0),0)</f>
        <v>-24141513.997312192</v>
      </c>
      <c r="S1035" s="25">
        <f t="shared" ca="1" si="1047"/>
        <v>-32875257.911780983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-8778565.1256327722</v>
      </c>
      <c r="R1036" s="25">
        <f t="array" aca="1" ref="R1036" ca="1">INDEX('Lorri 401b'!L:L,MATCH('Retirement Calculator'!A1036,'Lorri 401b'!N:N,0),0)</f>
        <v>-24263849.172913548</v>
      </c>
      <c r="S1036" s="25">
        <f t="shared" ca="1" si="1047"/>
        <v>-33042414.298546322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-8823573.0918432698</v>
      </c>
      <c r="R1037" s="25">
        <f t="array" aca="1" ref="R1037" ca="1">INDEX('Lorri 401b'!L:L,MATCH('Retirement Calculator'!A1037,'Lorri 401b'!N:N,0),0)</f>
        <v>-24386694.078413241</v>
      </c>
      <c r="S1037" s="25">
        <f t="shared" ca="1" si="1047"/>
        <v>-33210267.17025651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-8868768.5912463106</v>
      </c>
      <c r="R1038" s="25">
        <f t="array" aca="1" ref="R1038" ca="1">INDEX('Lorri 401b'!L:L,MATCH('Retirement Calculator'!A1038,'Lorri 401b'!N:N,0),0)</f>
        <v>-24510050.83768585</v>
      </c>
      <c r="S1038" s="25">
        <f t="shared" ca="1" si="1047"/>
        <v>-33378819.42893216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-8914152.4052301981</v>
      </c>
      <c r="R1039" s="25">
        <f t="array" aca="1" ref="R1039" ca="1">INDEX('Lorri 401b'!L:L,MATCH('Retirement Calculator'!A1039,'Lorri 401b'!N:N,0),0)</f>
        <v>-24633921.583455428</v>
      </c>
      <c r="S1039" s="25">
        <f t="shared" ca="1" si="1047"/>
        <v>-33548073.988685627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-8959725.318439018</v>
      </c>
      <c r="R1040" s="25">
        <f t="array" aca="1" ref="R1040" ca="1">INDEX('Lorri 401b'!L:L,MATCH('Retirement Calculator'!A1040,'Lorri 401b'!N:N,0),0)</f>
        <v>-24758308.45733238</v>
      </c>
      <c r="S1040" s="25">
        <f t="shared" ca="1" si="1047"/>
        <v>-33718033.775771394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-9005488.1187862083</v>
      </c>
      <c r="R1041" s="25">
        <f t="array" aca="1" ref="R1041" ca="1">INDEX('Lorri 401b'!L:L,MATCH('Retirement Calculator'!A1041,'Lorri 401b'!N:N,0),0)</f>
        <v>-24883213.609850485</v>
      </c>
      <c r="S1041" s="25">
        <f t="shared" ca="1" si="1047"/>
        <v>-33888701.728636697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-9051441.5974681787</v>
      </c>
      <c r="R1042" s="25">
        <f t="array" aca="1" ref="R1042" ca="1">INDEX('Lorri 401b'!L:L,MATCH('Retirement Calculator'!A1042,'Lorri 401b'!N:N,0),0)</f>
        <v>-25008639.200504083</v>
      </c>
      <c r="S1042" s="25">
        <f t="shared" ca="1" si="1047"/>
        <v>-34060080.797972262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-9097586.5489779916</v>
      </c>
      <c r="R1043" s="25">
        <f t="array" aca="1" ref="R1043" ca="1">INDEX('Lorri 401b'!L:L,MATCH('Retirement Calculator'!A1043,'Lorri 401b'!N:N,0),0)</f>
        <v>-25134587.397785407</v>
      </c>
      <c r="S1043" s="25">
        <f t="shared" ca="1" si="1047"/>
        <v>-34232173.946763396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-9143923.7711190954</v>
      </c>
      <c r="R1044" s="25">
        <f t="array" aca="1" ref="R1044" ca="1">INDEX('Lorri 401b'!L:L,MATCH('Retirement Calculator'!A1044,'Lorri 401b'!N:N,0),0)</f>
        <v>-25261060.379222069</v>
      </c>
      <c r="S1044" s="25">
        <f t="shared" ca="1" si="1047"/>
        <v>-34404984.150341168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-9190454.0650191195</v>
      </c>
      <c r="R1045" s="25">
        <f t="array" aca="1" ref="R1045" ca="1">INDEX('Lorri 401b'!L:L,MATCH('Retirement Calculator'!A1045,'Lorri 401b'!N:N,0),0)</f>
        <v>-25388060.331414714</v>
      </c>
      <c r="S1045" s="25">
        <f t="shared" ca="1" si="1047"/>
        <v>-34578514.39643383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-9237178.2351437267</v>
      </c>
      <c r="R1046" s="25">
        <f t="array" aca="1" ref="R1046" ca="1">INDEX('Lorri 401b'!L:L,MATCH('Retirement Calculator'!A1046,'Lorri 401b'!N:N,0),0)</f>
        <v>-25515589.450074829</v>
      </c>
      <c r="S1046" s="25">
        <f t="shared" ca="1" si="1047"/>
        <v>-34752767.685218558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-9284097.0893105194</v>
      </c>
      <c r="R1047" s="25">
        <f t="array" aca="1" ref="R1047" ca="1">INDEX('Lorri 401b'!L:L,MATCH('Retirement Calculator'!A1047,'Lorri 401b'!N:N,0),0)</f>
        <v>-25643649.940062694</v>
      </c>
      <c r="S1047" s="25">
        <f t="shared" ca="1" si="1047"/>
        <v>-34927747.029373214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-9331211.438703008</v>
      </c>
      <c r="R1048" s="25">
        <f t="array" aca="1" ref="R1048" ca="1">INDEX('Lorri 401b'!L:L,MATCH('Retirement Calculator'!A1048,'Lorri 401b'!N:N,0),0)</f>
        <v>-25772244.015425511</v>
      </c>
      <c r="S1048" s="25">
        <f t="shared" ca="1" si="1047"/>
        <v>-35103455.454128519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-9378522.0978846326</v>
      </c>
      <c r="R1049" s="25">
        <f t="array" aca="1" ref="R1049" ca="1">INDEX('Lorri 401b'!L:L,MATCH('Retirement Calculator'!A1049,'Lorri 401b'!N:N,0),0)</f>
        <v>-25901373.899435673</v>
      </c>
      <c r="S1049" s="25">
        <f t="shared" ca="1" si="1047"/>
        <v>-35279895.997320309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-9426029.8848128468</v>
      </c>
      <c r="R1050" s="25">
        <f t="array" aca="1" ref="R1050" ca="1">INDEX('Lorri 401b'!L:L,MATCH('Retirement Calculator'!A1050,'Lorri 401b'!N:N,0),0)</f>
        <v>-26031041.82462921</v>
      </c>
      <c r="S1050" s="25">
        <f t="shared" ca="1" si="1047"/>
        <v>-35457071.709442057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-9473735.620853262</v>
      </c>
      <c r="R1051" s="25">
        <f t="array" aca="1" ref="R1051" ca="1">INDEX('Lorri 401b'!L:L,MATCH('Retirement Calculator'!A1051,'Lorri 401b'!N:N,0),0)</f>
        <v>-26161250.032844387</v>
      </c>
      <c r="S1051" s="25">
        <f t="shared" ca="1" si="1047"/>
        <v>-35634985.653697647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-9521640.1307938453</v>
      </c>
      <c r="R1052" s="25">
        <f t="array" aca="1" ref="R1052" ca="1">INDEX('Lorri 401b'!L:L,MATCH('Retirement Calculator'!A1052,'Lorri 401b'!N:N,0),0)</f>
        <v>-26292000.77526046</v>
      </c>
      <c r="S1052" s="25">
        <f t="shared" ca="1" si="1047"/>
        <v>-35813640.906054303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-9569744.242859181</v>
      </c>
      <c r="R1053" s="25">
        <f t="array" aca="1" ref="R1053" ca="1">INDEX('Lorri 401b'!L:L,MATCH('Retirement Calculator'!A1053,'Lorri 401b'!N:N,0),0)</f>
        <v>-26423296.312436599</v>
      </c>
      <c r="S1053" s="25">
        <f t="shared" ca="1" si="1047"/>
        <v>-35993040.55529578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-9618048.7887247894</v>
      </c>
      <c r="R1054" s="25">
        <f t="array" aca="1" ref="R1054" ca="1">INDEX('Lorri 401b'!L:L,MATCH('Retirement Calculator'!A1054,'Lorri 401b'!N:N,0),0)</f>
        <v>-26555138.914350972</v>
      </c>
      <c r="S1054" s="25">
        <f t="shared" ca="1" si="1047"/>
        <v>-36173187.703075759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-9666554.603531504</v>
      </c>
      <c r="R1055" s="25">
        <f t="array" aca="1" ref="R1055" ca="1">INDEX('Lorri 401b'!L:L,MATCH('Retirement Calculator'!A1055,'Lorri 401b'!N:N,0),0)</f>
        <v>-26687530.86043999</v>
      </c>
      <c r="S1055" s="25">
        <f t="shared" ca="1" si="1047"/>
        <v>-36354085.463971496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-9715262.5258999132</v>
      </c>
      <c r="R1056" s="25">
        <f t="array" aca="1" ref="R1056" ca="1">INDEX('Lorri 401b'!L:L,MATCH('Retirement Calculator'!A1056,'Lorri 401b'!N:N,0),0)</f>
        <v>-26820474.439637709</v>
      </c>
      <c r="S1056" s="25">
        <f t="shared" ca="1" si="1047"/>
        <v>-36535736.965537623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-9764173.3979448583</v>
      </c>
      <c r="R1057" s="25">
        <f t="array" aca="1" ref="R1057" ca="1">INDEX('Lorri 401b'!L:L,MATCH('Retirement Calculator'!A1057,'Lorri 401b'!N:N,0),0)</f>
        <v>-26953971.950415421</v>
      </c>
      <c r="S1057" s="25">
        <f t="shared" ca="1" si="1047"/>
        <v>-36718145.348360278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-9813288.0652899891</v>
      </c>
      <c r="R1058" s="25">
        <f t="array" aca="1" ref="R1058" ca="1">INDEX('Lorri 401b'!L:L,MATCH('Retirement Calculator'!A1058,'Lorri 401b'!N:N,0),0)</f>
        <v>-27088025.700821374</v>
      </c>
      <c r="S1058" s="25">
        <f t="shared" ca="1" si="1047"/>
        <v>-36901313.766111359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-9862607.3770823926</v>
      </c>
      <c r="R1059" s="25">
        <f t="array" aca="1" ref="R1059" ca="1">INDEX('Lorri 401b'!L:L,MATCH('Retirement Calculator'!A1059,'Lorri 401b'!N:N,0),0)</f>
        <v>-27222638.008520685</v>
      </c>
      <c r="S1059" s="25">
        <f t="shared" ca="1" si="1047"/>
        <v>-37085245.385603078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-9912132.1860072631</v>
      </c>
      <c r="R1060" s="25">
        <f t="array" aca="1" ref="R1060" ca="1">INDEX('Lorri 401b'!L:L,MATCH('Retirement Calculator'!A1060,'Lorri 401b'!N:N,0),0)</f>
        <v>-27357811.200835411</v>
      </c>
      <c r="S1060" s="25">
        <f t="shared" ca="1" si="1047"/>
        <v>-37269943.386842676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-9961863.3483026549</v>
      </c>
      <c r="R1061" s="25">
        <f t="array" aca="1" ref="R1061" ca="1">INDEX('Lorri 401b'!L:L,MATCH('Retirement Calculator'!A1061,'Lorri 401b'!N:N,0),0)</f>
        <v>-27493547.614784781</v>
      </c>
      <c r="S1061" s="25">
        <f t="shared" ca="1" si="1047"/>
        <v>-37455410.96308744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-10011801.723774277</v>
      </c>
      <c r="R1062" s="25">
        <f t="array" aca="1" ref="R1062" ca="1">INDEX('Lorri 401b'!L:L,MATCH('Retirement Calculator'!A1062,'Lorri 401b'!N:N,0),0)</f>
        <v>-27629849.597125605</v>
      </c>
      <c r="S1062" s="25">
        <f t="shared" ca="1" si="1047"/>
        <v>-37641651.320899881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-10061948.175810365</v>
      </c>
      <c r="R1063" s="25">
        <f t="array" aca="1" ref="R1063" ca="1">INDEX('Lorri 401b'!L:L,MATCH('Retirement Calculator'!A1063,'Lorri 401b'!N:N,0),0)</f>
        <v>-27766719.504392851</v>
      </c>
      <c r="S1063" s="25">
        <f t="shared" ca="1" si="1047"/>
        <v>-37828667.680203214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-10112303.571396602</v>
      </c>
      <c r="R1064" s="25">
        <f t="array" aca="1" ref="R1064" ca="1">INDEX('Lorri 401b'!L:L,MATCH('Retirement Calculator'!A1064,'Lorri 401b'!N:N,0),0)</f>
        <v>-27904159.702940375</v>
      </c>
      <c r="S1064" s="25">
        <f t="shared" ca="1" si="1047"/>
        <v>-38016463.274336979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-10162868.781131117</v>
      </c>
      <c r="R1065" s="25">
        <f t="array" aca="1" ref="R1065" ca="1">INDEX('Lorri 401b'!L:L,MATCH('Retirement Calculator'!A1065,'Lorri 401b'!N:N,0),0)</f>
        <v>-28042172.568981849</v>
      </c>
      <c r="S1065" s="25">
        <f t="shared" ca="1" si="1047"/>
        <v>-38205041.350112967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-10213644.679239525</v>
      </c>
      <c r="R1066" s="25">
        <f t="array" aca="1" ref="R1066" ca="1">INDEX('Lorri 401b'!L:L,MATCH('Retirement Calculator'!A1066,'Lorri 401b'!N:N,0),0)</f>
        <v>-28180760.48863183</v>
      </c>
      <c r="S1066" s="25">
        <f t="shared" ca="1" si="1047"/>
        <v>-38394405.167871356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-10264632.14359005</v>
      </c>
      <c r="R1067" s="25">
        <f t="array" aca="1" ref="R1067" ca="1">INDEX('Lorri 401b'!L:L,MATCH('Retirement Calculator'!A1067,'Lorri 401b'!N:N,0),0)</f>
        <v>-28319925.857947018</v>
      </c>
      <c r="S1067" s="25">
        <f t="shared" ca="1" si="1047"/>
        <v>-38584558.00153707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-10315832.055708703</v>
      </c>
      <c r="R1068" s="25">
        <f t="array" aca="1" ref="R1068" ca="1">INDEX('Lorri 401b'!L:L,MATCH('Retirement Calculator'!A1068,'Lorri 401b'!N:N,0),0)</f>
        <v>-28459671.082967684</v>
      </c>
      <c r="S1068" s="25">
        <f t="shared" ca="1" si="1047"/>
        <v>-38775503.13867639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-10367245.300794518</v>
      </c>
      <c r="R1069" s="25">
        <f t="array" aca="1" ref="R1069" ca="1">INDEX('Lorri 401b'!L:L,MATCH('Retirement Calculator'!A1069,'Lorri 401b'!N:N,0),0)</f>
        <v>-28599998.57975927</v>
      </c>
      <c r="S1069" s="25">
        <f t="shared" ca="1" si="1047"/>
        <v>-38967243.880553789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-10418872.767734855</v>
      </c>
      <c r="R1070" s="25">
        <f t="array" aca="1" ref="R1070" ca="1">INDEX('Lorri 401b'!L:L,MATCH('Retirement Calculator'!A1070,'Lorri 401b'!N:N,0),0)</f>
        <v>-28740910.774454154</v>
      </c>
      <c r="S1070" s="25">
        <f t="shared" ca="1" si="1047"/>
        <v>-39159783.542189009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-10470715.349120779</v>
      </c>
      <c r="R1071" s="25">
        <f t="array" aca="1" ref="R1071" ca="1">INDEX('Lorri 401b'!L:L,MATCH('Retirement Calculator'!A1071,'Lorri 401b'!N:N,0),0)</f>
        <v>-28882410.103293601</v>
      </c>
      <c r="S1071" s="25">
        <f t="shared" ca="1" si="1047"/>
        <v>-39353125.452414379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-10522773.941262476</v>
      </c>
      <c r="R1072" s="25">
        <f t="array" aca="1" ref="R1072" ca="1">INDEX('Lorri 401b'!L:L,MATCH('Retirement Calculator'!A1072,'Lorri 401b'!N:N,0),0)</f>
        <v>-29024499.01266988</v>
      </c>
      <c r="S1072" s="25">
        <f t="shared" ca="1" si="1047"/>
        <v>-39547272.95393236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-10575049.444204764</v>
      </c>
      <c r="R1073" s="25">
        <f t="array" aca="1" ref="R1073" ca="1">INDEX('Lorri 401b'!L:L,MATCH('Retirement Calculator'!A1073,'Lorri 401b'!N:N,0),0)</f>
        <v>-29167179.959168561</v>
      </c>
      <c r="S1073" s="25">
        <f t="shared" ca="1" si="1047"/>
        <v>-39742229.403373323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-10627542.761742646</v>
      </c>
      <c r="R1074" s="25">
        <f t="array" aca="1" ref="R1074" ca="1">INDEX('Lorri 401b'!L:L,MATCH('Retirement Calculator'!A1074,'Lorri 401b'!N:N,0),0)</f>
        <v>-29310455.409610983</v>
      </c>
      <c r="S1074" s="25">
        <f t="shared" ca="1" si="1047"/>
        <v>-39937998.171353631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-10680254.801436935</v>
      </c>
      <c r="R1075" s="25">
        <f t="array" aca="1" ref="R1075" ca="1">INDEX('Lorri 401b'!L:L,MATCH('Retirement Calculator'!A1075,'Lorri 401b'!N:N,0),0)</f>
        <v>-29454327.841096915</v>
      </c>
      <c r="S1075" s="25">
        <f t="shared" ca="1" si="1047"/>
        <v>-40134582.642533854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-10733186.47462995</v>
      </c>
      <c r="R1076" s="25">
        <f t="array" aca="1" ref="R1076" ca="1">INDEX('Lorri 401b'!L:L,MATCH('Retirement Calculator'!A1076,'Lorri 401b'!N:N,0),0)</f>
        <v>-29598799.741047375</v>
      </c>
      <c r="S1076" s="25">
        <f t="shared" ca="1" si="1047"/>
        <v>-40331986.215677321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-10786338.69646127</v>
      </c>
      <c r="R1077" s="25">
        <f t="array" aca="1" ref="R1077" ca="1">INDEX('Lorri 401b'!L:L,MATCH('Retirement Calculator'!A1077,'Lorri 401b'!N:N,0),0)</f>
        <v>-29743873.607247628</v>
      </c>
      <c r="S1077" s="25">
        <f t="shared" ca="1" si="1047"/>
        <v>-40530212.303708896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-10839712.385883553</v>
      </c>
      <c r="R1078" s="25">
        <f t="array" aca="1" ref="R1078" ca="1">INDEX('Lorri 401b'!L:L,MATCH('Retirement Calculator'!A1078,'Lorri 401b'!N:N,0),0)</f>
        <v>-29889551.947890382</v>
      </c>
      <c r="S1078" s="25">
        <f t="shared" ca="1" si="1047"/>
        <v>-40729264.333773933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-10893308.465678429</v>
      </c>
      <c r="R1079" s="25">
        <f t="array" aca="1" ref="R1079" ca="1">INDEX('Lorri 401b'!L:L,MATCH('Retirement Calculator'!A1079,'Lorri 401b'!N:N,0),0)</f>
        <v>-30035837.281619146</v>
      </c>
      <c r="S1079" s="25">
        <f t="shared" ca="1" si="1047"/>
        <v>-40929145.747297578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-10947127.86247245</v>
      </c>
      <c r="R1080" s="25">
        <f t="array" aca="1" ref="R1080" ca="1">INDEX('Lorri 401b'!L:L,MATCH('Retirement Calculator'!A1080,'Lorri 401b'!N:N,0),0)</f>
        <v>-30182732.137571782</v>
      </c>
      <c r="S1080" s="25">
        <f t="shared" ca="1" si="1047"/>
        <v>-41129860.000044234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-11001171.506753113</v>
      </c>
      <c r="R1081" s="25">
        <f t="array" aca="1" ref="R1081" ca="1">INDEX('Lorri 401b'!L:L,MATCH('Retirement Calculator'!A1081,'Lorri 401b'!N:N,0),0)</f>
        <v>-30330239.055424221</v>
      </c>
      <c r="S1081" s="25">
        <f t="shared" ca="1" si="1047"/>
        <v>-41331410.56217733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-11055440.332884945</v>
      </c>
      <c r="R1082" s="25">
        <f t="array" aca="1" ref="R1082" ca="1">INDEX('Lorri 401b'!L:L,MATCH('Retirement Calculator'!A1082,'Lorri 401b'!N:N,0),0)</f>
        <v>-30478360.585434377</v>
      </c>
      <c r="S1082" s="25">
        <f t="shared" ca="1" si="1047"/>
        <v>-41533800.918319322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-11109935.279125661</v>
      </c>
      <c r="R1083" s="25">
        <f t="array" aca="1" ref="R1083" ca="1">INDEX('Lorri 401b'!L:L,MATCH('Retirement Calculator'!A1083,'Lorri 401b'!N:N,0),0)</f>
        <v>-30627099.288486242</v>
      </c>
      <c r="S1083" s="25">
        <f t="shared" ca="1" si="1047"/>
        <v>-41737034.567611903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-11164657.287642378</v>
      </c>
      <c r="R1084" s="25">
        <f t="array" aca="1" ref="R1084" ca="1">INDEX('Lorri 401b'!L:L,MATCH('Retirement Calculator'!A1084,'Lorri 401b'!N:N,0),0)</f>
        <v>-30776457.736134157</v>
      </c>
      <c r="S1084" s="25">
        <f t="shared" ca="1" si="1047"/>
        <v>-41941115.023776531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-11219607.304527916</v>
      </c>
      <c r="R1085" s="25">
        <f t="array" aca="1" ref="R1085" ca="1">INDEX('Lorri 401b'!L:L,MATCH('Retirement Calculator'!A1085,'Lorri 401b'!N:N,0),0)</f>
        <v>-30926438.510647271</v>
      </c>
      <c r="S1085" s="25">
        <f t="shared" ca="1" si="1047"/>
        <v>-42146045.815175191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-11274786.279817143</v>
      </c>
      <c r="R1086" s="25">
        <f t="array" aca="1" ref="R1086" ca="1">INDEX('Lorri 401b'!L:L,MATCH('Retirement Calculator'!A1086,'Lorri 401b'!N:N,0),0)</f>
        <v>-31077044.20505419</v>
      </c>
      <c r="S1086" s="25">
        <f t="shared" ca="1" si="1047"/>
        <v>-42351830.484871335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-11330195.167503409</v>
      </c>
      <c r="R1087" s="25">
        <f t="array" aca="1" ref="R1087" ca="1">INDEX('Lorri 401b'!L:L,MATCH('Retirement Calculator'!A1087,'Lorri 401b'!N:N,0),0)</f>
        <v>-31228277.423187803</v>
      </c>
      <c r="S1087" s="25">
        <f t="shared" ca="1" si="1047"/>
        <v>-42558472.590691209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-11385834.925555035</v>
      </c>
      <c r="R1088" s="25">
        <f t="array" aca="1" ref="R1088" ca="1">INDEX('Lorri 401b'!L:L,MATCH('Retirement Calculator'!A1088,'Lorri 401b'!N:N,0),0)</f>
        <v>-31380140.779730309</v>
      </c>
      <c r="S1088" s="25">
        <f t="shared" ca="1" si="1047"/>
        <v>-42765975.705285341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-11441706.515931876</v>
      </c>
      <c r="R1089" s="25">
        <f t="array" aca="1" ref="R1089" ca="1">INDEX('Lorri 401b'!L:L,MATCH('Retirement Calculator'!A1089,'Lorri 401b'!N:N,0),0)</f>
        <v>-31532636.900258407</v>
      </c>
      <c r="S1089" s="25">
        <f t="shared" ca="1" si="1047"/>
        <v>-42974343.416190282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-11497810.904601954</v>
      </c>
      <c r="R1090" s="25">
        <f t="array" aca="1" ref="R1090" ca="1">INDEX('Lorri 401b'!L:L,MATCH('Retirement Calculator'!A1090,'Lorri 401b'!N:N,0),0)</f>
        <v>-31685768.421288706</v>
      </c>
      <c r="S1090" s="25">
        <f t="shared" ca="1" si="1047"/>
        <v>-43183579.32589066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-11554149.061558157</v>
      </c>
      <c r="R1091" s="25">
        <f t="array" aca="1" ref="R1091" ca="1">INDEX('Lorri 401b'!L:L,MATCH('Retirement Calculator'!A1091,'Lorri 401b'!N:N,0),0)</f>
        <v>-31839537.990323298</v>
      </c>
      <c r="S1091" s="25">
        <f t="shared" ca="1" si="1047"/>
        <v>-43393687.051881455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-11610721.960835012</v>
      </c>
      <c r="R1092" s="25">
        <f t="array" aca="1" ref="R1092" ca="1">INDEX('Lorri 401b'!L:L,MATCH('Retirement Calculator'!A1092,'Lorri 401b'!N:N,0),0)</f>
        <v>-31993948.265895534</v>
      </c>
      <c r="S1092" s="25">
        <f t="shared" ca="1" si="1047"/>
        <v>-43604670.226730548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-11667530.580525519</v>
      </c>
      <c r="R1093" s="25">
        <f t="array" aca="1" ref="R1093" ca="1">INDEX('Lorri 401b'!L:L,MATCH('Retirement Calculator'!A1093,'Lorri 401b'!N:N,0),0)</f>
        <v>-32149001.917615987</v>
      </c>
      <c r="S1093" s="25">
        <f t="shared" ca="1" si="1047"/>
        <v>-43816532.498141505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-11724575.90279807</v>
      </c>
      <c r="R1094" s="25">
        <f t="array" aca="1" ref="R1094" ca="1">INDEX('Lorri 401b'!L:L,MATCH('Retirement Calculator'!A1094,'Lorri 401b'!N:N,0),0)</f>
        <v>-32304701.62621861</v>
      </c>
      <c r="S1094" s="25">
        <f t="shared" ca="1" si="1047"/>
        <v>-44029277.529016681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-11781858.913913423</v>
      </c>
      <c r="R1095" s="25">
        <f t="array" aca="1" ref="R1095" ca="1">INDEX('Lorri 401b'!L:L,MATCH('Retirement Calculator'!A1095,'Lorri 401b'!N:N,0),0)</f>
        <v>-32461050.083607074</v>
      </c>
      <c r="S1095" s="25">
        <f t="shared" ca="1" si="1047"/>
        <v>-44242908.997520499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-11839380.604241757</v>
      </c>
      <c r="R1096" s="25">
        <f t="array" aca="1" ref="R1096" ca="1">INDEX('Lorri 401b'!L:L,MATCH('Retirement Calculator'!A1096,'Lorri 401b'!N:N,0),0)</f>
        <v>-32618049.992901325</v>
      </c>
      <c r="S1096" s="25">
        <f t="shared" ca="1" si="1047"/>
        <v>-44457430.597143084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-11897141.968279792</v>
      </c>
      <c r="R1097" s="25">
        <f t="array" aca="1" ref="R1097" ca="1">INDEX('Lorri 401b'!L:L,MATCH('Retirement Calculator'!A1097,'Lorri 401b'!N:N,0),0)</f>
        <v>-32775704.068484303</v>
      </c>
      <c r="S1097" s="25">
        <f t="shared" ca="1" si="1047"/>
        <v>-44672846.036764093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-11955144.004667986</v>
      </c>
      <c r="R1098" s="25">
        <f t="array" aca="1" ref="R1098" ca="1">INDEX('Lorri 401b'!L:L,MATCH('Retirement Calculator'!A1098,'Lorri 401b'!N:N,0),0)</f>
        <v>-32934015.036048874</v>
      </c>
      <c r="S1098" s="25">
        <f t="shared" ca="1" si="1047"/>
        <v>-44889159.040716857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-12013387.716207797</v>
      </c>
      <c r="R1099" s="25">
        <f t="array" aca="1" ref="R1099" ca="1">INDEX('Lorri 401b'!L:L,MATCH('Retirement Calculator'!A1099,'Lorri 401b'!N:N,0),0)</f>
        <v>-33092985.632644966</v>
      </c>
      <c r="S1099" s="25">
        <f t="shared" ca="1" si="1047"/>
        <v>-45106373.348852761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-12071874.109879024</v>
      </c>
      <c r="R1100" s="25">
        <f t="array" aca="1" ref="R1100" ca="1">INDEX('Lorri 401b'!L:L,MATCH('Retirement Calculator'!A1100,'Lorri 401b'!N:N,0),0)</f>
        <v>-33252618.606726874</v>
      </c>
      <c r="S1100" s="25">
        <f t="shared" ca="1" si="1047"/>
        <v>-45324492.716605902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-12130604.196857216</v>
      </c>
      <c r="R1101" s="25">
        <f t="array" aca="1" ref="R1101" ca="1">INDEX('Lorri 401b'!L:L,MATCH('Retirement Calculator'!A1101,'Lorri 401b'!N:N,0),0)</f>
        <v>-33412916.718200792</v>
      </c>
      <c r="S1101" s="25">
        <f t="shared" ca="1" si="1047"/>
        <v>-45543520.915058009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-12189578.992531149</v>
      </c>
      <c r="R1102" s="25">
        <f t="array" aca="1" ref="R1102" ca="1">INDEX('Lorri 401b'!L:L,MATCH('Retirement Calculator'!A1102,'Lorri 401b'!N:N,0),0)</f>
        <v>-33573882.738472514</v>
      </c>
      <c r="S1102" s="25">
        <f t="shared" ca="1" si="1047"/>
        <v>-45763461.731003664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-12248799.51652039</v>
      </c>
      <c r="R1103" s="25">
        <f t="array" aca="1" ref="R1103" ca="1">INDEX('Lorri 401b'!L:L,MATCH('Retirement Calculator'!A1103,'Lorri 401b'!N:N,0),0)</f>
        <v>-33735519.45049537</v>
      </c>
      <c r="S1103" s="25">
        <f t="shared" ca="1" si="1047"/>
        <v>-45984318.967015758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-12308266.79269292</v>
      </c>
      <c r="R1104" s="25">
        <f t="array" aca="1" ref="R1104" ca="1">INDEX('Lorri 401b'!L:L,MATCH('Retirement Calculator'!A1104,'Lorri 401b'!N:N,0),0)</f>
        <v>-33897829.648818322</v>
      </c>
      <c r="S1104" s="25">
        <f t="shared" ca="1" si="1047"/>
        <v>-46206096.441511244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-12367981.849182835</v>
      </c>
      <c r="R1105" s="25">
        <f t="array" aca="1" ref="R1105" ca="1">INDEX('Lorri 401b'!L:L,MATCH('Retirement Calculator'!A1105,'Lorri 401b'!N:N,0),0)</f>
        <v>-34060816.139634289</v>
      </c>
      <c r="S1105" s="25">
        <f t="shared" ca="1" si="1047"/>
        <v>-46428797.988817126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-12427945.718408125</v>
      </c>
      <c r="R1106" s="25">
        <f t="array" aca="1" ref="R1106" ca="1">INDEX('Lorri 401b'!L:L,MATCH('Retirement Calculator'!A1106,'Lorri 401b'!N:N,0),0)</f>
        <v>-34224481.740828656</v>
      </c>
      <c r="S1106" s="25">
        <f t="shared" ca="1" si="1047"/>
        <v>-46652427.459236778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-12488159.437088519</v>
      </c>
      <c r="R1107" s="25">
        <f t="array" aca="1" ref="R1107" ca="1">INDEX('Lorri 401b'!L:L,MATCH('Retirement Calculator'!A1107,'Lorri 401b'!N:N,0),0)</f>
        <v>-34388829.282027997</v>
      </c>
      <c r="S1107" s="25">
        <f t="shared" ca="1" si="1047"/>
        <v>-46876988.719116516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-12548624.046263415</v>
      </c>
      <c r="R1108" s="25">
        <f t="array" aca="1" ref="R1108" ca="1">INDEX('Lorri 401b'!L:L,MATCH('Retirement Calculator'!A1108,'Lorri 401b'!N:N,0),0)</f>
        <v>-34553861.604649</v>
      </c>
      <c r="S1108" s="25">
        <f t="shared" ca="1" si="1047"/>
        <v>-47102485.650912419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-12609340.591309873</v>
      </c>
      <c r="R1109" s="25">
        <f t="array" aca="1" ref="R1109" ca="1">INDEX('Lorri 401b'!L:L,MATCH('Retirement Calculator'!A1109,'Lorri 401b'!N:N,0),0)</f>
        <v>-34719581.561947592</v>
      </c>
      <c r="S1109" s="25">
        <f t="shared" ca="1" si="1047"/>
        <v>-47328922.153257467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-12670310.121960692</v>
      </c>
      <c r="R1110" s="25">
        <f t="array" aca="1" ref="R1110" ca="1">INDEX('Lorri 401b'!L:L,MATCH('Retirement Calculator'!A1110,'Lorri 401b'!N:N,0),0)</f>
        <v>-34885992.019068263</v>
      </c>
      <c r="S1110" s="25">
        <f t="shared" ca="1" si="1047"/>
        <v>-47556302.141028956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-12731533.692322556</v>
      </c>
      <c r="R1111" s="25">
        <f t="array" aca="1" ref="R1111" ca="1">INDEX('Lorri 401b'!L:L,MATCH('Retirement Calculator'!A1111,'Lorri 401b'!N:N,0),0)</f>
        <v>-35053095.853093602</v>
      </c>
      <c r="S1111" s="25">
        <f t="shared" ca="1" si="1047"/>
        <v>-47784629.545416161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-12793012.360894261</v>
      </c>
      <c r="R1112" s="25">
        <f t="array" aca="1" ref="R1112" ca="1">INDEX('Lorri 401b'!L:L,MATCH('Retirement Calculator'!A1112,'Lorri 401b'!N:N,0),0)</f>
        <v>-35220895.95309405</v>
      </c>
      <c r="S1112" s="25">
        <f t="shared" ca="1" si="1047"/>
        <v>-48013908.313988313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-12854747.190585015</v>
      </c>
      <c r="R1113" s="25">
        <f t="array" aca="1" ref="R1113" ca="1">INDEX('Lorri 401b'!L:L,MATCH('Retirement Calculator'!A1113,'Lorri 401b'!N:N,0),0)</f>
        <v>-35389395.220177829</v>
      </c>
      <c r="S1113" s="25">
        <f t="shared" ca="1" si="1047"/>
        <v>-48244142.410762846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-12916739.248732815</v>
      </c>
      <c r="R1114" s="25">
        <f t="array" aca="1" ref="R1114" ca="1">INDEX('Lorri 401b'!L:L,MATCH('Retirement Calculator'!A1114,'Lorri 401b'!N:N,0),0)</f>
        <v>-35558596.567541122</v>
      </c>
      <c r="S1114" s="25">
        <f t="shared" ca="1" si="1047"/>
        <v>-48475335.816273935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-12978989.607122896</v>
      </c>
      <c r="R1115" s="25">
        <f t="array" aca="1" ref="R1115" ca="1">INDEX('Lorri 401b'!L:L,MATCH('Retirement Calculator'!A1115,'Lorri 401b'!N:N,0),0)</f>
        <v>-35728502.920518436</v>
      </c>
      <c r="S1115" s="25">
        <f t="shared" ca="1" si="1047"/>
        <v>-48707492.527641334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-13041499.34200627</v>
      </c>
      <c r="R1116" s="25">
        <f t="array" aca="1" ref="R1116" ca="1">INDEX('Lorri 401b'!L:L,MATCH('Retirement Calculator'!A1116,'Lorri 401b'!N:N,0),0)</f>
        <v>-35899117.216633148</v>
      </c>
      <c r="S1116" s="25">
        <f t="shared" ca="1" si="1047"/>
        <v>-48940616.558639422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-13104269.534118325</v>
      </c>
      <c r="R1117" s="25">
        <f t="array" aca="1" ref="R1117" ca="1">INDEX('Lorri 401b'!L:L,MATCH('Retirement Calculator'!A1117,'Lorri 401b'!N:N,0),0)</f>
        <v>-36070442.405648343</v>
      </c>
      <c r="S1117" s="25">
        <f t="shared" ca="1" si="1047"/>
        <v>-49174711.939766668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-13167301.268697511</v>
      </c>
      <c r="R1118" s="25">
        <f t="array" aca="1" ref="R1118" ca="1">INDEX('Lorri 401b'!L:L,MATCH('Retirement Calculator'!A1118,'Lorri 401b'!N:N,0),0)</f>
        <v>-36242481.449617766</v>
      </c>
      <c r="S1118" s="25">
        <f t="shared" ca="1" si="1047"/>
        <v>-49409782.718315274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-13230595.635504112</v>
      </c>
      <c r="R1119" s="25">
        <f t="array" aca="1" ref="R1119" ca="1">INDEX('Lorri 401b'!L:L,MATCH('Retirement Calculator'!A1119,'Lorri 401b'!N:N,0),0)</f>
        <v>-36415237.322937064</v>
      </c>
      <c r="S1119" s="25">
        <f t="shared" ca="1" si="1047"/>
        <v>-49645832.958441176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-13294153.728839073</v>
      </c>
      <c r="R1120" s="25">
        <f t="array" aca="1" ref="R1120" ca="1">INDEX('Lorri 401b'!L:L,MATCH('Retirement Calculator'!A1120,'Lorri 401b'!N:N,0),0)</f>
        <v>-36588713.012395188</v>
      </c>
      <c r="S1120" s="25">
        <f t="shared" ca="1" si="1047"/>
        <v>-49882866.741234258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-13357976.64756293</v>
      </c>
      <c r="R1121" s="25">
        <f t="array" aca="1" ref="R1121" ca="1">INDEX('Lorri 401b'!L:L,MATCH('Retirement Calculator'!A1121,'Lorri 401b'!N:N,0),0)</f>
        <v>-36762911.517226055</v>
      </c>
      <c r="S1121" s="25">
        <f t="shared" ca="1" si="1047"/>
        <v>-50120888.164788984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-13422065.495114803</v>
      </c>
      <c r="R1122" s="25">
        <f t="array" aca="1" ref="R1122" ca="1">INDEX('Lorri 401b'!L:L,MATCH('Retirement Calculator'!A1122,'Lorri 401b'!N:N,0),0)</f>
        <v>-36937835.849160388</v>
      </c>
      <c r="S1122" s="25">
        <f t="shared" ca="1" si="1047"/>
        <v>-50359901.344275191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-13486421.379531477</v>
      </c>
      <c r="R1123" s="25">
        <f t="array" aca="1" ref="R1123" ca="1">INDEX('Lorri 401b'!L:L,MATCH('Retirement Calculator'!A1123,'Lorri 401b'!N:N,0),0)</f>
        <v>-37113489.032477781</v>
      </c>
      <c r="S1123" s="25">
        <f t="shared" ca="1" si="1047"/>
        <v>-50599910.412009254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-13551045.413466552</v>
      </c>
      <c r="R1124" s="25">
        <f t="array" aca="1" ref="R1124" ca="1">INDEX('Lorri 401b'!L:L,MATCH('Retirement Calculator'!A1124,'Lorri 401b'!N:N,0),0)</f>
        <v>-37289874.104058996</v>
      </c>
      <c r="S1124" s="25">
        <f t="shared" ca="1" si="1047"/>
        <v>-50840919.517525546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-13615938.714209691</v>
      </c>
      <c r="R1125" s="25">
        <f t="array" aca="1" ref="R1125" ca="1">INDEX('Lorri 401b'!L:L,MATCH('Retirement Calculator'!A1125,'Lorri 401b'!N:N,0),0)</f>
        <v>-37466994.113438465</v>
      </c>
      <c r="S1125" s="25">
        <f t="shared" ca="1" si="1047"/>
        <v>-51082932.827648155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-13681102.403705927</v>
      </c>
      <c r="R1126" s="25">
        <f t="array" aca="1" ref="R1126" ca="1">INDEX('Lorri 401b'!L:L,MATCH('Retirement Calculator'!A1126,'Lorri 401b'!N:N,0),0)</f>
        <v>-37644852.122857012</v>
      </c>
      <c r="S1126" s="25">
        <f t="shared" ca="1" si="1047"/>
        <v>-51325954.526562937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-13746537.608575063</v>
      </c>
      <c r="R1127" s="25">
        <f t="array" aca="1" ref="R1127" ca="1">INDEX('Lorri 401b'!L:L,MATCH('Retirement Calculator'!A1127,'Lorri 401b'!N:N,0),0)</f>
        <v>-37823451.207314804</v>
      </c>
      <c r="S1127" s="25">
        <f t="shared" ca="1" si="1047"/>
        <v>-51569988.815889865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-13812245.460131153</v>
      </c>
      <c r="R1128" s="25">
        <f t="array" aca="1" ref="R1128" ca="1">INDEX('Lorri 401b'!L:L,MATCH('Retirement Calculator'!A1128,'Lorri 401b'!N:N,0),0)</f>
        <v>-38002794.454624504</v>
      </c>
      <c r="S1128" s="25">
        <f t="shared" ca="1" si="1047"/>
        <v>-51815039.914755657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-13878227.094402062</v>
      </c>
      <c r="R1129" s="25">
        <f t="array" aca="1" ref="R1129" ca="1">INDEX('Lorri 401b'!L:L,MATCH('Retirement Calculator'!A1129,'Lorri 401b'!N:N,0),0)</f>
        <v>-38182884.965464659</v>
      </c>
      <c r="S1129" s="25">
        <f t="shared" ca="1" si="1047"/>
        <v>-52061112.059866719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-13944483.652149098</v>
      </c>
      <c r="R1130" s="25">
        <f t="array" aca="1" ref="R1130" ca="1">INDEX('Lorri 401b'!L:L,MATCH('Retirement Calculator'!A1130,'Lorri 401b'!N:N,0),0)</f>
        <v>-38363725.853433318</v>
      </c>
      <c r="S1130" s="25">
        <f t="shared" ca="1" si="1047"/>
        <v>-52308209.505582415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-14011016.278886747</v>
      </c>
      <c r="R1131" s="25">
        <f t="array" aca="1" ref="R1131" ca="1">INDEX('Lorri 401b'!L:L,MATCH('Retirement Calculator'!A1131,'Lorri 401b'!N:N,0),0)</f>
        <v>-38545320.245101847</v>
      </c>
      <c r="S1131" s="25">
        <f t="shared" ca="1" si="1047"/>
        <v>-52556336.52398859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-14077826.12490247</v>
      </c>
      <c r="R1132" s="25">
        <f t="array" aca="1" ref="R1132" ca="1">INDEX('Lorri 401b'!L:L,MATCH('Retirement Calculator'!A1132,'Lorri 401b'!N:N,0),0)</f>
        <v>-38727671.280068994</v>
      </c>
      <c r="S1132" s="25">
        <f t="shared" ca="1" si="1047"/>
        <v>-52805497.404971465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-14144914.345276592</v>
      </c>
      <c r="R1133" s="25">
        <f t="array" aca="1" ref="R1133" ca="1">INDEX('Lorri 401b'!L:L,MATCH('Retirement Calculator'!A1133,'Lorri 401b'!N:N,0),0)</f>
        <v>-38910782.111015171</v>
      </c>
      <c r="S1133" s="25">
        <f t="shared" ca="1" si="1047"/>
        <v>-53055696.456291765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-14212282.099902272</v>
      </c>
      <c r="R1134" s="25">
        <f t="array" aca="1" ref="R1134" ca="1">INDEX('Lorri 401b'!L:L,MATCH('Retirement Calculator'!A1134,'Lorri 401b'!N:N,0),0)</f>
        <v>-39094655.903756954</v>
      </c>
      <c r="S1134" s="25">
        <f t="shared" ca="1" si="1047"/>
        <v>-53306938.003659226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-14279930.55350556</v>
      </c>
      <c r="R1135" s="25">
        <f t="array" aca="1" ref="R1135" ca="1">INDEX('Lorri 401b'!L:L,MATCH('Retirement Calculator'!A1135,'Lorri 401b'!N:N,0),0)</f>
        <v>-39279295.837301828</v>
      </c>
      <c r="S1135" s="25">
        <f t="shared" ca="1" si="1047"/>
        <v>-53559226.39080739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-14347860.875665529</v>
      </c>
      <c r="R1136" s="25">
        <f t="array" aca="1" ref="R1136" ca="1">INDEX('Lorri 401b'!L:L,MATCH('Retirement Calculator'!A1136,'Lorri 401b'!N:N,0),0)</f>
        <v>-39464705.103903137</v>
      </c>
      <c r="S1136" s="25">
        <f t="shared" ca="1" si="1047"/>
        <v>-53812565.979568668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-14416074.240834497</v>
      </c>
      <c r="R1137" s="25">
        <f t="array" aca="1" ref="R1137" ca="1">INDEX('Lorri 401b'!L:L,MATCH('Retirement Calculator'!A1137,'Lorri 401b'!N:N,0),0)</f>
        <v>-39650886.909115285</v>
      </c>
      <c r="S1137" s="25">
        <f t="shared" ca="1" si="1047"/>
        <v>-54066961.149949782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-14484571.828358335</v>
      </c>
      <c r="R1138" s="25">
        <f t="array" aca="1" ref="R1138" ca="1">INDEX('Lorri 401b'!L:L,MATCH('Retirement Calculator'!A1138,'Lorri 401b'!N:N,0),0)</f>
        <v>-39837844.471849151</v>
      </c>
      <c r="S1138" s="25">
        <f t="shared" ca="1" si="1047"/>
        <v>-54322416.300207488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-14553354.822496856</v>
      </c>
      <c r="R1139" s="25">
        <f t="array" aca="1" ref="R1139" ca="1">INDEX('Lorri 401b'!L:L,MATCH('Retirement Calculator'!A1139,'Lorri 401b'!N:N,0),0)</f>
        <v>-40025581.024427742</v>
      </c>
      <c r="S1139" s="25">
        <f t="shared" ca="1" si="1047"/>
        <v>-54578935.846924596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-14622424.412444288</v>
      </c>
      <c r="R1140" s="25">
        <f t="array" aca="1" ref="R1140" ca="1">INDEX('Lorri 401b'!L:L,MATCH('Retirement Calculator'!A1140,'Lorri 401b'!N:N,0),0)</f>
        <v>-40214099.812642083</v>
      </c>
      <c r="S1140" s="25">
        <f t="shared" ca="1" si="1047"/>
        <v>-54836524.225086369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-14691781.792349834</v>
      </c>
      <c r="R1141" s="25">
        <f t="array" aca="1" ref="R1141" ca="1">INDEX('Lorri 401b'!L:L,MATCH('Retirement Calculator'!A1141,'Lorri 401b'!N:N,0),0)</f>
        <v>-40403404.095807314</v>
      </c>
      <c r="S1141" s="25">
        <f t="shared" ca="1" si="1047"/>
        <v>-55095185.888157144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-14761428.16133832</v>
      </c>
      <c r="R1142" s="25">
        <f t="array" aca="1" ref="R1142" ca="1">INDEX('Lorri 401b'!L:L,MATCH('Retirement Calculator'!A1142,'Lorri 401b'!N:N,0),0)</f>
        <v>-40593497.146819063</v>
      </c>
      <c r="S1142" s="25">
        <f t="shared" ca="1" si="1047"/>
        <v>-55354925.308157384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-14831364.723530924</v>
      </c>
      <c r="R1143" s="25">
        <f t="array" aca="1" ref="R1143" ca="1">INDEX('Lorri 401b'!L:L,MATCH('Retirement Calculator'!A1143,'Lorri 401b'!N:N,0),0)</f>
        <v>-40784382.252210028</v>
      </c>
      <c r="S1143" s="25">
        <f t="shared" ca="1" si="1047"/>
        <v>-55615746.975740954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-14901592.688065998</v>
      </c>
      <c r="R1144" s="25">
        <f t="array" aca="1" ref="R1144" ca="1">INDEX('Lorri 401b'!L:L,MATCH('Retirement Calculator'!A1144,'Lorri 401b'!N:N,0),0)</f>
        <v>-40976062.712206788</v>
      </c>
      <c r="S1144" s="25">
        <f t="shared" ca="1" si="1047"/>
        <v>-55877655.400272787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-14972113.269119969</v>
      </c>
      <c r="R1145" s="25">
        <f t="array" aca="1" ref="R1145" ca="1">INDEX('Lorri 401b'!L:L,MATCH('Retirement Calculator'!A1145,'Lorri 401b'!N:N,0),0)</f>
        <v>-41168541.840786874</v>
      </c>
      <c r="S1145" s="25">
        <f t="shared" ca="1" si="1047"/>
        <v>-56140655.109906845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-15042927.68592833</v>
      </c>
      <c r="R1146" s="25">
        <f t="array" aca="1" ref="R1146" ca="1">INDEX('Lorri 401b'!L:L,MATCH('Retirement Calculator'!A1146,'Lorri 401b'!N:N,0),0)</f>
        <v>-41361822.965736039</v>
      </c>
      <c r="S1146" s="25">
        <f t="shared" ca="1" si="1047"/>
        <v>-56404750.651664369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-15114037.162806725</v>
      </c>
      <c r="R1147" s="25">
        <f t="array" aca="1" ref="R1147" ca="1">INDEX('Lorri 401b'!L:L,MATCH('Retirement Calculator'!A1147,'Lorri 401b'!N:N,0),0)</f>
        <v>-41555909.428705826</v>
      </c>
      <c r="S1147" s="25">
        <f t="shared" ca="1" si="1047"/>
        <v>-56669946.591512553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-15185442.929172115</v>
      </c>
      <c r="R1148" s="25">
        <f t="array" aca="1" ref="R1148" ca="1">INDEX('Lorri 401b'!L:L,MATCH('Retirement Calculator'!A1148,'Lorri 401b'!N:N,0),0)</f>
        <v>-41750804.585271321</v>
      </c>
      <c r="S1148" s="25">
        <f t="shared" ca="1" si="1047"/>
        <v>-56936247.514443435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-15257146.219564028</v>
      </c>
      <c r="R1149" s="25">
        <f t="array" aca="1" ref="R1149" ca="1">INDEX('Lorri 401b'!L:L,MATCH('Retirement Calculator'!A1149,'Lorri 401b'!N:N,0),0)</f>
        <v>-41946511.804989174</v>
      </c>
      <c r="S1149" s="25">
        <f t="shared" ca="1" si="1047"/>
        <v>-57203658.024553202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-15329148.273665907</v>
      </c>
      <c r="R1150" s="25">
        <f t="array" aca="1" ref="R1150" ca="1">INDEX('Lorri 401b'!L:L,MATCH('Retirement Calculator'!A1150,'Lorri 401b'!N:N,0),0)</f>
        <v>-42143034.47145585</v>
      </c>
      <c r="S1150" s="25">
        <f t="shared" ca="1" si="1047"/>
        <v>-57472182.745121755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-15401450.336326543</v>
      </c>
      <c r="R1151" s="25">
        <f t="array" aca="1" ref="R1151" ca="1">INDEX('Lorri 401b'!L:L,MATCH('Retirement Calculator'!A1151,'Lorri 401b'!N:N,0),0)</f>
        <v>-42340375.982366137</v>
      </c>
      <c r="S1151" s="25">
        <f t="shared" ca="1" si="1047"/>
        <v>-57741826.318692684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-15474053.657581599</v>
      </c>
      <c r="R1152" s="25">
        <f t="array" aca="1" ref="R1152" ca="1">INDEX('Lorri 401b'!L:L,MATCH('Retirement Calculator'!A1152,'Lorri 401b'!N:N,0),0)</f>
        <v>-42538539.749571882</v>
      </c>
      <c r="S1152" s="25">
        <f t="shared" ca="1" si="1047"/>
        <v>-58012593.40715348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-15546959.492675217</v>
      </c>
      <c r="R1153" s="25">
        <f t="array" aca="1" ref="R1153" ca="1">INDEX('Lorri 401b'!L:L,MATCH('Retirement Calculator'!A1153,'Lorri 401b'!N:N,0),0)</f>
        <v>-42737529.199140988</v>
      </c>
      <c r="S1153" s="25">
        <f t="shared" ca="1" si="1047"/>
        <v>-58284488.691816203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-15620169.102081725</v>
      </c>
      <c r="R1154" s="25">
        <f t="array" aca="1" ref="R1154" ca="1">INDEX('Lorri 401b'!L:L,MATCH('Retirement Calculator'!A1154,'Lorri 401b'!N:N,0),0)</f>
        <v>-42937347.771416634</v>
      </c>
      <c r="S1154" s="25">
        <f t="shared" ca="1" si="1047"/>
        <v>-58557516.873498358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-15693683.751527427</v>
      </c>
      <c r="R1155" s="25">
        <f t="array" aca="1" ref="R1155" ca="1">INDEX('Lorri 401b'!L:L,MATCH('Retirement Calculator'!A1155,'Lorri 401b'!N:N,0),0)</f>
        <v>-43137998.92107676</v>
      </c>
      <c r="S1155" s="25">
        <f t="shared" ca="1" si="1047"/>
        <v>-58831682.672604188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-15767504.712012487</v>
      </c>
      <c r="R1156" s="25">
        <f t="array" aca="1" ref="R1156" ca="1">INDEX('Lorri 401b'!L:L,MATCH('Retirement Calculator'!A1156,'Lorri 401b'!N:N,0),0)</f>
        <v>-43339486.117193803</v>
      </c>
      <c r="S1156" s="25">
        <f t="shared" ca="1" si="1047"/>
        <v>-59106990.829206288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-15841633.2598329</v>
      </c>
      <c r="R1157" s="25">
        <f t="array" aca="1" ref="R1157" ca="1">INDEX('Lorri 401b'!L:L,MATCH('Retirement Calculator'!A1157,'Lorri 401b'!N:N,0),0)</f>
        <v>-43541812.843294665</v>
      </c>
      <c r="S1157" s="25">
        <f t="shared" ca="1" si="1047"/>
        <v>-59383446.103127569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-15916070.676602565</v>
      </c>
      <c r="R1158" s="25">
        <f t="array" aca="1" ref="R1158" ca="1">INDEX('Lorri 401b'!L:L,MATCH('Retirement Calculator'!A1158,'Lorri 401b'!N:N,0),0)</f>
        <v>-43744982.597420946</v>
      </c>
      <c r="S1158" s="25">
        <f t="shared" ca="1" si="1047"/>
        <v>-59661053.274023511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-15990818.249275437</v>
      </c>
      <c r="R1159" s="25">
        <f t="array" aca="1" ref="R1159" ca="1">INDEX('Lorri 401b'!L:L,MATCH('Retirement Calculator'!A1159,'Lorri 401b'!N:N,0),0)</f>
        <v>-43948998.892189421</v>
      </c>
      <c r="S1159" s="25">
        <f t="shared" ca="1" si="1047"/>
        <v>-59939817.141464859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-16065877.270167779</v>
      </c>
      <c r="R1160" s="25">
        <f t="array" aca="1" ref="R1160" ca="1">INDEX('Lorri 401b'!L:L,MATCH('Retirement Calculator'!A1160,'Lorri 401b'!N:N,0),0)</f>
        <v>-44153865.254852764</v>
      </c>
      <c r="S1160" s="25">
        <f t="shared" ca="1" si="1047"/>
        <v>-60219742.52502054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-16141249.036980506</v>
      </c>
      <c r="R1161" s="25">
        <f t="array" aca="1" ref="R1161" ca="1">INDEX('Lorri 401b'!L:L,MATCH('Retirement Calculator'!A1161,'Lorri 401b'!N:N,0),0)</f>
        <v>-44359585.227360539</v>
      </c>
      <c r="S1161" s="25">
        <f t="shared" ca="1" si="1047"/>
        <v>-60500834.264341041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-16216934.85282162</v>
      </c>
      <c r="R1162" s="25">
        <f t="array" aca="1" ref="R1162" ca="1">INDEX('Lorri 401b'!L:L,MATCH('Retirement Calculator'!A1162,'Lorri 401b'!N:N,0),0)</f>
        <v>-44566162.366420433</v>
      </c>
      <c r="S1162" s="25">
        <f t="shared" ca="1" si="1047"/>
        <v>-60783097.219242051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-16292936.026228739</v>
      </c>
      <c r="R1163" s="25">
        <f t="array" aca="1" ref="R1163" ca="1">INDEX('Lorri 401b'!L:L,MATCH('Retirement Calculator'!A1163,'Lorri 401b'!N:N,0),0)</f>
        <v>-44773600.24355974</v>
      </c>
      <c r="S1163" s="25">
        <f t="shared" ca="1" si="1047"/>
        <v>-61066536.269788481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-16369253.87119172</v>
      </c>
      <c r="R1164" s="25">
        <f t="array" aca="1" ref="R1164" ca="1">INDEX('Lorri 401b'!L:L,MATCH('Retirement Calculator'!A1164,'Lorri 401b'!N:N,0),0)</f>
        <v>-44981902.445187129</v>
      </c>
      <c r="S1164" s="25">
        <f t="shared" ca="1" si="1047"/>
        <v>-61351156.316378847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-16445889.70717538</v>
      </c>
      <c r="R1165" s="25">
        <f t="array" aca="1" ref="R1165" ca="1">INDEX('Lorri 401b'!L:L,MATCH('Retirement Calculator'!A1165,'Lorri 401b'!N:N,0),0)</f>
        <v>-45191072.572654627</v>
      </c>
      <c r="S1165" s="25">
        <f t="shared" ca="1" si="1047"/>
        <v>-61636962.279830009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-16522844.859142305</v>
      </c>
      <c r="R1166" s="25">
        <f t="array" aca="1" ref="R1166" ca="1">INDEX('Lorri 401b'!L:L,MATCH('Retirement Calculator'!A1166,'Lorri 401b'!N:N,0),0)</f>
        <v>-45401114.242319912</v>
      </c>
      <c r="S1166" s="25">
        <f t="shared" ca="1" si="1047"/>
        <v>-61923959.101462215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-16600120.65757576</v>
      </c>
      <c r="R1167" s="25">
        <f t="array" aca="1" ref="R1167" ca="1">INDEX('Lorri 401b'!L:L,MATCH('Retirement Calculator'!A1167,'Lorri 401b'!N:N,0),0)</f>
        <v>-45612031.085608803</v>
      </c>
      <c r="S1167" s="25">
        <f t="shared" ca="1" si="1047"/>
        <v>-62212151.743184566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-16677718.438502688</v>
      </c>
      <c r="R1168" s="25">
        <f t="array" aca="1" ref="R1168" ca="1">INDEX('Lorri 401b'!L:L,MATCH('Retirement Calculator'!A1168,'Lorri 401b'!N:N,0),0)</f>
        <v>-45823826.749078058</v>
      </c>
      <c r="S1168" s="25">
        <f t="shared" ca="1" si="1047"/>
        <v>-62501545.187580749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-16755639.543516811</v>
      </c>
      <c r="R1169" s="25">
        <f t="array" aca="1" ref="R1169" ca="1">INDEX('Lorri 401b'!L:L,MATCH('Retirement Calculator'!A1169,'Lorri 401b'!N:N,0),0)</f>
        <v>-46036504.89447844</v>
      </c>
      <c r="S1169" s="25">
        <f t="shared" ca="1" si="1047"/>
        <v>-62792144.437995255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-16833885.319801826</v>
      </c>
      <c r="R1170" s="25">
        <f t="array" aca="1" ref="R1170" ca="1">INDEX('Lorri 401b'!L:L,MATCH('Retirement Calculator'!A1170,'Lorri 401b'!N:N,0),0)</f>
        <v>-46250069.198817991</v>
      </c>
      <c r="S1170" s="25">
        <f t="shared" ca="1" si="1047"/>
        <v>-63083954.51861982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-16912457.120154694</v>
      </c>
      <c r="R1171" s="25">
        <f t="array" aca="1" ref="R1171" ca="1">INDEX('Lorri 401b'!L:L,MATCH('Retirement Calculator'!A1171,'Lorri 401b'!N:N,0),0)</f>
        <v>-46464523.354425624</v>
      </c>
      <c r="S1171" s="25">
        <f t="shared" ca="1" si="1047"/>
        <v>-63376980.474580318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7" activePane="bottomLeft" state="frozen"/>
      <selection pane="bottomLeft" activeCell="A59" sqref="A59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16.183561643835617</v>
      </c>
      <c r="R1" s="400"/>
      <c r="S1" s="400"/>
      <c r="T1" s="400"/>
      <c r="U1" s="400"/>
      <c r="V1" s="401">
        <f ca="1">(TODAY()-B16)/365</f>
        <v>16.67945205479452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18.934246575342467</v>
      </c>
      <c r="B2" s="338">
        <v>39356</v>
      </c>
      <c r="C2" s="338">
        <f ca="1">TODAY()</f>
        <v>46267</v>
      </c>
      <c r="D2" s="399">
        <f>-(SUM(D7:D82))</f>
        <v>-451075.64000000007</v>
      </c>
      <c r="E2" s="399">
        <f>(H83+L83+Q83+V83)*-1</f>
        <v>1148259.26</v>
      </c>
      <c r="F2" s="285">
        <f ca="1">D4</f>
        <v>0.1152617871761322</v>
      </c>
      <c r="G2" s="402">
        <f ca="1">(72/(F2*100))</f>
        <v>6.2466496281179804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0.1152617871761322</v>
      </c>
      <c r="E4" s="400"/>
      <c r="F4" s="296"/>
      <c r="G4" s="296"/>
      <c r="H4" s="296"/>
      <c r="I4" s="400"/>
      <c r="J4" s="296">
        <f ca="1">XIRR(H8:H83,B8:B83)</f>
        <v>0.11685485243797303</v>
      </c>
      <c r="K4" s="296"/>
      <c r="L4" s="296"/>
      <c r="M4" s="296"/>
      <c r="N4" s="400"/>
      <c r="O4" s="296">
        <f ca="1">XIRR(L7:L83,B7:B83)</f>
        <v>0.11330314278602602</v>
      </c>
      <c r="P4" s="296"/>
      <c r="Q4" s="296"/>
      <c r="R4" s="400"/>
      <c r="S4" s="400"/>
      <c r="T4" s="296">
        <f ca="1">XIRR(Q18:Q83,B18:B83)</f>
        <v>0.11432741284370423</v>
      </c>
      <c r="U4" s="296"/>
      <c r="V4" s="296"/>
      <c r="W4" s="296"/>
      <c r="X4" s="400"/>
      <c r="Y4" s="296">
        <f ca="1">XIRR(V16:V83,B16:B83)</f>
        <v>0.11481638550758363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48</v>
      </c>
      <c r="B82" s="411">
        <v>46204</v>
      </c>
      <c r="C82" s="411">
        <v>46263</v>
      </c>
      <c r="D82" s="399">
        <f t="shared" si="0"/>
        <v>6619.57</v>
      </c>
      <c r="E82" s="341">
        <f t="shared" si="87"/>
        <v>18408.48</v>
      </c>
      <c r="F82" s="341">
        <f t="shared" si="87"/>
        <v>1148259.26</v>
      </c>
      <c r="G82" s="285">
        <f t="shared" si="4"/>
        <v>1.6339686550797244E-2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2956.96</v>
      </c>
      <c r="R82" s="408">
        <v>-4.75</v>
      </c>
      <c r="S82" s="408">
        <v>7772.1</v>
      </c>
      <c r="T82" s="408">
        <f t="shared" si="21"/>
        <v>424108.49999999994</v>
      </c>
      <c r="U82" s="412">
        <f t="shared" si="22"/>
        <v>1.8734151231297822E-2</v>
      </c>
      <c r="V82" s="409">
        <v>1478.48</v>
      </c>
      <c r="W82" s="409">
        <v>-4.75</v>
      </c>
      <c r="X82" s="409">
        <v>2854.48</v>
      </c>
      <c r="Y82" s="409">
        <f t="shared" si="17"/>
        <v>130506.71000000005</v>
      </c>
      <c r="Z82" s="413">
        <f t="shared" si="18"/>
        <v>2.2490788127806235E-2</v>
      </c>
    </row>
    <row r="83" spans="1:26" ht="11.25" customHeight="1" x14ac:dyDescent="0.3">
      <c r="A83" s="424"/>
      <c r="B83" s="411">
        <f ca="1">TODAY()</f>
        <v>46267</v>
      </c>
      <c r="C83" s="425"/>
      <c r="D83" s="426">
        <f>-F82</f>
        <v>-1148259.26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-424108.49999999994</v>
      </c>
      <c r="R83" s="426"/>
      <c r="S83" s="426"/>
      <c r="T83" s="426"/>
      <c r="U83" s="426"/>
      <c r="V83" s="426">
        <f>-Y82</f>
        <v>-130506.71000000005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5.6595051095983923E-2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2.2753757997293386E-2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46267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13.746748802190281</v>
      </c>
      <c r="D3" s="429" t="s">
        <v>633</v>
      </c>
      <c r="E3" s="441">
        <f ca="1">'TSP-401K'!J4</f>
        <v>0.11685485243797303</v>
      </c>
      <c r="F3" s="429" t="s">
        <v>633</v>
      </c>
      <c r="G3" s="441">
        <f ca="1">'TSP-401K'!O4</f>
        <v>0.11330314278602602</v>
      </c>
      <c r="H3" s="429" t="s">
        <v>633</v>
      </c>
      <c r="I3" s="441">
        <f ca="1">'TSP-401K'!T4</f>
        <v>0.11432741284370423</v>
      </c>
      <c r="J3" s="429" t="s">
        <v>633</v>
      </c>
      <c r="K3" s="441">
        <f ca="1">'TSP-401K'!Y4</f>
        <v>0.11481638550758363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13.746748802190281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1148259.26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424108.49999999994</v>
      </c>
      <c r="J6" s="429" t="s">
        <v>637</v>
      </c>
      <c r="K6" s="445">
        <f>'TSP-401K'!V83*-1</f>
        <v>130506.71000000005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6900374.0267831562</v>
      </c>
      <c r="D8" s="429" t="s">
        <v>639</v>
      </c>
      <c r="E8" s="445">
        <f ca="1">FV(E3/26,C3*26,-(E2*0.1)/26,-E6,1)</f>
        <v>2588982.5924962279</v>
      </c>
      <c r="F8" s="429" t="s">
        <v>639</v>
      </c>
      <c r="G8" s="445">
        <f ca="1">FV(G3/12,12*C3,-(G2*0.1)/12,-G6,1)</f>
        <v>737953.10787394003</v>
      </c>
      <c r="H8" s="429" t="s">
        <v>639</v>
      </c>
      <c r="I8" s="445">
        <f ca="1">FV(I3/24,C5*24,-(I2*0.1)/24,-I6,1)</f>
        <v>2619833.9701956287</v>
      </c>
      <c r="J8" s="429" t="s">
        <v>639</v>
      </c>
      <c r="K8" s="445">
        <f ca="1">FV(K3/24,C5*24,-(K2*0.055)/24,-K6,1)</f>
        <v>953604.35621735884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3326935.7003701678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52</v>
      </c>
      <c r="C4" s="463">
        <f ca="1">(SUMIFS(H:H,I:I,"&gt;0",L:L,"&lt;0"))</f>
        <v>624</v>
      </c>
      <c r="D4" s="456">
        <f t="array" aca="1" ref="D4" ca="1">INDEX(N:N,MATCH(C4,H:H,0),0)</f>
        <v>70250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3326935.7003701678</v>
      </c>
      <c r="C8" s="447">
        <f t="shared" ref="C8:C136" si="0">SUMIF(G:G,A8,J:J)</f>
        <v>398963.19893278764</v>
      </c>
      <c r="D8" s="447">
        <f ca="1">SUMIF(G:G,1,K:K)</f>
        <v>159240.27844331024</v>
      </c>
      <c r="E8" s="447">
        <f t="shared" ref="E8:E136" ca="1" si="1">B8-C8+D8</f>
        <v>3087212.7798806904</v>
      </c>
      <c r="F8" s="431"/>
      <c r="G8" s="459">
        <v>1</v>
      </c>
      <c r="H8" s="459">
        <v>1</v>
      </c>
      <c r="I8" s="444">
        <f ca="1">B1</f>
        <v>3326935.7003701678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13723.70319635737</v>
      </c>
      <c r="L8" s="444">
        <f t="shared" ref="L8:L262" ca="1" si="3">I8-J8+K8</f>
        <v>3307412.4703221265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3087212.7798806904</v>
      </c>
      <c r="C9" s="447">
        <f t="shared" si="0"/>
        <v>398963.19893278764</v>
      </c>
      <c r="D9" s="447">
        <f ca="1">SUMIF(G:G,2,K:K)</f>
        <v>146975.59886531689</v>
      </c>
      <c r="E9" s="447">
        <f t="shared" ca="1" si="1"/>
        <v>2835225.1798132197</v>
      </c>
      <c r="F9" s="431"/>
      <c r="G9" s="459">
        <v>1</v>
      </c>
      <c r="H9" s="459">
        <v>2</v>
      </c>
      <c r="I9" s="444">
        <f t="shared" ref="I9:I263" ca="1" si="5">L8</f>
        <v>3307412.4703221265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13642.356404490532</v>
      </c>
      <c r="L9" s="444">
        <f t="shared" ca="1" si="3"/>
        <v>3287807.893482218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2835225.1798132197</v>
      </c>
      <c r="C10" s="447">
        <f t="shared" si="0"/>
        <v>398963.19893278764</v>
      </c>
      <c r="D10" s="447">
        <f ca="1">SUMIF(G:G,3,K:K)</f>
        <v>134083.43500320203</v>
      </c>
      <c r="E10" s="447">
        <f t="shared" ca="1" si="1"/>
        <v>2570345.4158836338</v>
      </c>
      <c r="F10" s="431"/>
      <c r="G10" s="459">
        <v>1</v>
      </c>
      <c r="H10" s="459">
        <v>3</v>
      </c>
      <c r="I10" s="444">
        <f t="shared" ca="1" si="5"/>
        <v>3287807.893482218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13560.67066765758</v>
      </c>
      <c r="L10" s="444">
        <f t="shared" ca="1" si="3"/>
        <v>3268121.6309054769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2570345.4158836338</v>
      </c>
      <c r="C11" s="447">
        <f t="shared" si="0"/>
        <v>394307.19893278764</v>
      </c>
      <c r="D11" s="447">
        <f ca="1">SUMIF(G:G,4,K:K)</f>
        <v>120600.05706749448</v>
      </c>
      <c r="E11" s="447">
        <f t="shared" ca="1" si="1"/>
        <v>2296638.2740183403</v>
      </c>
      <c r="F11" s="431"/>
      <c r="G11" s="459">
        <v>1</v>
      </c>
      <c r="H11" s="459">
        <v>4</v>
      </c>
      <c r="I11" s="444">
        <f t="shared" ca="1" si="5"/>
        <v>3268121.6309054769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13478.644573587824</v>
      </c>
      <c r="L11" s="444">
        <f t="shared" ca="1" si="3"/>
        <v>3248353.342234666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2296638.2740183403</v>
      </c>
      <c r="C12" s="447">
        <f t="shared" si="0"/>
        <v>389651.19893278764</v>
      </c>
      <c r="D12" s="447">
        <f ca="1">SUMIF(G:G,5,K:K)</f>
        <v>106784.40022273613</v>
      </c>
      <c r="E12" s="447">
        <f t="shared" ca="1" si="1"/>
        <v>2013771.4753082888</v>
      </c>
      <c r="F12" s="431"/>
      <c r="G12" s="459">
        <v>1</v>
      </c>
      <c r="H12" s="459">
        <v>5</v>
      </c>
      <c r="I12" s="444">
        <f t="shared" ca="1" si="5"/>
        <v>3248353.342234666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13396.276704126112</v>
      </c>
      <c r="L12" s="444">
        <f t="shared" ca="1" si="3"/>
        <v>3228502.6856943932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2013771.4753082888</v>
      </c>
      <c r="C13" s="447">
        <f t="shared" si="0"/>
        <v>272655.17935989378</v>
      </c>
      <c r="D13" s="447">
        <f ca="1">SUMIF(G:G,6,K:K)</f>
        <v>93782.998353349147</v>
      </c>
      <c r="E13" s="447">
        <f t="shared" ca="1" si="1"/>
        <v>1834899.2943017441</v>
      </c>
      <c r="F13" s="431"/>
      <c r="G13" s="459">
        <v>1</v>
      </c>
      <c r="H13" s="459">
        <v>6</v>
      </c>
      <c r="I13" s="444">
        <f t="shared" ca="1" si="5"/>
        <v>3228502.6856943932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13313.56563520831</v>
      </c>
      <c r="L13" s="444">
        <f t="shared" ca="1" si="3"/>
        <v>3208569.3180852029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1834899.2943017441</v>
      </c>
      <c r="C14" s="447">
        <f t="shared" si="0"/>
        <v>108860.75195784221</v>
      </c>
      <c r="D14" s="447">
        <f ca="1">SUMIF(G:G,7,K:K)</f>
        <v>90883.10188667351</v>
      </c>
      <c r="E14" s="447">
        <f t="shared" ca="1" si="1"/>
        <v>1816921.6442305755</v>
      </c>
      <c r="F14" s="431"/>
      <c r="G14" s="459">
        <v>1</v>
      </c>
      <c r="H14" s="459">
        <v>7</v>
      </c>
      <c r="I14" s="444">
        <f t="shared" ca="1" si="5"/>
        <v>3208569.3180852029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13230.509936836685</v>
      </c>
      <c r="L14" s="444">
        <f t="shared" ca="1" si="3"/>
        <v>3188552.8947776407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1816921.6442305755</v>
      </c>
      <c r="C15" s="447">
        <f t="shared" si="0"/>
        <v>108860.75195784221</v>
      </c>
      <c r="D15" s="447">
        <f ca="1">SUMIF(G:G,8,K:K)</f>
        <v>89963.331189578821</v>
      </c>
      <c r="E15" s="447">
        <f t="shared" ca="1" si="1"/>
        <v>1798024.2234623122</v>
      </c>
      <c r="F15" s="431"/>
      <c r="G15" s="459">
        <v>1</v>
      </c>
      <c r="H15" s="459">
        <v>8</v>
      </c>
      <c r="I15" s="444">
        <f t="shared" ca="1" si="5"/>
        <v>3188552.8947776407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13147.108173055174</v>
      </c>
      <c r="L15" s="444">
        <f t="shared" ca="1" si="3"/>
        <v>3168453.069706297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1798024.2234623122</v>
      </c>
      <c r="C16" s="447">
        <f t="shared" si="0"/>
        <v>101423.65635784219</v>
      </c>
      <c r="D16" s="447">
        <f ca="1">SUMIF(G:G,9,K:K)</f>
        <v>89185.037364344083</v>
      </c>
      <c r="E16" s="447">
        <f t="shared" ca="1" si="1"/>
        <v>1785785.6044688141</v>
      </c>
      <c r="F16" s="431"/>
      <c r="G16" s="459">
        <v>1</v>
      </c>
      <c r="H16" s="459">
        <v>9</v>
      </c>
      <c r="I16" s="444">
        <f t="shared" ca="1" si="5"/>
        <v>3168453.069706297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13063.358901924576</v>
      </c>
      <c r="L16" s="444">
        <f t="shared" ca="1" si="3"/>
        <v>3148269.4953638227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1785785.6044688141</v>
      </c>
      <c r="C17" s="447">
        <f t="shared" si="0"/>
        <v>100747.55675784221</v>
      </c>
      <c r="D17" s="447">
        <f ca="1">SUMIF(G:G,10,K:K)</f>
        <v>88593.476927878393</v>
      </c>
      <c r="E17" s="447">
        <f t="shared" ca="1" si="1"/>
        <v>1773631.5246388502</v>
      </c>
      <c r="F17" s="431"/>
      <c r="G17" s="459">
        <v>1</v>
      </c>
      <c r="H17" s="459">
        <v>10</v>
      </c>
      <c r="I17" s="444">
        <f t="shared" ca="1" si="5"/>
        <v>3148269.4953638227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12979.260675497599</v>
      </c>
      <c r="L17" s="444">
        <f t="shared" ca="1" si="3"/>
        <v>3128001.8227949217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1773631.5246388502</v>
      </c>
      <c r="C18" s="447">
        <f t="shared" si="0"/>
        <v>100747.55675784221</v>
      </c>
      <c r="D18" s="447">
        <f ca="1">SUMIF(G:G,11,K:K)</f>
        <v>87971.651136771325</v>
      </c>
      <c r="E18" s="447">
        <f t="shared" ca="1" si="1"/>
        <v>1760855.6190177794</v>
      </c>
      <c r="F18" s="431"/>
      <c r="G18" s="459">
        <v>1</v>
      </c>
      <c r="H18" s="459">
        <v>11</v>
      </c>
      <c r="I18" s="444">
        <f t="shared" ca="1" si="5"/>
        <v>3128001.8227949217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12894.812039793846</v>
      </c>
      <c r="L18" s="444">
        <f t="shared" ca="1" si="3"/>
        <v>3107649.7015903168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1760855.6190177794</v>
      </c>
      <c r="C19" s="447">
        <f t="shared" si="0"/>
        <v>100747.55675784221</v>
      </c>
      <c r="D19" s="447">
        <f ca="1">SUMIF(G:G,12,K:K)</f>
        <v>87318.011558039434</v>
      </c>
      <c r="E19" s="447">
        <f t="shared" ca="1" si="1"/>
        <v>1747426.0738179765</v>
      </c>
      <c r="F19" s="431"/>
      <c r="G19" s="459">
        <v>1</v>
      </c>
      <c r="H19" s="459">
        <v>12</v>
      </c>
      <c r="I19" s="444">
        <f t="shared" ca="1" si="5"/>
        <v>3107649.7015903168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12810.011534774658</v>
      </c>
      <c r="L19" s="444">
        <f t="shared" ca="1" si="3"/>
        <v>3087212.7798806927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1747426.0738179765</v>
      </c>
      <c r="C20" s="447">
        <f t="shared" si="0"/>
        <v>100747.55675784221</v>
      </c>
      <c r="D20" s="447">
        <f ca="1">SUMIF(G:G,13,K:K)</f>
        <v>86630.930537929016</v>
      </c>
      <c r="E20" s="447">
        <f t="shared" ca="1" si="1"/>
        <v>1733309.4475980634</v>
      </c>
      <c r="F20" s="431"/>
      <c r="G20" s="459">
        <v>2</v>
      </c>
      <c r="H20" s="459">
        <v>13</v>
      </c>
      <c r="I20" s="444">
        <f t="shared" ca="1" si="5"/>
        <v>3087212.7798806927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12724.85769431789</v>
      </c>
      <c r="L20" s="444">
        <f t="shared" ca="1" si="3"/>
        <v>3066690.704330612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1733309.4475980634</v>
      </c>
      <c r="C21" s="447">
        <f t="shared" si="0"/>
        <v>100747.55675784221</v>
      </c>
      <c r="D21" s="447">
        <f ca="1">SUMIF(G:G,14,K:K)</f>
        <v>85908.697148831227</v>
      </c>
      <c r="E21" s="447">
        <f t="shared" ca="1" si="1"/>
        <v>1718470.5879890525</v>
      </c>
      <c r="F21" s="431"/>
      <c r="G21" s="459">
        <v>2</v>
      </c>
      <c r="H21" s="459">
        <v>14</v>
      </c>
      <c r="I21" s="444">
        <f t="shared" ca="1" si="5"/>
        <v>3066690.704330612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12639.349046192554</v>
      </c>
      <c r="L21" s="444">
        <f t="shared" ca="1" si="3"/>
        <v>3046083.1201324058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1718470.5879890525</v>
      </c>
      <c r="C22" s="447">
        <f t="shared" si="0"/>
        <v>100747.55675784221</v>
      </c>
      <c r="D22" s="447">
        <f ca="1">SUMIF(G:G,15,K:K)</f>
        <v>85149.512928833632</v>
      </c>
      <c r="E22" s="447">
        <f t="shared" ca="1" si="1"/>
        <v>1702872.5441600441</v>
      </c>
      <c r="F22" s="431"/>
      <c r="G22" s="459">
        <v>2</v>
      </c>
      <c r="H22" s="459">
        <v>15</v>
      </c>
      <c r="I22" s="444">
        <f t="shared" ca="1" si="5"/>
        <v>3046083.1201324058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12553.484112033362</v>
      </c>
      <c r="L22" s="444">
        <f t="shared" ca="1" si="3"/>
        <v>3025389.6710000401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1702872.5441600441</v>
      </c>
      <c r="C23" s="447">
        <f t="shared" si="0"/>
        <v>100747.55675784221</v>
      </c>
      <c r="D23" s="447">
        <f ca="1">SUMIF(G:G,16,K:K)</f>
        <v>84351.487403299077</v>
      </c>
      <c r="E23" s="447">
        <f t="shared" ca="1" si="1"/>
        <v>1686476.4748055008</v>
      </c>
      <c r="F23" s="431"/>
      <c r="G23" s="459">
        <v>2</v>
      </c>
      <c r="H23" s="459">
        <v>16</v>
      </c>
      <c r="I23" s="444">
        <f t="shared" ca="1" si="5"/>
        <v>3025389.6710000401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12467.261407315173</v>
      </c>
      <c r="L23" s="444">
        <f t="shared" ca="1" si="3"/>
        <v>3004609.9991629566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1686476.4748055008</v>
      </c>
      <c r="C24" s="447">
        <f t="shared" si="0"/>
        <v>100747.55675784221</v>
      </c>
      <c r="D24" s="447">
        <f ca="1">SUMIF(G:G,17,K:K)</f>
        <v>83512.633377320119</v>
      </c>
      <c r="E24" s="447">
        <f t="shared" ca="1" si="1"/>
        <v>1669241.5514249788</v>
      </c>
      <c r="F24" s="431"/>
      <c r="G24" s="459">
        <v>2</v>
      </c>
      <c r="H24" s="459">
        <v>17</v>
      </c>
      <c r="I24" s="444">
        <f t="shared" ca="1" si="5"/>
        <v>3004609.9991629566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12380.679441327324</v>
      </c>
      <c r="L24" s="444">
        <f t="shared" ca="1" si="3"/>
        <v>2983743.745359885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1669241.5514249788</v>
      </c>
      <c r="C25" s="447">
        <f t="shared" si="0"/>
        <v>100747.55675784221</v>
      </c>
      <c r="D25" s="447">
        <f ca="1">SUMIF(G:G,18,K:K)</f>
        <v>82630.861987326323</v>
      </c>
      <c r="E25" s="447">
        <f t="shared" ca="1" si="1"/>
        <v>1651124.8566544629</v>
      </c>
      <c r="F25" s="431"/>
      <c r="G25" s="459">
        <v>2</v>
      </c>
      <c r="H25" s="459">
        <v>18</v>
      </c>
      <c r="I25" s="444">
        <f t="shared" ca="1" si="5"/>
        <v>2983743.745359885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12293.73671714786</v>
      </c>
      <c r="L25" s="444">
        <f t="shared" ca="1" si="3"/>
        <v>2962790.548832634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1651124.8566544629</v>
      </c>
      <c r="C26" s="447">
        <f t="shared" si="0"/>
        <v>100747.55675784221</v>
      </c>
      <c r="D26" s="447">
        <f ca="1">SUMIF(G:G,19,K:K)</f>
        <v>81703.977499522662</v>
      </c>
      <c r="E26" s="447">
        <f t="shared" ca="1" si="1"/>
        <v>1632081.2773961434</v>
      </c>
      <c r="F26" s="431"/>
      <c r="G26" s="459">
        <v>2</v>
      </c>
      <c r="H26" s="459">
        <v>19</v>
      </c>
      <c r="I26" s="444">
        <f t="shared" ca="1" si="5"/>
        <v>2962790.548832634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12206.431731617646</v>
      </c>
      <c r="L26" s="444">
        <f t="shared" ca="1" si="3"/>
        <v>2941750.0473198527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1632081.2773961434</v>
      </c>
      <c r="C27" s="447">
        <f t="shared" si="0"/>
        <v>100747.55675784221</v>
      </c>
      <c r="D27" s="447">
        <f ca="1">SUMIF(G:G,20,K:K)</f>
        <v>80729.671842205833</v>
      </c>
      <c r="E27" s="447">
        <f t="shared" ca="1" si="1"/>
        <v>1612063.392480507</v>
      </c>
      <c r="F27" s="431"/>
      <c r="G27" s="459">
        <v>2</v>
      </c>
      <c r="H27" s="459">
        <v>20</v>
      </c>
      <c r="I27" s="444">
        <f t="shared" ca="1" si="5"/>
        <v>2941750.0473198527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12118.762975314392</v>
      </c>
      <c r="L27" s="444">
        <f t="shared" ca="1" si="3"/>
        <v>2920621.8770507681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1612063.392480507</v>
      </c>
      <c r="C28" s="447">
        <f t="shared" si="0"/>
        <v>100747.55675784221</v>
      </c>
      <c r="D28" s="447">
        <f ca="1">SUMIF(G:G,21,K:K)</f>
        <v>79705.51885834377</v>
      </c>
      <c r="E28" s="447">
        <f t="shared" ca="1" si="1"/>
        <v>1591021.3545810087</v>
      </c>
      <c r="F28" s="431"/>
      <c r="G28" s="459">
        <v>2</v>
      </c>
      <c r="H28" s="459">
        <v>21</v>
      </c>
      <c r="I28" s="444">
        <f t="shared" ca="1" si="5"/>
        <v>2920621.8770507681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12030.728932526539</v>
      </c>
      <c r="L28" s="444">
        <f t="shared" ca="1" si="3"/>
        <v>2899405.6727388958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1591021.3545810087</v>
      </c>
      <c r="C29" s="447">
        <f t="shared" si="0"/>
        <v>100747.55675784221</v>
      </c>
      <c r="D29" s="447">
        <f ca="1">SUMIF(G:G,22,K:K)</f>
        <v>78628.968264106079</v>
      </c>
      <c r="E29" s="447">
        <f t="shared" ca="1" si="1"/>
        <v>1568902.7660872727</v>
      </c>
      <c r="F29" s="431"/>
      <c r="G29" s="459">
        <v>2</v>
      </c>
      <c r="H29" s="459">
        <v>22</v>
      </c>
      <c r="I29" s="444">
        <f t="shared" ca="1" si="5"/>
        <v>2899405.6727388958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11942.328081227071</v>
      </c>
      <c r="L29" s="444">
        <f t="shared" ca="1" si="3"/>
        <v>2878101.0675757239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1568902.7660872727</v>
      </c>
      <c r="C30" s="447">
        <f t="shared" si="0"/>
        <v>100747.55675784221</v>
      </c>
      <c r="D30" s="447">
        <f ca="1">SUMIF(G:G,23,K:K)</f>
        <v>77497.339298301478</v>
      </c>
      <c r="E30" s="447">
        <f t="shared" ca="1" si="1"/>
        <v>1545652.5486277319</v>
      </c>
      <c r="F30" s="431"/>
      <c r="G30" s="459">
        <v>2</v>
      </c>
      <c r="H30" s="459">
        <v>23</v>
      </c>
      <c r="I30" s="444">
        <f t="shared" ca="1" si="5"/>
        <v>2878101.0675757239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11853.558893047188</v>
      </c>
      <c r="L30" s="444">
        <f t="shared" ca="1" si="3"/>
        <v>2856707.6932243723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1545652.5486277319</v>
      </c>
      <c r="C31" s="447">
        <f t="shared" si="0"/>
        <v>100747.55675784221</v>
      </c>
      <c r="D31" s="447">
        <f ca="1">SUMIF(G:G,24,K:K)</f>
        <v>76307.814046908359</v>
      </c>
      <c r="E31" s="447">
        <f t="shared" ca="1" si="1"/>
        <v>1521212.8059167981</v>
      </c>
      <c r="F31" s="431"/>
      <c r="G31" s="459">
        <v>2</v>
      </c>
      <c r="H31" s="459">
        <v>24</v>
      </c>
      <c r="I31" s="444">
        <f t="shared" ca="1" si="5"/>
        <v>2856707.6932243723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11764.419833249889</v>
      </c>
      <c r="L31" s="444">
        <f t="shared" ca="1" si="3"/>
        <v>2835225.1798132234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1521212.8059167981</v>
      </c>
      <c r="C32" s="447">
        <f t="shared" si="0"/>
        <v>100747.55675784221</v>
      </c>
      <c r="D32" s="447">
        <f ca="1">SUMIF(G:G,25,K:K)</f>
        <v>75057.43042607572</v>
      </c>
      <c r="E32" s="447">
        <f t="shared" ca="1" si="1"/>
        <v>1495522.6795850317</v>
      </c>
      <c r="F32" s="431"/>
      <c r="G32" s="459">
        <v>3</v>
      </c>
      <c r="H32" s="459">
        <v>25</v>
      </c>
      <c r="I32" s="444">
        <f t="shared" ca="1" si="5"/>
        <v>2835225.1798132234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11674.909360703436</v>
      </c>
      <c r="L32" s="444">
        <f t="shared" ca="1" si="3"/>
        <v>2813653.1559295282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1495522.6795850317</v>
      </c>
      <c r="C33" s="447">
        <f t="shared" si="0"/>
        <v>100747.55675784221</v>
      </c>
      <c r="D33" s="447">
        <f ca="1">SUMIF(G:G,26,K:K)</f>
        <v>73743.074806121062</v>
      </c>
      <c r="E33" s="447">
        <f t="shared" ca="1" si="1"/>
        <v>1468518.1976333107</v>
      </c>
      <c r="F33" s="431"/>
      <c r="G33" s="459">
        <v>3</v>
      </c>
      <c r="H33" s="459">
        <v>26</v>
      </c>
      <c r="I33" s="444">
        <f t="shared" ca="1" si="5"/>
        <v>2813653.1559295282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11585.025927854706</v>
      </c>
      <c r="L33" s="444">
        <f t="shared" ca="1" si="3"/>
        <v>2791991.2486129841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1468518.1976333107</v>
      </c>
      <c r="C34" s="447">
        <f t="shared" si="0"/>
        <v>100747.55675784221</v>
      </c>
      <c r="D34" s="447">
        <f ca="1">SUMIF(G:G,27,K:K)</f>
        <v>72361.474258157978</v>
      </c>
      <c r="E34" s="447">
        <f t="shared" ca="1" si="1"/>
        <v>1440132.1151336264</v>
      </c>
      <c r="F34" s="431"/>
      <c r="G34" s="459">
        <v>3</v>
      </c>
      <c r="H34" s="459">
        <v>27</v>
      </c>
      <c r="I34" s="444">
        <f t="shared" ca="1" si="5"/>
        <v>2791991.2486129841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11494.767980702438</v>
      </c>
      <c r="L34" s="444">
        <f t="shared" ca="1" si="3"/>
        <v>2770239.0833492875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1440132.1151336264</v>
      </c>
      <c r="C35" s="447">
        <f t="shared" si="0"/>
        <v>100747.55675784221</v>
      </c>
      <c r="D35" s="447">
        <f ca="1">SUMIF(G:G,28,K:K)</f>
        <v>70909.188404046683</v>
      </c>
      <c r="E35" s="447">
        <f t="shared" ca="1" si="1"/>
        <v>1410293.7467798309</v>
      </c>
      <c r="F35" s="431"/>
      <c r="G35" s="459">
        <v>3</v>
      </c>
      <c r="H35" s="459">
        <v>28</v>
      </c>
      <c r="I35" s="444">
        <f t="shared" ca="1" si="5"/>
        <v>2770239.0833492875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11404.13395877037</v>
      </c>
      <c r="L35" s="444">
        <f t="shared" ca="1" si="3"/>
        <v>2748396.2840636591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1410293.7467798309</v>
      </c>
      <c r="C36" s="447">
        <f t="shared" si="0"/>
        <v>100747.55675784221</v>
      </c>
      <c r="D36" s="447">
        <f ca="1">SUMIF(G:G,29,K:K)</f>
        <v>69382.600849372247</v>
      </c>
      <c r="E36" s="447">
        <f t="shared" ca="1" si="1"/>
        <v>1378928.790871361</v>
      </c>
      <c r="F36" s="431"/>
      <c r="G36" s="459">
        <v>3</v>
      </c>
      <c r="H36" s="459">
        <v>29</v>
      </c>
      <c r="I36" s="444">
        <f t="shared" ca="1" si="5"/>
        <v>2748396.2840636591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11313.122295080251</v>
      </c>
      <c r="L36" s="444">
        <f t="shared" ca="1" si="3"/>
        <v>2726462.4731143406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1378928.790871361</v>
      </c>
      <c r="C37" s="447">
        <f t="shared" si="0"/>
        <v>100747.55675784221</v>
      </c>
      <c r="D37" s="447">
        <f ca="1">SUMIF(G:G,30,K:K)</f>
        <v>67777.910178118022</v>
      </c>
      <c r="E37" s="447">
        <f t="shared" ca="1" si="1"/>
        <v>1345959.1442916368</v>
      </c>
      <c r="F37" s="431"/>
      <c r="G37" s="459">
        <v>3</v>
      </c>
      <c r="H37" s="459">
        <v>30</v>
      </c>
      <c r="I37" s="444">
        <f t="shared" ca="1" si="5"/>
        <v>2726462.4731143406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11221.731416124758</v>
      </c>
      <c r="L37" s="444">
        <f t="shared" ca="1" si="3"/>
        <v>2704437.2712860666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1345959.1442916368</v>
      </c>
      <c r="C38" s="447">
        <f t="shared" si="0"/>
        <v>100747.55675784221</v>
      </c>
      <c r="D38" s="447">
        <f ca="1">SUMIF(G:G,31,K:K)</f>
        <v>66091.120486609332</v>
      </c>
      <c r="E38" s="447">
        <f t="shared" ca="1" si="1"/>
        <v>1311302.708020404</v>
      </c>
      <c r="F38" s="431"/>
      <c r="G38" s="459">
        <v>3</v>
      </c>
      <c r="H38" s="459">
        <v>31</v>
      </c>
      <c r="I38" s="444">
        <f t="shared" ca="1" si="5"/>
        <v>2704437.2712860666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11129.959741840283</v>
      </c>
      <c r="L38" s="444">
        <f t="shared" ca="1" si="3"/>
        <v>2682320.297783508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1311302.708020404</v>
      </c>
      <c r="C39" s="447">
        <f t="shared" si="0"/>
        <v>100747.55675784221</v>
      </c>
      <c r="D39" s="447">
        <f ca="1">SUMIF(G:G,32,K:K)</f>
        <v>64318.031433155709</v>
      </c>
      <c r="E39" s="447">
        <f t="shared" ca="1" si="1"/>
        <v>1274873.1826957176</v>
      </c>
      <c r="F39" s="431"/>
      <c r="G39" s="459">
        <v>3</v>
      </c>
      <c r="H39" s="459">
        <v>32</v>
      </c>
      <c r="I39" s="444">
        <f t="shared" ca="1" si="5"/>
        <v>2682320.297783508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11037.805685579622</v>
      </c>
      <c r="L39" s="444">
        <f t="shared" ca="1" si="3"/>
        <v>2660111.1702246889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1274873.1826957176</v>
      </c>
      <c r="C40" s="447">
        <f t="shared" si="0"/>
        <v>100747.55675784221</v>
      </c>
      <c r="D40" s="447">
        <f ca="1">SUMIF(G:G,33,K:K)</f>
        <v>62454.227778614098</v>
      </c>
      <c r="E40" s="447">
        <f t="shared" ca="1" si="1"/>
        <v>1236579.8537164894</v>
      </c>
      <c r="F40" s="431"/>
      <c r="G40" s="459">
        <v>3</v>
      </c>
      <c r="H40" s="459">
        <v>33</v>
      </c>
      <c r="I40" s="444">
        <f t="shared" ca="1" si="5"/>
        <v>2660111.1702246889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10945.267654084542</v>
      </c>
      <c r="L40" s="444">
        <f t="shared" ca="1" si="3"/>
        <v>2637809.5046343748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1236579.8537164894</v>
      </c>
      <c r="C41" s="447">
        <f t="shared" si="0"/>
        <v>100747.55675784221</v>
      </c>
      <c r="D41" s="447">
        <f ca="1">SUMIF(G:G,34,K:K)</f>
        <v>60495.068391827233</v>
      </c>
      <c r="E41" s="447">
        <f t="shared" ca="1" si="1"/>
        <v>1196327.3653504744</v>
      </c>
      <c r="F41" s="431"/>
      <c r="G41" s="459">
        <v>3</v>
      </c>
      <c r="H41" s="459">
        <v>34</v>
      </c>
      <c r="I41" s="444">
        <f t="shared" ca="1" si="5"/>
        <v>2637809.5046343748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10852.344047458233</v>
      </c>
      <c r="L41" s="444">
        <f t="shared" ca="1" si="3"/>
        <v>2615414.9154374343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1196327.3653504744</v>
      </c>
      <c r="C42" s="447">
        <f t="shared" si="0"/>
        <v>100747.55675784221</v>
      </c>
      <c r="D42" s="447">
        <f ca="1">SUMIF(G:G,35,K:K)</f>
        <v>58435.674692559514</v>
      </c>
      <c r="E42" s="447">
        <f t="shared" ca="1" si="1"/>
        <v>1154015.4832851917</v>
      </c>
      <c r="F42" s="431"/>
      <c r="G42" s="459">
        <v>3</v>
      </c>
      <c r="H42" s="459">
        <v>35</v>
      </c>
      <c r="I42" s="444">
        <f t="shared" ca="1" si="5"/>
        <v>2615414.9154374343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10759.033259137648</v>
      </c>
      <c r="L42" s="444">
        <f t="shared" ca="1" si="3"/>
        <v>2592927.0154521731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1154015.4832851917</v>
      </c>
      <c r="C43" s="447">
        <f t="shared" si="0"/>
        <v>100747.55675784221</v>
      </c>
      <c r="D43" s="447">
        <f ca="1">SUMIF(G:G,36,K:K)</f>
        <v>56270.918503151566</v>
      </c>
      <c r="E43" s="447">
        <f t="shared" ca="1" si="1"/>
        <v>1109538.845030501</v>
      </c>
      <c r="F43" s="431"/>
      <c r="G43" s="459">
        <v>3</v>
      </c>
      <c r="H43" s="459">
        <v>36</v>
      </c>
      <c r="I43" s="444">
        <f t="shared" ca="1" si="5"/>
        <v>2592927.0154521731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10665.333675865726</v>
      </c>
      <c r="L43" s="444">
        <f t="shared" ca="1" si="3"/>
        <v>2570345.4158836398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1109538.845030501</v>
      </c>
      <c r="C44" s="447">
        <f t="shared" si="0"/>
        <v>100747.55675784221</v>
      </c>
      <c r="D44" s="447">
        <f ca="1">SUMIF(G:G,37,K:K)</f>
        <v>53995.409278642284</v>
      </c>
      <c r="E44" s="447">
        <f t="shared" ca="1" si="1"/>
        <v>1062786.6975513012</v>
      </c>
      <c r="F44" s="431"/>
      <c r="G44" s="459">
        <v>4</v>
      </c>
      <c r="H44" s="459">
        <v>37</v>
      </c>
      <c r="I44" s="444">
        <f t="shared" ca="1" si="5"/>
        <v>2570345.4158836398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10571.243677663504</v>
      </c>
      <c r="L44" s="444">
        <f t="shared" ca="1" si="3"/>
        <v>2547669.7263169046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1062786.6975513012</v>
      </c>
      <c r="C45" s="447">
        <f t="shared" si="0"/>
        <v>100747.55675784221</v>
      </c>
      <c r="D45" s="447">
        <f ca="1">SUMIF(G:G,38,K:K)</f>
        <v>51603.480683559719</v>
      </c>
      <c r="E45" s="447">
        <f t="shared" ca="1" si="1"/>
        <v>1013642.6214770187</v>
      </c>
      <c r="F45" s="431"/>
      <c r="G45" s="459">
        <v>4</v>
      </c>
      <c r="H45" s="459">
        <v>38</v>
      </c>
      <c r="I45" s="444">
        <f t="shared" ca="1" si="5"/>
        <v>2547669.7263169046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10476.761637802108</v>
      </c>
      <c r="L45" s="444">
        <f t="shared" ca="1" si="3"/>
        <v>2524899.5547103081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1013642.6214770187</v>
      </c>
      <c r="C46" s="447">
        <f t="shared" si="0"/>
        <v>100747.55675784221</v>
      </c>
      <c r="D46" s="447">
        <f ca="1">SUMIF(G:G,39,K:K)</f>
        <v>49089.176481955146</v>
      </c>
      <c r="E46" s="447">
        <f t="shared" ca="1" si="1"/>
        <v>961984.2412011316</v>
      </c>
      <c r="F46" s="431"/>
      <c r="G46" s="459">
        <v>4</v>
      </c>
      <c r="H46" s="459">
        <v>39</v>
      </c>
      <c r="I46" s="444">
        <f t="shared" ca="1" si="5"/>
        <v>2524899.5547103081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10381.885922774622</v>
      </c>
      <c r="L46" s="444">
        <f t="shared" ca="1" si="3"/>
        <v>2502034.507388684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961984.2412011316</v>
      </c>
      <c r="C47" s="447">
        <f t="shared" si="0"/>
        <v>100747.55675784221</v>
      </c>
      <c r="D47" s="447">
        <f ca="1">SUMIF(G:G,40,K:K)</f>
        <v>46446.235705544474</v>
      </c>
      <c r="E47" s="447">
        <f t="shared" ca="1" si="1"/>
        <v>907682.92014883389</v>
      </c>
      <c r="F47" s="431"/>
      <c r="G47" s="459">
        <v>4</v>
      </c>
      <c r="H47" s="459">
        <v>40</v>
      </c>
      <c r="I47" s="444">
        <f t="shared" ca="1" si="5"/>
        <v>2502034.507388684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10286.614892267855</v>
      </c>
      <c r="L47" s="444">
        <f t="shared" ca="1" si="3"/>
        <v>2479074.1890365528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907682.92014883389</v>
      </c>
      <c r="C48" s="447">
        <f t="shared" si="0"/>
        <v>100747.55675784221</v>
      </c>
      <c r="D48" s="447">
        <f ca="1">SUMIF(G:G,41,K:K)</f>
        <v>43668.077063023615</v>
      </c>
      <c r="E48" s="447">
        <f t="shared" ca="1" si="1"/>
        <v>850603.44045401528</v>
      </c>
      <c r="F48" s="431"/>
      <c r="G48" s="459">
        <v>4</v>
      </c>
      <c r="H48" s="459">
        <v>41</v>
      </c>
      <c r="I48" s="444">
        <f t="shared" ca="1" si="5"/>
        <v>2479074.1890365528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10190.946899133975</v>
      </c>
      <c r="L48" s="444">
        <f t="shared" ca="1" si="3"/>
        <v>2456018.2026912882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850603.44045401528</v>
      </c>
      <c r="C49" s="447">
        <f t="shared" si="0"/>
        <v>100747.55675784221</v>
      </c>
      <c r="D49" s="447">
        <f ca="1">SUMIF(G:G,42,K:K)</f>
        <v>40747.782551734846</v>
      </c>
      <c r="E49" s="447">
        <f t="shared" ca="1" si="1"/>
        <v>790603.66624790791</v>
      </c>
      <c r="F49" s="431"/>
      <c r="G49" s="459">
        <v>4</v>
      </c>
      <c r="H49" s="459">
        <v>42</v>
      </c>
      <c r="I49" s="444">
        <f t="shared" ca="1" si="5"/>
        <v>2456018.2026912882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10094.88028936204</v>
      </c>
      <c r="L49" s="444">
        <f t="shared" ca="1" si="3"/>
        <v>2432866.1497362512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790603.66624790791</v>
      </c>
      <c r="C50" s="447">
        <f t="shared" si="0"/>
        <v>100747.55675784221</v>
      </c>
      <c r="D50" s="447">
        <f ca="1">SUMIF(G:G,43,K:K)</f>
        <v>37678.080230874933</v>
      </c>
      <c r="E50" s="447">
        <f t="shared" ca="1" si="1"/>
        <v>727534.18972094066</v>
      </c>
      <c r="F50" s="431"/>
      <c r="G50" s="459">
        <v>4</v>
      </c>
      <c r="H50" s="459">
        <v>43</v>
      </c>
      <c r="I50" s="444">
        <f t="shared" ca="1" si="5"/>
        <v>2432866.1497362512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10001.646735382717</v>
      </c>
      <c r="L50" s="444">
        <f t="shared" ca="1" si="3"/>
        <v>2410396.8632272352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727534.18972094066</v>
      </c>
      <c r="C51" s="447">
        <f t="shared" si="0"/>
        <v>100747.55675784221</v>
      </c>
      <c r="D51" s="447">
        <f ca="1">SUMIF(G:G,44,K:K)</f>
        <v>34451.326113347881</v>
      </c>
      <c r="E51" s="447">
        <f t="shared" ca="1" si="1"/>
        <v>661237.95907644636</v>
      </c>
      <c r="F51" s="431"/>
      <c r="G51" s="459">
        <v>4</v>
      </c>
      <c r="H51" s="459">
        <v>44</v>
      </c>
      <c r="I51" s="444">
        <f t="shared" ca="1" si="5"/>
        <v>2410396.8632272352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9908.0247082618189</v>
      </c>
      <c r="L51" s="444">
        <f t="shared" ca="1" si="3"/>
        <v>2387833.9546910981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661237.95907644636</v>
      </c>
      <c r="C52" s="447">
        <f t="shared" si="0"/>
        <v>100747.55675784221</v>
      </c>
      <c r="D52" s="447">
        <f ca="1">SUMIF(G:G,45,K:K)</f>
        <v>31059.485131170422</v>
      </c>
      <c r="E52" s="447">
        <f t="shared" ca="1" si="1"/>
        <v>591549.88744977454</v>
      </c>
      <c r="F52" s="431"/>
      <c r="G52" s="459">
        <v>4</v>
      </c>
      <c r="H52" s="459">
        <v>45</v>
      </c>
      <c r="I52" s="444">
        <f t="shared" ca="1" si="5"/>
        <v>2387833.9546910981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9814.0125893612476</v>
      </c>
      <c r="L52" s="444">
        <f t="shared" ca="1" si="3"/>
        <v>2365177.0340360603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591549.88744977454</v>
      </c>
      <c r="C53" s="447">
        <f t="shared" si="0"/>
        <v>100747.55675784221</v>
      </c>
      <c r="D53" s="447">
        <f ca="1">SUMIF(G:G,46,K:K)</f>
        <v>27494.111127031738</v>
      </c>
      <c r="E53" s="447">
        <f t="shared" ca="1" si="1"/>
        <v>518296.44181896409</v>
      </c>
      <c r="F53" s="431"/>
      <c r="G53" s="459">
        <v>4</v>
      </c>
      <c r="H53" s="459">
        <v>46</v>
      </c>
      <c r="I53" s="444">
        <f t="shared" ca="1" si="5"/>
        <v>2365177.0340360603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9719.6087532985894</v>
      </c>
      <c r="L53" s="444">
        <f t="shared" ca="1" si="3"/>
        <v>2342425.7095449599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518296.44181896409</v>
      </c>
      <c r="C54" s="447">
        <f t="shared" si="0"/>
        <v>100747.55675784221</v>
      </c>
      <c r="D54" s="447">
        <f ca="1">SUMIF(G:G,47,K:K)</f>
        <v>23746.325822183113</v>
      </c>
      <c r="E54" s="447">
        <f t="shared" ca="1" si="1"/>
        <v>441295.210883305</v>
      </c>
      <c r="F54" s="431"/>
      <c r="G54" s="459">
        <v>4</v>
      </c>
      <c r="H54" s="459">
        <v>47</v>
      </c>
      <c r="I54" s="444">
        <f t="shared" ca="1" si="5"/>
        <v>2342425.7095449599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9624.811567919005</v>
      </c>
      <c r="L54" s="444">
        <f t="shared" ca="1" si="3"/>
        <v>2319579.58786848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441295.210883305</v>
      </c>
      <c r="C55" s="447">
        <f t="shared" si="0"/>
        <v>100747.55675784221</v>
      </c>
      <c r="D55" s="447">
        <f ca="1">SUMIF(G:G,48,K:K)</f>
        <v>19806.796708285176</v>
      </c>
      <c r="E55" s="447">
        <f t="shared" ca="1" si="1"/>
        <v>360354.45083374798</v>
      </c>
      <c r="F55" s="431"/>
      <c r="G55" s="459">
        <v>4</v>
      </c>
      <c r="H55" s="459">
        <v>48</v>
      </c>
      <c r="I55" s="444">
        <f t="shared" ca="1" si="5"/>
        <v>2319579.58786848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9529.6193942670052</v>
      </c>
      <c r="L55" s="444">
        <f t="shared" ca="1" si="3"/>
        <v>2296638.2740183482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360354.45083374798</v>
      </c>
      <c r="C56" s="447">
        <f t="shared" si="0"/>
        <v>100747.55675784221</v>
      </c>
      <c r="D56" s="447">
        <f ca="1">SUMIF(G:G,49,K:K)</f>
        <v>15665.713808159871</v>
      </c>
      <c r="E56" s="447">
        <f t="shared" ca="1" si="1"/>
        <v>275272.60788406566</v>
      </c>
      <c r="F56" s="431"/>
      <c r="G56" s="459">
        <f>G55+1</f>
        <v>5</v>
      </c>
      <c r="H56" s="459">
        <v>49</v>
      </c>
      <c r="I56" s="444">
        <f t="shared" ca="1" si="5"/>
        <v>2296638.2740183482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9434.0305865581231</v>
      </c>
      <c r="L56" s="444">
        <f t="shared" ca="1" si="3"/>
        <v>2273601.3713605073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275272.60788406566</v>
      </c>
      <c r="C57" s="447">
        <f t="shared" si="0"/>
        <v>100747.55675784221</v>
      </c>
      <c r="D57" s="447">
        <f ca="1">SUMIF(G:G,50,K:K)</f>
        <v>11312.765247578562</v>
      </c>
      <c r="E57" s="447">
        <f t="shared" ca="1" si="1"/>
        <v>185837.81637380202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2273601.3713605073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9338.0434921504529</v>
      </c>
      <c r="L57" s="444">
        <f t="shared" ca="1" si="3"/>
        <v>2250468.481608259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185837.81637380202</v>
      </c>
      <c r="C58" s="447">
        <f t="shared" si="0"/>
        <v>100747.55675784221</v>
      </c>
      <c r="D58" s="447">
        <f ca="1">SUMIF(G:G,51,K:K)</f>
        <v>6737.1115772563544</v>
      </c>
      <c r="E58" s="447">
        <f t="shared" ca="1" si="1"/>
        <v>91827.371193216168</v>
      </c>
      <c r="F58" s="431"/>
      <c r="G58" s="459">
        <f t="shared" si="8"/>
        <v>5</v>
      </c>
      <c r="H58" s="459">
        <v>51</v>
      </c>
      <c r="I58" s="444">
        <f t="shared" ca="1" si="5"/>
        <v>2250468.481608259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9241.6564515160844</v>
      </c>
      <c r="L58" s="444">
        <f t="shared" ca="1" si="3"/>
        <v>2227239.2048153761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91827.371193216168</v>
      </c>
      <c r="C59" s="447">
        <f t="shared" si="0"/>
        <v>100747.55675784221</v>
      </c>
      <c r="D59" s="447">
        <f ca="1">SUMIF(G:G,52,K:K)</f>
        <v>1927.3587811109446</v>
      </c>
      <c r="E59" s="447">
        <f t="shared" ca="1" si="1"/>
        <v>-6992.8267835150928</v>
      </c>
      <c r="F59" s="431"/>
      <c r="G59" s="459">
        <f t="shared" si="8"/>
        <v>5</v>
      </c>
      <c r="H59" s="459">
        <v>52</v>
      </c>
      <c r="I59" s="444">
        <f t="shared" ca="1" si="5"/>
        <v>2227239.2048153761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9144.8677982124045</v>
      </c>
      <c r="L59" s="444">
        <f t="shared" ca="1" si="3"/>
        <v>2203913.1393691897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-6992.8267835150928</v>
      </c>
      <c r="C60" s="447">
        <f t="shared" si="0"/>
        <v>100747.55675784221</v>
      </c>
      <c r="D60" s="447">
        <f ca="1">SUMIF(G:G,53,K:K)</f>
        <v>-3128.470096427237</v>
      </c>
      <c r="E60" s="447">
        <f t="shared" ca="1" si="1"/>
        <v>-110868.85363778453</v>
      </c>
      <c r="F60" s="431"/>
      <c r="G60" s="459">
        <f t="shared" si="8"/>
        <v>5</v>
      </c>
      <c r="H60" s="459">
        <v>53</v>
      </c>
      <c r="I60" s="444">
        <f t="shared" ca="1" si="5"/>
        <v>2203913.1393691897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9047.6758588532957</v>
      </c>
      <c r="L60" s="444">
        <f t="shared" ca="1" si="3"/>
        <v>2180489.8819836443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-110868.85363778453</v>
      </c>
      <c r="C61" s="447">
        <f t="shared" si="0"/>
        <v>100747.55675784221</v>
      </c>
      <c r="D61" s="447">
        <f ca="1">SUMIF(G:G,54,K:K)</f>
        <v>-8442.9647747055442</v>
      </c>
      <c r="E61" s="447">
        <f t="shared" ca="1" si="1"/>
        <v>-220059.37517033229</v>
      </c>
      <c r="F61" s="431"/>
      <c r="G61" s="459">
        <f t="shared" si="8"/>
        <v>5</v>
      </c>
      <c r="H61" s="459">
        <v>54</v>
      </c>
      <c r="I61" s="444">
        <f t="shared" ca="1" si="5"/>
        <v>2180489.8819836443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8950.0789530801903</v>
      </c>
      <c r="L61" s="444">
        <f t="shared" ca="1" si="3"/>
        <v>2156969.0276923259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-220059.37517033229</v>
      </c>
      <c r="C62" s="447">
        <f t="shared" si="0"/>
        <v>100747.55675784221</v>
      </c>
      <c r="D62" s="447">
        <f ca="1">SUMIF(G:G,55,K:K)</f>
        <v>-14029.35908700694</v>
      </c>
      <c r="E62" s="447">
        <f t="shared" ca="1" si="1"/>
        <v>-334836.29101518146</v>
      </c>
      <c r="F62" s="431"/>
      <c r="G62" s="459">
        <f t="shared" si="8"/>
        <v>5</v>
      </c>
      <c r="H62" s="459">
        <v>55</v>
      </c>
      <c r="I62" s="444">
        <f t="shared" ca="1" si="5"/>
        <v>2156969.0276923259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8852.0753935330285</v>
      </c>
      <c r="L62" s="444">
        <f t="shared" ca="1" si="3"/>
        <v>2133350.16984146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-334836.29101518146</v>
      </c>
      <c r="C63" s="447">
        <f t="shared" si="0"/>
        <v>100747.55675784221</v>
      </c>
      <c r="D63" s="447">
        <f ca="1">SUMIF(G:G,56,K:K)</f>
        <v>-19901.563934641399</v>
      </c>
      <c r="E63" s="447">
        <f t="shared" ca="1" si="1"/>
        <v>-455485.41170766507</v>
      </c>
      <c r="F63" s="431"/>
      <c r="G63" s="459">
        <f t="shared" si="8"/>
        <v>5</v>
      </c>
      <c r="H63" s="459">
        <v>56</v>
      </c>
      <c r="I63" s="444">
        <f t="shared" ca="1" si="5"/>
        <v>2133350.16984146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8753.6634858210873</v>
      </c>
      <c r="L63" s="444">
        <f t="shared" ca="1" si="3"/>
        <v>2109632.900082882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-455485.41170766507</v>
      </c>
      <c r="C64" s="447">
        <f t="shared" si="0"/>
        <v>100747.55675784221</v>
      </c>
      <c r="D64" s="447">
        <f ca="1">SUMIF(G:G,57,K:K)</f>
        <v>-26074.201927031147</v>
      </c>
      <c r="E64" s="447">
        <f t="shared" ca="1" si="1"/>
        <v>-582307.17039253842</v>
      </c>
      <c r="F64" s="431"/>
      <c r="G64" s="459">
        <f t="shared" si="8"/>
        <v>5</v>
      </c>
      <c r="H64" s="459">
        <v>57</v>
      </c>
      <c r="I64" s="444">
        <f t="shared" ca="1" si="5"/>
        <v>2109632.900082882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8654.8415284936782</v>
      </c>
      <c r="L64" s="444">
        <f t="shared" ca="1" si="3"/>
        <v>2085816.8083669767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-582307.17039253842</v>
      </c>
      <c r="C65" s="447">
        <f t="shared" si="0"/>
        <v>100747.55675784221</v>
      </c>
      <c r="D65" s="447">
        <f ca="1">SUMIF(G:G,58,K:K)</f>
        <v>-32562.643794048436</v>
      </c>
      <c r="E65" s="447">
        <f t="shared" ca="1" si="1"/>
        <v>-715617.37094442907</v>
      </c>
      <c r="F65" s="431"/>
      <c r="G65" s="459">
        <f t="shared" si="8"/>
        <v>5</v>
      </c>
      <c r="H65" s="459">
        <v>58</v>
      </c>
      <c r="I65" s="444">
        <f t="shared" ca="1" si="5"/>
        <v>2085816.8083669767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8555.6078130107398</v>
      </c>
      <c r="L65" s="444">
        <f t="shared" ca="1" si="3"/>
        <v>2061901.4829355883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-715617.37094442907</v>
      </c>
      <c r="C66" s="447">
        <f t="shared" si="0"/>
        <v>100747.55675784221</v>
      </c>
      <c r="D66" s="447">
        <f ca="1">SUMIF(G:G,59,K:K)</f>
        <v>-39383.046661277644</v>
      </c>
      <c r="E66" s="447">
        <f t="shared" ca="1" si="1"/>
        <v>-855747.97436354891</v>
      </c>
      <c r="F66" s="431"/>
      <c r="G66" s="459">
        <f t="shared" si="8"/>
        <v>5</v>
      </c>
      <c r="H66" s="459">
        <v>59</v>
      </c>
      <c r="I66" s="444">
        <f t="shared" ca="1" si="5"/>
        <v>2061901.4829355883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8455.9606237132884</v>
      </c>
      <c r="L66" s="444">
        <f t="shared" ca="1" si="3"/>
        <v>2037886.5103149025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-855747.97436354891</v>
      </c>
      <c r="C67" s="447">
        <f t="shared" si="0"/>
        <v>100747.55675784221</v>
      </c>
      <c r="D67" s="447">
        <f t="shared" ref="D67:D136" ca="1" si="9">SUMIF(G:G,60,K:K)</f>
        <v>-46552.394283512302</v>
      </c>
      <c r="E67" s="447">
        <f t="shared" ca="1" si="1"/>
        <v>-1003047.9254049034</v>
      </c>
      <c r="F67" s="431"/>
      <c r="G67" s="459">
        <f t="shared" si="8"/>
        <v>5</v>
      </c>
      <c r="H67" s="459">
        <v>60</v>
      </c>
      <c r="I67" s="444">
        <f t="shared" ca="1" si="5"/>
        <v>2037886.5103149025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8355.8982377937646</v>
      </c>
      <c r="L67" s="444">
        <f t="shared" ca="1" si="3"/>
        <v>2013771.4753082972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-1003047.9254049034</v>
      </c>
      <c r="C68" s="447">
        <f t="shared" si="0"/>
        <v>100747.55675784221</v>
      </c>
      <c r="D68" s="447">
        <f t="shared" ca="1" si="9"/>
        <v>-46552.394283512302</v>
      </c>
      <c r="E68" s="447">
        <f t="shared" ca="1" si="1"/>
        <v>-1150347.876446258</v>
      </c>
      <c r="F68" s="431"/>
      <c r="G68" s="459">
        <f>G67+1</f>
        <v>6</v>
      </c>
      <c r="H68" s="459">
        <v>61</v>
      </c>
      <c r="I68" s="444">
        <f t="shared" ca="1" si="5"/>
        <v>2013771.4753082972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8255.4189252662418</v>
      </c>
      <c r="L68" s="444">
        <f t="shared" ca="1" si="3"/>
        <v>1989555.9609891644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-1150347.876446258</v>
      </c>
      <c r="C69" s="447">
        <f t="shared" si="0"/>
        <v>100747.55675784221</v>
      </c>
      <c r="D69" s="447">
        <f t="shared" ca="1" si="9"/>
        <v>-46552.394283512302</v>
      </c>
      <c r="E69" s="447">
        <f t="shared" ca="1" si="1"/>
        <v>-1297647.8274876126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1989555.9609891644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8154.5209489365216</v>
      </c>
      <c r="L69" s="444">
        <f t="shared" ca="1" si="3"/>
        <v>1965239.5486937019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-1297647.8274876126</v>
      </c>
      <c r="C70" s="447">
        <f t="shared" si="0"/>
        <v>100747.55675784221</v>
      </c>
      <c r="D70" s="447">
        <f t="shared" ca="1" si="9"/>
        <v>-46552.394283512302</v>
      </c>
      <c r="E70" s="447">
        <f t="shared" ca="1" si="1"/>
        <v>-1444947.7785289672</v>
      </c>
      <c r="F70" s="431"/>
      <c r="G70" s="459">
        <f t="shared" si="10"/>
        <v>6</v>
      </c>
      <c r="H70" s="459">
        <v>63</v>
      </c>
      <c r="I70" s="444">
        <f t="shared" ca="1" si="5"/>
        <v>1965239.5486937019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8053.2025643720954</v>
      </c>
      <c r="L70" s="444">
        <f t="shared" ca="1" si="3"/>
        <v>1940821.8180136748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-1444947.7785289672</v>
      </c>
      <c r="C71" s="447">
        <f t="shared" si="0"/>
        <v>100747.55675784221</v>
      </c>
      <c r="D71" s="447">
        <f t="shared" ca="1" si="9"/>
        <v>-46552.394283512302</v>
      </c>
      <c r="E71" s="447">
        <f t="shared" ca="1" si="1"/>
        <v>-1592247.7295703217</v>
      </c>
      <c r="F71" s="431"/>
      <c r="G71" s="459">
        <f t="shared" si="10"/>
        <v>6</v>
      </c>
      <c r="H71" s="459">
        <v>64</v>
      </c>
      <c r="I71" s="444">
        <f t="shared" ca="1" si="5"/>
        <v>1940821.8180136748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7951.4620198719822</v>
      </c>
      <c r="L71" s="444">
        <f t="shared" ca="1" si="3"/>
        <v>1916302.3467891477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-1592247.7295703217</v>
      </c>
      <c r="C72" s="447">
        <f t="shared" si="0"/>
        <v>100747.55675784221</v>
      </c>
      <c r="D72" s="447">
        <f t="shared" ca="1" si="9"/>
        <v>-46552.394283512302</v>
      </c>
      <c r="E72" s="447">
        <f t="shared" ca="1" si="1"/>
        <v>-1739547.6806116763</v>
      </c>
      <c r="F72" s="431"/>
      <c r="G72" s="459">
        <f t="shared" si="10"/>
        <v>6</v>
      </c>
      <c r="H72" s="459">
        <v>65</v>
      </c>
      <c r="I72" s="444">
        <f t="shared" ca="1" si="5"/>
        <v>1916302.3467891477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7849.2975564364533</v>
      </c>
      <c r="L72" s="444">
        <f t="shared" ca="1" si="3"/>
        <v>1891680.7111011851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-1739547.6806116763</v>
      </c>
      <c r="C73" s="447">
        <f t="shared" si="0"/>
        <v>100747.55675784221</v>
      </c>
      <c r="D73" s="447">
        <f t="shared" ca="1" si="9"/>
        <v>-46552.394283512302</v>
      </c>
      <c r="E73" s="447">
        <f t="shared" ca="1" si="1"/>
        <v>-1886847.6316530309</v>
      </c>
      <c r="F73" s="431"/>
      <c r="G73" s="459">
        <f t="shared" si="10"/>
        <v>6</v>
      </c>
      <c r="H73" s="459">
        <v>66</v>
      </c>
      <c r="I73" s="444">
        <f t="shared" ca="1" si="5"/>
        <v>1891680.7111011851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7746.7074077366087</v>
      </c>
      <c r="L73" s="444">
        <f t="shared" ca="1" si="3"/>
        <v>1866956.4852645227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-1886847.6316530309</v>
      </c>
      <c r="C74" s="447">
        <f t="shared" si="0"/>
        <v>100747.55675784221</v>
      </c>
      <c r="D74" s="447">
        <f t="shared" ca="1" si="9"/>
        <v>-46552.394283512302</v>
      </c>
      <c r="E74" s="447">
        <f t="shared" ca="1" si="1"/>
        <v>-2034147.5826943854</v>
      </c>
      <c r="F74" s="431"/>
      <c r="G74" s="459">
        <f t="shared" si="10"/>
        <v>6</v>
      </c>
      <c r="H74" s="459">
        <v>67</v>
      </c>
      <c r="I74" s="444">
        <f t="shared" ca="1" si="5"/>
        <v>1866956.4852645227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7643.6898000838482</v>
      </c>
      <c r="L74" s="444">
        <f t="shared" ca="1" si="3"/>
        <v>1842129.2418202076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-2034147.5826943854</v>
      </c>
      <c r="C75" s="447">
        <f t="shared" si="0"/>
        <v>100747.55675784221</v>
      </c>
      <c r="D75" s="447">
        <f t="shared" ca="1" si="9"/>
        <v>-46552.394283512302</v>
      </c>
      <c r="E75" s="447">
        <f t="shared" ca="1" si="1"/>
        <v>-2181447.53373574</v>
      </c>
      <c r="F75" s="431"/>
      <c r="G75" s="459">
        <f t="shared" si="10"/>
        <v>6</v>
      </c>
      <c r="H75" s="459">
        <v>68</v>
      </c>
      <c r="I75" s="444">
        <f t="shared" ca="1" si="5"/>
        <v>1842129.2418202076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7637.7396353766144</v>
      </c>
      <c r="L75" s="444">
        <f t="shared" ca="1" si="3"/>
        <v>1840695.252125764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-2181447.53373574</v>
      </c>
      <c r="C76" s="447">
        <f t="shared" si="0"/>
        <v>100747.55675784221</v>
      </c>
      <c r="D76" s="447">
        <f t="shared" ca="1" si="9"/>
        <v>-46552.394283512302</v>
      </c>
      <c r="E76" s="447">
        <f t="shared" ca="1" si="1"/>
        <v>-2328747.4847770943</v>
      </c>
      <c r="F76" s="431"/>
      <c r="G76" s="459">
        <f t="shared" si="10"/>
        <v>6</v>
      </c>
      <c r="H76" s="459">
        <v>69</v>
      </c>
      <c r="I76" s="444">
        <f t="shared" ca="1" si="5"/>
        <v>1840695.252125764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7631.7646783164319</v>
      </c>
      <c r="L76" s="444">
        <f t="shared" ca="1" si="3"/>
        <v>1839255.2874742602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-2328747.4847770943</v>
      </c>
      <c r="C77" s="447">
        <f t="shared" si="0"/>
        <v>100747.55675784221</v>
      </c>
      <c r="D77" s="447">
        <f t="shared" ca="1" si="9"/>
        <v>-46552.394283512302</v>
      </c>
      <c r="E77" s="447">
        <f t="shared" ca="1" si="1"/>
        <v>-2476047.4358184487</v>
      </c>
      <c r="F77" s="431"/>
      <c r="G77" s="459">
        <f t="shared" si="10"/>
        <v>6</v>
      </c>
      <c r="H77" s="459">
        <v>70</v>
      </c>
      <c r="I77" s="444">
        <f t="shared" ca="1" si="5"/>
        <v>1839255.2874742602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7625.7648256018329</v>
      </c>
      <c r="L77" s="444">
        <f t="shared" ca="1" si="3"/>
        <v>1837809.3229700418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-2476047.4358184487</v>
      </c>
      <c r="C78" s="447">
        <f t="shared" si="0"/>
        <v>100747.55675784221</v>
      </c>
      <c r="D78" s="447">
        <f t="shared" ca="1" si="9"/>
        <v>-46552.394283512302</v>
      </c>
      <c r="E78" s="447">
        <f t="shared" ca="1" si="1"/>
        <v>-2623347.386859803</v>
      </c>
      <c r="F78" s="431"/>
      <c r="G78" s="459">
        <f t="shared" si="10"/>
        <v>6</v>
      </c>
      <c r="H78" s="459">
        <v>71</v>
      </c>
      <c r="I78" s="444">
        <f t="shared" ca="1" si="5"/>
        <v>1837809.3229700418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7619.739973500924</v>
      </c>
      <c r="L78" s="444">
        <f t="shared" ca="1" si="3"/>
        <v>1836357.3336137224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-2623347.386859803</v>
      </c>
      <c r="C79" s="447">
        <f t="shared" si="0"/>
        <v>100747.55675784221</v>
      </c>
      <c r="D79" s="447">
        <f t="shared" ca="1" si="9"/>
        <v>-46552.394283512302</v>
      </c>
      <c r="E79" s="447">
        <f t="shared" ca="1" si="1"/>
        <v>-2770647.3379011573</v>
      </c>
      <c r="F79" s="431"/>
      <c r="G79" s="459">
        <f t="shared" si="10"/>
        <v>6</v>
      </c>
      <c r="H79" s="459">
        <v>72</v>
      </c>
      <c r="I79" s="444">
        <f t="shared" ca="1" si="5"/>
        <v>1836357.3336137224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7613.6900178495916</v>
      </c>
      <c r="L79" s="444">
        <f t="shared" ca="1" si="3"/>
        <v>1834899.2943017518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-2770647.3379011573</v>
      </c>
      <c r="C80" s="447">
        <f t="shared" si="0"/>
        <v>100747.55675784221</v>
      </c>
      <c r="D80" s="447">
        <f t="shared" ca="1" si="9"/>
        <v>-46552.394283512302</v>
      </c>
      <c r="E80" s="447">
        <f t="shared" ca="1" si="1"/>
        <v>-2917947.2889425117</v>
      </c>
      <c r="F80" s="431"/>
      <c r="G80" s="459">
        <f>G79+1</f>
        <v>7</v>
      </c>
      <c r="H80" s="459">
        <v>73</v>
      </c>
      <c r="I80" s="444">
        <f t="shared" ca="1" si="5"/>
        <v>1834899.2943017518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7607.6148540497134</v>
      </c>
      <c r="L80" s="444">
        <f t="shared" ca="1" si="3"/>
        <v>1833435.1798259811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-2917947.2889425117</v>
      </c>
      <c r="C81" s="447">
        <f t="shared" si="0"/>
        <v>100747.55675784221</v>
      </c>
      <c r="D81" s="447">
        <f t="shared" ca="1" si="9"/>
        <v>-46552.394283512302</v>
      </c>
      <c r="E81" s="447">
        <f t="shared" ca="1" si="1"/>
        <v>-3065247.239983866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1833435.1798259811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7601.5143770673367</v>
      </c>
      <c r="L81" s="444">
        <f t="shared" ca="1" si="3"/>
        <v>1831964.9648732282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-3065247.239983866</v>
      </c>
      <c r="C82" s="447">
        <f t="shared" si="0"/>
        <v>100747.55675784221</v>
      </c>
      <c r="D82" s="447">
        <f t="shared" ca="1" si="9"/>
        <v>-46552.394283512302</v>
      </c>
      <c r="E82" s="447">
        <f t="shared" ca="1" si="1"/>
        <v>-3212547.1910252203</v>
      </c>
      <c r="F82" s="431"/>
      <c r="G82" s="459">
        <f t="shared" si="11"/>
        <v>7</v>
      </c>
      <c r="H82" s="459">
        <v>75</v>
      </c>
      <c r="I82" s="444">
        <f t="shared" ca="1" si="5"/>
        <v>1831964.9648732282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7595.3884814308667</v>
      </c>
      <c r="L82" s="444">
        <f t="shared" ca="1" si="3"/>
        <v>1830488.6240248389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-3212547.1910252203</v>
      </c>
      <c r="C83" s="447">
        <f t="shared" si="0"/>
        <v>100747.55675784221</v>
      </c>
      <c r="D83" s="447">
        <f t="shared" ca="1" si="9"/>
        <v>-46552.394283512302</v>
      </c>
      <c r="E83" s="447">
        <f t="shared" ca="1" si="1"/>
        <v>-3359847.1420665747</v>
      </c>
      <c r="F83" s="431"/>
      <c r="G83" s="459">
        <f t="shared" si="11"/>
        <v>7</v>
      </c>
      <c r="H83" s="459">
        <v>76</v>
      </c>
      <c r="I83" s="444">
        <f t="shared" ca="1" si="5"/>
        <v>1830488.6240248389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7589.2370612292443</v>
      </c>
      <c r="L83" s="444">
        <f t="shared" ca="1" si="3"/>
        <v>1829006.131756248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-3359847.1420665747</v>
      </c>
      <c r="C84" s="447">
        <f t="shared" si="0"/>
        <v>100747.55675784221</v>
      </c>
      <c r="D84" s="447">
        <f t="shared" ca="1" si="9"/>
        <v>-46552.394283512302</v>
      </c>
      <c r="E84" s="447">
        <f t="shared" ca="1" si="1"/>
        <v>-3507147.093107929</v>
      </c>
      <c r="F84" s="431"/>
      <c r="G84" s="459">
        <f t="shared" si="11"/>
        <v>7</v>
      </c>
      <c r="H84" s="459">
        <v>77</v>
      </c>
      <c r="I84" s="444">
        <f t="shared" ca="1" si="5"/>
        <v>1829006.131756248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7583.0600101101154</v>
      </c>
      <c r="L84" s="444">
        <f t="shared" ca="1" si="3"/>
        <v>1827517.4624365377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-3507147.093107929</v>
      </c>
      <c r="C85" s="447">
        <f t="shared" si="0"/>
        <v>100747.55675784221</v>
      </c>
      <c r="D85" s="447">
        <f t="shared" ca="1" si="9"/>
        <v>-46552.394283512302</v>
      </c>
      <c r="E85" s="447">
        <f t="shared" ca="1" si="1"/>
        <v>-3654447.0441492833</v>
      </c>
      <c r="F85" s="431"/>
      <c r="G85" s="459">
        <f t="shared" si="11"/>
        <v>7</v>
      </c>
      <c r="H85" s="459">
        <v>78</v>
      </c>
      <c r="I85" s="444">
        <f t="shared" ca="1" si="5"/>
        <v>1827517.4624365377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7576.8572212779882</v>
      </c>
      <c r="L85" s="444">
        <f t="shared" ca="1" si="3"/>
        <v>1826022.5903279954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-3654447.0441492833</v>
      </c>
      <c r="C86" s="447">
        <f t="shared" si="0"/>
        <v>100747.55675784221</v>
      </c>
      <c r="D86" s="447">
        <f t="shared" ca="1" si="9"/>
        <v>-46552.394283512302</v>
      </c>
      <c r="E86" s="447">
        <f t="shared" ca="1" si="1"/>
        <v>-3801746.9951906377</v>
      </c>
      <c r="F86" s="431"/>
      <c r="G86" s="459">
        <f t="shared" si="11"/>
        <v>7</v>
      </c>
      <c r="H86" s="459">
        <v>79</v>
      </c>
      <c r="I86" s="444">
        <f t="shared" ca="1" si="5"/>
        <v>1826022.5903279954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7570.628587492396</v>
      </c>
      <c r="L86" s="444">
        <f t="shared" ca="1" si="3"/>
        <v>1824521.4895856676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-3801746.9951906377</v>
      </c>
      <c r="C87" s="447">
        <f t="shared" si="0"/>
        <v>100747.55675784221</v>
      </c>
      <c r="D87" s="447">
        <f t="shared" ca="1" si="9"/>
        <v>-46552.394283512302</v>
      </c>
      <c r="E87" s="447">
        <f t="shared" ca="1" si="1"/>
        <v>-3949046.946231992</v>
      </c>
      <c r="F87" s="431"/>
      <c r="G87" s="459">
        <f t="shared" si="11"/>
        <v>7</v>
      </c>
      <c r="H87" s="459">
        <v>80</v>
      </c>
      <c r="I87" s="444">
        <f t="shared" ca="1" si="5"/>
        <v>1824521.4895856676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7564.3740010660304</v>
      </c>
      <c r="L87" s="444">
        <f t="shared" ca="1" si="3"/>
        <v>1823014.1342569133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-3949046.946231992</v>
      </c>
      <c r="C88" s="447">
        <f t="shared" si="0"/>
        <v>100747.55675784221</v>
      </c>
      <c r="D88" s="447">
        <f t="shared" ca="1" si="9"/>
        <v>-46552.394283512302</v>
      </c>
      <c r="E88" s="447">
        <f t="shared" ca="1" si="1"/>
        <v>-4096346.8972733463</v>
      </c>
      <c r="F88" s="431"/>
      <c r="G88" s="459">
        <f t="shared" si="11"/>
        <v>7</v>
      </c>
      <c r="H88" s="459">
        <v>81</v>
      </c>
      <c r="I88" s="444">
        <f t="shared" ca="1" si="5"/>
        <v>1823014.1342569133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7558.0933538628879</v>
      </c>
      <c r="L88" s="444">
        <f t="shared" ca="1" si="3"/>
        <v>1821500.4982809559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-4096346.8972733463</v>
      </c>
      <c r="C89" s="447">
        <f t="shared" si="0"/>
        <v>100747.55675784221</v>
      </c>
      <c r="D89" s="447">
        <f t="shared" ca="1" si="9"/>
        <v>-46552.394283512302</v>
      </c>
      <c r="E89" s="447">
        <f t="shared" ca="1" si="1"/>
        <v>-4243646.8483147016</v>
      </c>
      <c r="F89" s="431"/>
      <c r="G89" s="459">
        <f t="shared" si="11"/>
        <v>7</v>
      </c>
      <c r="H89" s="459">
        <v>82</v>
      </c>
      <c r="I89" s="444">
        <f t="shared" ca="1" si="5"/>
        <v>1821500.4982809559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7551.7865372963979</v>
      </c>
      <c r="L89" s="444">
        <f t="shared" ca="1" si="3"/>
        <v>1819980.5554884321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-4243646.8483147016</v>
      </c>
      <c r="C90" s="447">
        <f t="shared" si="0"/>
        <v>100747.55675784221</v>
      </c>
      <c r="D90" s="447">
        <f t="shared" ca="1" si="9"/>
        <v>-46552.394283512302</v>
      </c>
      <c r="E90" s="447">
        <f t="shared" ca="1" si="1"/>
        <v>-4390946.7993560564</v>
      </c>
      <c r="F90" s="431"/>
      <c r="G90" s="459">
        <f t="shared" si="11"/>
        <v>7</v>
      </c>
      <c r="H90" s="459">
        <v>83</v>
      </c>
      <c r="I90" s="444">
        <f t="shared" ca="1" si="5"/>
        <v>1819980.5554884321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7545.4534423275491</v>
      </c>
      <c r="L90" s="444">
        <f t="shared" ca="1" si="3"/>
        <v>1818454.2796009392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-4390946.7993560564</v>
      </c>
      <c r="C91" s="447">
        <f t="shared" si="0"/>
        <v>100747.55675784221</v>
      </c>
      <c r="D91" s="447">
        <f t="shared" ca="1" si="9"/>
        <v>-46552.394283512302</v>
      </c>
      <c r="E91" s="447">
        <f t="shared" ca="1" si="1"/>
        <v>-4538246.7503974112</v>
      </c>
      <c r="F91" s="431"/>
      <c r="G91" s="459">
        <f t="shared" si="11"/>
        <v>7</v>
      </c>
      <c r="H91" s="459">
        <v>84</v>
      </c>
      <c r="I91" s="444">
        <f t="shared" ca="1" si="5"/>
        <v>1818454.2796009392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7539.0939594629954</v>
      </c>
      <c r="L91" s="444">
        <f t="shared" ca="1" si="3"/>
        <v>1816921.6442305821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-4538246.7503974112</v>
      </c>
      <c r="C92" s="447">
        <f t="shared" si="0"/>
        <v>100747.55675784221</v>
      </c>
      <c r="D92" s="447">
        <f t="shared" ca="1" si="9"/>
        <v>-46552.394283512302</v>
      </c>
      <c r="E92" s="447">
        <f t="shared" ca="1" si="1"/>
        <v>-4685546.701438766</v>
      </c>
      <c r="F92" s="431"/>
      <c r="G92" s="459">
        <f>G91+1</f>
        <v>8</v>
      </c>
      <c r="H92" s="459">
        <v>85</v>
      </c>
      <c r="I92" s="444">
        <f t="shared" ca="1" si="5"/>
        <v>1816921.6442305821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7532.7079787531729</v>
      </c>
      <c r="L92" s="444">
        <f t="shared" ca="1" si="3"/>
        <v>1815382.6228795149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-4685546.701438766</v>
      </c>
      <c r="C93" s="447">
        <f t="shared" si="0"/>
        <v>100747.55675784221</v>
      </c>
      <c r="D93" s="447">
        <f t="shared" ca="1" si="9"/>
        <v>-46552.394283512302</v>
      </c>
      <c r="E93" s="447">
        <f t="shared" ca="1" si="1"/>
        <v>-4832846.6524801208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1815382.6228795149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7526.2953897903944</v>
      </c>
      <c r="L93" s="444">
        <f t="shared" ca="1" si="3"/>
        <v>1813837.188939485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-4832846.6524801208</v>
      </c>
      <c r="C94" s="447">
        <f t="shared" si="0"/>
        <v>100747.55675784221</v>
      </c>
      <c r="D94" s="447">
        <f t="shared" ca="1" si="9"/>
        <v>-46552.394283512302</v>
      </c>
      <c r="E94" s="447">
        <f t="shared" ca="1" si="1"/>
        <v>-4980146.6035214756</v>
      </c>
      <c r="F94" s="431"/>
      <c r="G94" s="459">
        <f t="shared" si="12"/>
        <v>8</v>
      </c>
      <c r="H94" s="459">
        <v>87</v>
      </c>
      <c r="I94" s="444">
        <f t="shared" ca="1" si="5"/>
        <v>1813837.188939485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7519.8560817069374</v>
      </c>
      <c r="L94" s="444">
        <f t="shared" ca="1" si="3"/>
        <v>1812285.3156913717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-4980146.6035214756</v>
      </c>
      <c r="C95" s="447">
        <f t="shared" si="0"/>
        <v>100747.55675784221</v>
      </c>
      <c r="D95" s="447">
        <f t="shared" ca="1" si="9"/>
        <v>-46552.394283512302</v>
      </c>
      <c r="E95" s="447">
        <f t="shared" ca="1" si="1"/>
        <v>-5127446.5545628304</v>
      </c>
      <c r="F95" s="431"/>
      <c r="G95" s="459">
        <f t="shared" si="12"/>
        <v>8</v>
      </c>
      <c r="H95" s="459">
        <v>88</v>
      </c>
      <c r="I95" s="444">
        <f t="shared" ca="1" si="5"/>
        <v>1812285.3156913717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7513.3899431731306</v>
      </c>
      <c r="L95" s="444">
        <f t="shared" ca="1" si="3"/>
        <v>1810726.9763047246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-5127446.5545628304</v>
      </c>
      <c r="C96" s="447">
        <f t="shared" si="0"/>
        <v>100747.55675784221</v>
      </c>
      <c r="D96" s="447">
        <f t="shared" ca="1" si="9"/>
        <v>-46552.394283512302</v>
      </c>
      <c r="E96" s="447">
        <f t="shared" ca="1" si="1"/>
        <v>-5274746.5056041852</v>
      </c>
      <c r="F96" s="431"/>
      <c r="G96" s="459">
        <f t="shared" si="12"/>
        <v>8</v>
      </c>
      <c r="H96" s="459">
        <v>89</v>
      </c>
      <c r="I96" s="444">
        <f t="shared" ca="1" si="5"/>
        <v>1810726.9763047246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7506.8968623954352</v>
      </c>
      <c r="L96" s="444">
        <f t="shared" ca="1" si="3"/>
        <v>1809162.1438372997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-5274746.5056041852</v>
      </c>
      <c r="C97" s="447">
        <f t="shared" si="0"/>
        <v>100747.55675784221</v>
      </c>
      <c r="D97" s="447">
        <f t="shared" ca="1" si="9"/>
        <v>-46552.394283512302</v>
      </c>
      <c r="E97" s="447">
        <f t="shared" ca="1" si="1"/>
        <v>-5422046.45664554</v>
      </c>
      <c r="F97" s="431"/>
      <c r="G97" s="459">
        <f t="shared" si="12"/>
        <v>8</v>
      </c>
      <c r="H97" s="459">
        <v>90</v>
      </c>
      <c r="I97" s="444">
        <f t="shared" ca="1" si="5"/>
        <v>1809162.1438372997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7500.376727114498</v>
      </c>
      <c r="L97" s="444">
        <f t="shared" ca="1" si="3"/>
        <v>1807590.7912345938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-5422046.45664554</v>
      </c>
      <c r="C98" s="447">
        <f t="shared" si="0"/>
        <v>100747.55675784221</v>
      </c>
      <c r="D98" s="447">
        <f t="shared" ca="1" si="9"/>
        <v>-46552.394283512302</v>
      </c>
      <c r="E98" s="447">
        <f t="shared" ca="1" si="1"/>
        <v>-5569346.4076868948</v>
      </c>
      <c r="F98" s="431"/>
      <c r="G98" s="459">
        <f t="shared" si="12"/>
        <v>8</v>
      </c>
      <c r="H98" s="459">
        <v>91</v>
      </c>
      <c r="I98" s="444">
        <f t="shared" ca="1" si="5"/>
        <v>1807590.7912345938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7493.8294246032228</v>
      </c>
      <c r="L98" s="444">
        <f t="shared" ca="1" si="3"/>
        <v>1806012.8913293767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-5569346.4076868948</v>
      </c>
      <c r="C99" s="447">
        <f t="shared" si="0"/>
        <v>100747.55675784221</v>
      </c>
      <c r="D99" s="447">
        <f t="shared" ca="1" si="9"/>
        <v>-46552.394283512302</v>
      </c>
      <c r="E99" s="447">
        <f t="shared" ca="1" si="1"/>
        <v>-5716646.3587282496</v>
      </c>
      <c r="F99" s="431"/>
      <c r="G99" s="459">
        <f t="shared" si="12"/>
        <v>8</v>
      </c>
      <c r="H99" s="459">
        <v>92</v>
      </c>
      <c r="I99" s="444">
        <f t="shared" ca="1" si="5"/>
        <v>1806012.8913293767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7487.2548416648178</v>
      </c>
      <c r="L99" s="444">
        <f t="shared" ca="1" si="3"/>
        <v>1804428.4168412213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-5716646.3587282496</v>
      </c>
      <c r="C100" s="447">
        <f t="shared" si="0"/>
        <v>100747.55675784221</v>
      </c>
      <c r="D100" s="447">
        <f t="shared" ca="1" si="9"/>
        <v>-46552.394283512302</v>
      </c>
      <c r="E100" s="447">
        <f t="shared" ca="1" si="1"/>
        <v>-5863946.3097696044</v>
      </c>
      <c r="F100" s="431"/>
      <c r="G100" s="459">
        <f t="shared" si="12"/>
        <v>8</v>
      </c>
      <c r="H100" s="459">
        <v>93</v>
      </c>
      <c r="I100" s="444">
        <f t="shared" ca="1" si="5"/>
        <v>1804428.4168412213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7480.652864630837</v>
      </c>
      <c r="L100" s="444">
        <f t="shared" ca="1" si="3"/>
        <v>1802837.3403760318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-5863946.3097696044</v>
      </c>
      <c r="C101" s="447">
        <f t="shared" si="0"/>
        <v>100747.55675784221</v>
      </c>
      <c r="D101" s="447">
        <f t="shared" ca="1" si="9"/>
        <v>-46552.394283512302</v>
      </c>
      <c r="E101" s="447">
        <f t="shared" ca="1" si="1"/>
        <v>-6011246.2608109592</v>
      </c>
      <c r="F101" s="431"/>
      <c r="G101" s="459">
        <f t="shared" si="12"/>
        <v>8</v>
      </c>
      <c r="H101" s="459">
        <v>94</v>
      </c>
      <c r="I101" s="444">
        <f t="shared" ca="1" si="5"/>
        <v>1802837.3403760318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7474.0233793592133</v>
      </c>
      <c r="L101" s="444">
        <f t="shared" ca="1" si="3"/>
        <v>1801239.6344255707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-6011246.2608109592</v>
      </c>
      <c r="C102" s="447">
        <f t="shared" si="0"/>
        <v>100747.55675784221</v>
      </c>
      <c r="D102" s="447">
        <f t="shared" ca="1" si="9"/>
        <v>-46552.394283512302</v>
      </c>
      <c r="E102" s="447">
        <f t="shared" ca="1" si="1"/>
        <v>-6158546.211852314</v>
      </c>
      <c r="F102" s="431"/>
      <c r="G102" s="459">
        <f t="shared" si="12"/>
        <v>8</v>
      </c>
      <c r="H102" s="459">
        <v>95</v>
      </c>
      <c r="I102" s="444">
        <f t="shared" ca="1" si="5"/>
        <v>1801239.6344255707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7467.3662712322939</v>
      </c>
      <c r="L102" s="444">
        <f t="shared" ca="1" si="3"/>
        <v>1799635.2713669827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-6158546.211852314</v>
      </c>
      <c r="C103" s="447">
        <f t="shared" si="0"/>
        <v>100747.55675784221</v>
      </c>
      <c r="D103" s="447">
        <f t="shared" ca="1" si="9"/>
        <v>-46552.394283512302</v>
      </c>
      <c r="E103" s="447">
        <f t="shared" ca="1" si="1"/>
        <v>-6305846.1628936687</v>
      </c>
      <c r="F103" s="431"/>
      <c r="G103" s="459">
        <f t="shared" si="12"/>
        <v>8</v>
      </c>
      <c r="H103" s="459">
        <v>96</v>
      </c>
      <c r="I103" s="444">
        <f t="shared" ca="1" si="5"/>
        <v>1799635.2713669827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7460.6814251548431</v>
      </c>
      <c r="L103" s="444">
        <f t="shared" ca="1" si="3"/>
        <v>1798024.2234623174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-6305846.1628936687</v>
      </c>
      <c r="C104" s="447">
        <f t="shared" si="0"/>
        <v>75560.667568381657</v>
      </c>
      <c r="D104" s="447">
        <f t="shared" ca="1" si="9"/>
        <v>-46552.394283512302</v>
      </c>
      <c r="E104" s="447">
        <f t="shared" ca="1" si="1"/>
        <v>-6427959.2247455632</v>
      </c>
      <c r="F104" s="431"/>
      <c r="G104" s="459">
        <f>G103+1</f>
        <v>9</v>
      </c>
      <c r="H104" s="459">
        <v>97</v>
      </c>
      <c r="I104" s="444">
        <f t="shared" ca="1" si="5"/>
        <v>1798024.2234623174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7453.9687255520703</v>
      </c>
      <c r="L104" s="444">
        <f t="shared" ca="1" si="3"/>
        <v>1796406.4628580492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-6427959.2247455632</v>
      </c>
      <c r="C105" s="447">
        <f t="shared" si="0"/>
        <v>0</v>
      </c>
      <c r="D105" s="447">
        <f t="shared" ca="1" si="9"/>
        <v>-46552.394283512302</v>
      </c>
      <c r="E105" s="447">
        <f t="shared" ca="1" si="1"/>
        <v>-6474511.6190290758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1796406.4628580492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7450.0451380342874</v>
      </c>
      <c r="L105" s="444">
        <f t="shared" ca="1" si="3"/>
        <v>1795460.8782662633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-6474511.6190290758</v>
      </c>
      <c r="C106" s="447">
        <f t="shared" si="0"/>
        <v>0</v>
      </c>
      <c r="D106" s="447">
        <f t="shared" ca="1" si="9"/>
        <v>-46552.394283512302</v>
      </c>
      <c r="E106" s="447">
        <f t="shared" ca="1" si="1"/>
        <v>-6521064.0133125884</v>
      </c>
      <c r="F106" s="431"/>
      <c r="G106" s="459">
        <f t="shared" si="13"/>
        <v>9</v>
      </c>
      <c r="H106" s="459">
        <v>99</v>
      </c>
      <c r="I106" s="444">
        <f t="shared" ca="1" si="5"/>
        <v>1795460.8782662633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7446.1052022351796</v>
      </c>
      <c r="L106" s="444">
        <f t="shared" ca="1" si="3"/>
        <v>1794511.3537386784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-6521064.0133125884</v>
      </c>
      <c r="C107" s="447">
        <f t="shared" si="0"/>
        <v>0</v>
      </c>
      <c r="D107" s="447">
        <f t="shared" ca="1" si="9"/>
        <v>-46552.394283512302</v>
      </c>
      <c r="E107" s="447">
        <f t="shared" ca="1" si="1"/>
        <v>-6567616.4075961011</v>
      </c>
      <c r="F107" s="431"/>
      <c r="G107" s="459">
        <f t="shared" si="13"/>
        <v>9</v>
      </c>
      <c r="H107" s="459">
        <v>100</v>
      </c>
      <c r="I107" s="444">
        <f t="shared" ca="1" si="5"/>
        <v>1794511.3537386784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7442.1488500369087</v>
      </c>
      <c r="L107" s="444">
        <f t="shared" ca="1" si="3"/>
        <v>1793557.8728588952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-6567616.4075961011</v>
      </c>
      <c r="C108" s="447">
        <f t="shared" si="0"/>
        <v>0</v>
      </c>
      <c r="D108" s="447">
        <f t="shared" ca="1" si="9"/>
        <v>-46552.394283512302</v>
      </c>
      <c r="E108" s="447">
        <f t="shared" ca="1" si="1"/>
        <v>-6614168.8018796137</v>
      </c>
      <c r="F108" s="431"/>
      <c r="G108" s="459">
        <f t="shared" si="13"/>
        <v>9</v>
      </c>
      <c r="H108" s="459">
        <v>101</v>
      </c>
      <c r="I108" s="444">
        <f t="shared" ca="1" si="5"/>
        <v>1793557.8728588952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7438.1760130378134</v>
      </c>
      <c r="L108" s="444">
        <f t="shared" ca="1" si="3"/>
        <v>1792600.4191421128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-6614168.8018796137</v>
      </c>
      <c r="C109" s="447">
        <f t="shared" si="0"/>
        <v>0</v>
      </c>
      <c r="D109" s="447">
        <f t="shared" ca="1" si="9"/>
        <v>-46552.394283512302</v>
      </c>
      <c r="E109" s="447">
        <f t="shared" ca="1" si="1"/>
        <v>-6660721.1961631263</v>
      </c>
      <c r="F109" s="431"/>
      <c r="G109" s="459">
        <f t="shared" si="13"/>
        <v>9</v>
      </c>
      <c r="H109" s="459">
        <v>102</v>
      </c>
      <c r="I109" s="444">
        <f t="shared" ca="1" si="5"/>
        <v>1792600.4191421128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7434.1866225512185</v>
      </c>
      <c r="L109" s="444">
        <f t="shared" ca="1" si="3"/>
        <v>1791638.9760348438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-6660721.1961631263</v>
      </c>
      <c r="C110" s="447">
        <f t="shared" si="0"/>
        <v>0</v>
      </c>
      <c r="D110" s="447">
        <f t="shared" ca="1" si="9"/>
        <v>-46552.394283512302</v>
      </c>
      <c r="E110" s="447">
        <f t="shared" ca="1" si="1"/>
        <v>-6707273.5904466389</v>
      </c>
      <c r="F110" s="431"/>
      <c r="G110" s="459">
        <f t="shared" si="13"/>
        <v>9</v>
      </c>
      <c r="H110" s="459">
        <v>103</v>
      </c>
      <c r="I110" s="444">
        <f t="shared" ca="1" si="5"/>
        <v>1791638.9760348438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7430.1806096042637</v>
      </c>
      <c r="L110" s="444">
        <f t="shared" ca="1" si="3"/>
        <v>1790673.526914628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-6707273.5904466389</v>
      </c>
      <c r="C111" s="447">
        <f t="shared" si="0"/>
        <v>0</v>
      </c>
      <c r="D111" s="447">
        <f t="shared" ca="1" si="9"/>
        <v>-46552.394283512302</v>
      </c>
      <c r="E111" s="447">
        <f t="shared" ca="1" si="1"/>
        <v>-6753825.9847301515</v>
      </c>
      <c r="F111" s="431"/>
      <c r="G111" s="459">
        <f t="shared" si="13"/>
        <v>9</v>
      </c>
      <c r="H111" s="459">
        <v>104</v>
      </c>
      <c r="I111" s="444">
        <f t="shared" ca="1" si="5"/>
        <v>1790673.526914628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7426.1579049366992</v>
      </c>
      <c r="L111" s="444">
        <f t="shared" ca="1" si="3"/>
        <v>1789704.0550897445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-6753825.9847301515</v>
      </c>
      <c r="C112" s="447">
        <f t="shared" si="0"/>
        <v>0</v>
      </c>
      <c r="D112" s="447">
        <f t="shared" ca="1" si="9"/>
        <v>-46552.394283512302</v>
      </c>
      <c r="E112" s="447">
        <f t="shared" ca="1" si="1"/>
        <v>-6800378.3790136641</v>
      </c>
      <c r="F112" s="431"/>
      <c r="G112" s="459">
        <f t="shared" si="13"/>
        <v>9</v>
      </c>
      <c r="H112" s="459">
        <v>105</v>
      </c>
      <c r="I112" s="444">
        <f t="shared" ca="1" si="5"/>
        <v>1789704.0550897445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7422.1184389996843</v>
      </c>
      <c r="L112" s="444">
        <f t="shared" ca="1" si="3"/>
        <v>1788730.543798924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-6800378.3790136641</v>
      </c>
      <c r="C113" s="447">
        <f t="shared" si="0"/>
        <v>0</v>
      </c>
      <c r="D113" s="447">
        <f t="shared" ca="1" si="9"/>
        <v>-46552.394283512302</v>
      </c>
      <c r="E113" s="447">
        <f t="shared" ca="1" si="1"/>
        <v>-6846930.7732971767</v>
      </c>
      <c r="F113" s="431"/>
      <c r="G113" s="459">
        <f t="shared" si="13"/>
        <v>9</v>
      </c>
      <c r="H113" s="459">
        <v>106</v>
      </c>
      <c r="I113" s="444">
        <f t="shared" ca="1" si="5"/>
        <v>1788730.543798924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7418.0621419545987</v>
      </c>
      <c r="L113" s="444">
        <f t="shared" ca="1" si="3"/>
        <v>1787752.9762110584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-6846930.7732971767</v>
      </c>
      <c r="C114" s="447">
        <f t="shared" si="0"/>
        <v>0</v>
      </c>
      <c r="D114" s="447">
        <f t="shared" ca="1" si="9"/>
        <v>-46552.394283512302</v>
      </c>
      <c r="E114" s="447">
        <f t="shared" ca="1" si="1"/>
        <v>-6893483.1675806893</v>
      </c>
      <c r="F114" s="431"/>
      <c r="G114" s="459">
        <f t="shared" si="13"/>
        <v>9</v>
      </c>
      <c r="H114" s="459">
        <v>107</v>
      </c>
      <c r="I114" s="444">
        <f t="shared" ca="1" si="5"/>
        <v>1787752.9762110584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7413.9889436718258</v>
      </c>
      <c r="L114" s="444">
        <f t="shared" ca="1" si="3"/>
        <v>1786771.3354249101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-6893483.1675806893</v>
      </c>
      <c r="C115" s="447">
        <f t="shared" si="0"/>
        <v>0</v>
      </c>
      <c r="D115" s="447">
        <f t="shared" ca="1" si="9"/>
        <v>-46552.394283512302</v>
      </c>
      <c r="E115" s="447">
        <f t="shared" ca="1" si="1"/>
        <v>-6940035.5618642019</v>
      </c>
      <c r="F115" s="431"/>
      <c r="G115" s="459">
        <f t="shared" si="13"/>
        <v>9</v>
      </c>
      <c r="H115" s="459">
        <v>108</v>
      </c>
      <c r="I115" s="444">
        <f t="shared" ca="1" si="5"/>
        <v>1786771.3354249101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7409.898773729542</v>
      </c>
      <c r="L115" s="444">
        <f t="shared" ca="1" si="3"/>
        <v>1785785.6044688195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-6940035.5618642019</v>
      </c>
      <c r="C116" s="447">
        <f t="shared" si="0"/>
        <v>0</v>
      </c>
      <c r="D116" s="447">
        <f t="shared" ca="1" si="9"/>
        <v>-46552.394283512302</v>
      </c>
      <c r="E116" s="447">
        <f t="shared" ca="1" si="1"/>
        <v>-6986587.9561477145</v>
      </c>
      <c r="F116" s="431"/>
      <c r="G116" s="459">
        <f>G115+1</f>
        <v>10</v>
      </c>
      <c r="H116" s="459">
        <v>109</v>
      </c>
      <c r="I116" s="444">
        <f t="shared" ca="1" si="5"/>
        <v>1785785.6044688195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7405.7915614124977</v>
      </c>
      <c r="L116" s="444">
        <f t="shared" ca="1" si="3"/>
        <v>1784795.7663004117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-6986587.9561477145</v>
      </c>
      <c r="C117" s="447">
        <f t="shared" si="0"/>
        <v>0</v>
      </c>
      <c r="D117" s="447">
        <f t="shared" ca="1" si="9"/>
        <v>-46552.394283512302</v>
      </c>
      <c r="E117" s="447">
        <f t="shared" ca="1" si="1"/>
        <v>-7033140.3504312271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1784795.7663004117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7401.6672357107973</v>
      </c>
      <c r="L117" s="444">
        <f t="shared" ca="1" si="3"/>
        <v>1783801.8038063024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-7033140.3504312271</v>
      </c>
      <c r="C118" s="447">
        <f t="shared" si="0"/>
        <v>0</v>
      </c>
      <c r="D118" s="447">
        <f t="shared" ca="1" si="9"/>
        <v>-46552.394283512302</v>
      </c>
      <c r="E118" s="447">
        <f t="shared" ca="1" si="1"/>
        <v>-7079692.7447147397</v>
      </c>
      <c r="F118" s="431"/>
      <c r="G118" s="459">
        <f t="shared" si="14"/>
        <v>10</v>
      </c>
      <c r="H118" s="459">
        <v>111</v>
      </c>
      <c r="I118" s="444">
        <f t="shared" ca="1" si="5"/>
        <v>1783801.8038063024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7397.5257253186755</v>
      </c>
      <c r="L118" s="444">
        <f t="shared" ca="1" si="3"/>
        <v>1782803.6998018008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-7079692.7447147397</v>
      </c>
      <c r="C119" s="447">
        <f t="shared" si="0"/>
        <v>0</v>
      </c>
      <c r="D119" s="447">
        <f t="shared" ca="1" si="9"/>
        <v>-46552.394283512302</v>
      </c>
      <c r="E119" s="447">
        <f t="shared" ca="1" si="1"/>
        <v>-7126245.1389982523</v>
      </c>
      <c r="F119" s="431"/>
      <c r="G119" s="459">
        <f t="shared" si="14"/>
        <v>10</v>
      </c>
      <c r="H119" s="459">
        <v>112</v>
      </c>
      <c r="I119" s="444">
        <f t="shared" ca="1" si="5"/>
        <v>1782803.6998018008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7393.3669586332526</v>
      </c>
      <c r="L119" s="444">
        <f t="shared" ca="1" si="3"/>
        <v>1781801.4370306139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-7126245.1389982523</v>
      </c>
      <c r="C120" s="447">
        <f t="shared" si="0"/>
        <v>0</v>
      </c>
      <c r="D120" s="447">
        <f t="shared" ca="1" si="9"/>
        <v>-46552.394283512302</v>
      </c>
      <c r="E120" s="447">
        <f t="shared" ca="1" si="1"/>
        <v>-7172797.5332817649</v>
      </c>
      <c r="F120" s="431"/>
      <c r="G120" s="459">
        <f t="shared" si="14"/>
        <v>10</v>
      </c>
      <c r="H120" s="459">
        <v>113</v>
      </c>
      <c r="I120" s="444">
        <f t="shared" ca="1" si="5"/>
        <v>1781801.4370306139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7389.1908637533061</v>
      </c>
      <c r="L120" s="444">
        <f t="shared" ca="1" si="3"/>
        <v>1780794.9981645469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-7172797.5332817649</v>
      </c>
      <c r="C121" s="447">
        <f t="shared" si="0"/>
        <v>0</v>
      </c>
      <c r="D121" s="447">
        <f t="shared" ca="1" si="9"/>
        <v>-46552.394283512302</v>
      </c>
      <c r="E121" s="447">
        <f t="shared" ca="1" si="1"/>
        <v>-7219349.9275652776</v>
      </c>
      <c r="F121" s="431"/>
      <c r="G121" s="459">
        <f t="shared" si="14"/>
        <v>10</v>
      </c>
      <c r="H121" s="459">
        <v>114</v>
      </c>
      <c r="I121" s="444">
        <f t="shared" ca="1" si="5"/>
        <v>1780794.9981645469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7384.9973684780289</v>
      </c>
      <c r="L121" s="444">
        <f t="shared" ca="1" si="3"/>
        <v>1779784.3658032047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-7219349.9275652776</v>
      </c>
      <c r="C122" s="447">
        <f t="shared" si="0"/>
        <v>0</v>
      </c>
      <c r="D122" s="447">
        <f t="shared" ca="1" si="9"/>
        <v>-46552.394283512302</v>
      </c>
      <c r="E122" s="447">
        <f t="shared" ca="1" si="1"/>
        <v>-7265902.3218487902</v>
      </c>
      <c r="F122" s="431"/>
      <c r="G122" s="459">
        <f t="shared" si="14"/>
        <v>10</v>
      </c>
      <c r="H122" s="459">
        <v>115</v>
      </c>
      <c r="I122" s="444">
        <f t="shared" ca="1" si="5"/>
        <v>1779784.3658032047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7380.7864003057684</v>
      </c>
      <c r="L122" s="444">
        <f t="shared" ca="1" si="3"/>
        <v>1778769.5224736903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-7265902.3218487902</v>
      </c>
      <c r="C123" s="447">
        <f t="shared" si="0"/>
        <v>0</v>
      </c>
      <c r="D123" s="447">
        <f t="shared" ca="1" si="9"/>
        <v>-46552.394283512302</v>
      </c>
      <c r="E123" s="447">
        <f t="shared" ca="1" si="1"/>
        <v>-7312454.7161323028</v>
      </c>
      <c r="F123" s="431"/>
      <c r="G123" s="459">
        <f t="shared" si="14"/>
        <v>10</v>
      </c>
      <c r="H123" s="459">
        <v>116</v>
      </c>
      <c r="I123" s="444">
        <f t="shared" ca="1" si="5"/>
        <v>1778769.5224736903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7376.5578864327917</v>
      </c>
      <c r="L123" s="444">
        <f t="shared" ca="1" si="3"/>
        <v>1777750.450630303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-7312454.7161323028</v>
      </c>
      <c r="C124" s="447">
        <f t="shared" si="0"/>
        <v>0</v>
      </c>
      <c r="D124" s="447">
        <f t="shared" ca="1" si="9"/>
        <v>-46552.394283512302</v>
      </c>
      <c r="E124" s="447">
        <f t="shared" ca="1" si="1"/>
        <v>-7359007.1104158154</v>
      </c>
      <c r="F124" s="431"/>
      <c r="G124" s="459">
        <f t="shared" si="14"/>
        <v>10</v>
      </c>
      <c r="H124" s="459">
        <v>117</v>
      </c>
      <c r="I124" s="444">
        <f t="shared" ca="1" si="5"/>
        <v>1777750.450630303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7372.311753752012</v>
      </c>
      <c r="L124" s="444">
        <f t="shared" ca="1" si="3"/>
        <v>1776727.1326542348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-7359007.1104158154</v>
      </c>
      <c r="C125" s="447">
        <f t="shared" si="0"/>
        <v>0</v>
      </c>
      <c r="D125" s="447">
        <f t="shared" ca="1" si="9"/>
        <v>-46552.394283512302</v>
      </c>
      <c r="E125" s="447">
        <f t="shared" ca="1" si="1"/>
        <v>-7405559.504699328</v>
      </c>
      <c r="F125" s="431"/>
      <c r="G125" s="459">
        <f t="shared" si="14"/>
        <v>10</v>
      </c>
      <c r="H125" s="459">
        <v>118</v>
      </c>
      <c r="I125" s="444">
        <f t="shared" ca="1" si="5"/>
        <v>1776727.1326542348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7368.0479288517281</v>
      </c>
      <c r="L125" s="444">
        <f t="shared" ca="1" si="3"/>
        <v>1775699.5508532664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-7405559.504699328</v>
      </c>
      <c r="C126" s="447">
        <f t="shared" si="0"/>
        <v>0</v>
      </c>
      <c r="D126" s="447">
        <f t="shared" ca="1" si="9"/>
        <v>-46552.394283512302</v>
      </c>
      <c r="E126" s="447">
        <f t="shared" ca="1" si="1"/>
        <v>-7452111.8989828406</v>
      </c>
      <c r="F126" s="431"/>
      <c r="G126" s="459">
        <f t="shared" si="14"/>
        <v>10</v>
      </c>
      <c r="H126" s="459">
        <v>119</v>
      </c>
      <c r="I126" s="444">
        <f t="shared" ca="1" si="5"/>
        <v>1775699.5508532664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7363.7663380143604</v>
      </c>
      <c r="L126" s="444">
        <f t="shared" ca="1" si="3"/>
        <v>1774667.6874614605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-7452111.8989828406</v>
      </c>
      <c r="C127" s="447">
        <f t="shared" si="0"/>
        <v>0</v>
      </c>
      <c r="D127" s="447">
        <f t="shared" ca="1" si="9"/>
        <v>-46552.394283512302</v>
      </c>
      <c r="E127" s="447">
        <f t="shared" ca="1" si="1"/>
        <v>-7498664.2932663532</v>
      </c>
      <c r="F127" s="431"/>
      <c r="G127" s="459">
        <f t="shared" si="14"/>
        <v>10</v>
      </c>
      <c r="H127" s="459">
        <v>120</v>
      </c>
      <c r="I127" s="444">
        <f t="shared" ca="1" si="5"/>
        <v>1774667.6874614605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7359.4669072151673</v>
      </c>
      <c r="L127" s="444">
        <f t="shared" ca="1" si="3"/>
        <v>1773631.5246388554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-7498664.2932663532</v>
      </c>
      <c r="C128" s="447">
        <f t="shared" si="0"/>
        <v>0</v>
      </c>
      <c r="D128" s="447">
        <f t="shared" ca="1" si="9"/>
        <v>-46552.394283512302</v>
      </c>
      <c r="E128" s="447">
        <f t="shared" ca="1" si="1"/>
        <v>-7545216.6875498658</v>
      </c>
      <c r="F128" s="431"/>
      <c r="G128" s="459">
        <f>G127+1</f>
        <v>11</v>
      </c>
      <c r="H128" s="459">
        <v>121</v>
      </c>
      <c r="I128" s="444">
        <f t="shared" ca="1" si="5"/>
        <v>1773631.5246388554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7355.1495621209797</v>
      </c>
      <c r="L128" s="444">
        <f t="shared" ca="1" si="3"/>
        <v>1772591.0444711561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-7545216.6875498658</v>
      </c>
      <c r="C129" s="447">
        <f t="shared" si="0"/>
        <v>0</v>
      </c>
      <c r="D129" s="447">
        <f t="shared" ca="1" si="9"/>
        <v>-46552.394283512302</v>
      </c>
      <c r="E129" s="447">
        <f t="shared" ca="1" si="1"/>
        <v>-7591769.0818333784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1772591.0444711561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7350.8142280888997</v>
      </c>
      <c r="L129" s="444">
        <f t="shared" ca="1" si="3"/>
        <v>1771546.2289694247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-7591769.0818333784</v>
      </c>
      <c r="C130" s="447">
        <f t="shared" si="0"/>
        <v>0</v>
      </c>
      <c r="D130" s="447">
        <f t="shared" ca="1" si="9"/>
        <v>-46552.394283512302</v>
      </c>
      <c r="E130" s="447">
        <f t="shared" ca="1" si="1"/>
        <v>-7638321.476116891</v>
      </c>
      <c r="F130" s="431"/>
      <c r="G130" s="459">
        <f t="shared" si="15"/>
        <v>11</v>
      </c>
      <c r="H130" s="459">
        <v>123</v>
      </c>
      <c r="I130" s="444">
        <f t="shared" ca="1" si="5"/>
        <v>1771546.2289694247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7346.4608301650178</v>
      </c>
      <c r="L130" s="444">
        <f t="shared" ca="1" si="3"/>
        <v>1770497.0600697696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-7638321.476116891</v>
      </c>
      <c r="C131" s="447">
        <f t="shared" si="0"/>
        <v>0</v>
      </c>
      <c r="D131" s="447">
        <f t="shared" ca="1" si="9"/>
        <v>-46552.394283512302</v>
      </c>
      <c r="E131" s="447">
        <f t="shared" ca="1" si="1"/>
        <v>-7684873.8704004036</v>
      </c>
      <c r="F131" s="431"/>
      <c r="G131" s="459">
        <f t="shared" si="15"/>
        <v>11</v>
      </c>
      <c r="H131" s="459">
        <v>124</v>
      </c>
      <c r="I131" s="444">
        <f t="shared" ca="1" si="5"/>
        <v>1770497.0600697696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7342.0892930831224</v>
      </c>
      <c r="L131" s="444">
        <f t="shared" ca="1" si="3"/>
        <v>1769443.5196330326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-7684873.8704004036</v>
      </c>
      <c r="C132" s="447">
        <f t="shared" si="0"/>
        <v>0</v>
      </c>
      <c r="D132" s="447">
        <f t="shared" ca="1" si="9"/>
        <v>-46552.394283512302</v>
      </c>
      <c r="E132" s="447">
        <f t="shared" ca="1" si="1"/>
        <v>-7731426.2646839162</v>
      </c>
      <c r="F132" s="431"/>
      <c r="G132" s="459">
        <f t="shared" si="15"/>
        <v>11</v>
      </c>
      <c r="H132" s="459">
        <v>125</v>
      </c>
      <c r="I132" s="444">
        <f t="shared" ca="1" si="5"/>
        <v>1769443.5196330326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7337.6995412633842</v>
      </c>
      <c r="L132" s="444">
        <f t="shared" ca="1" si="3"/>
        <v>1768385.5894444757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-7731426.2646839162</v>
      </c>
      <c r="C133" s="447">
        <f t="shared" si="0"/>
        <v>0</v>
      </c>
      <c r="D133" s="447">
        <f t="shared" ca="1" si="9"/>
        <v>-46552.394283512302</v>
      </c>
      <c r="E133" s="447">
        <f t="shared" ca="1" si="1"/>
        <v>-7777978.6589674288</v>
      </c>
      <c r="F133" s="431"/>
      <c r="G133" s="459">
        <f t="shared" si="15"/>
        <v>11</v>
      </c>
      <c r="H133" s="459">
        <v>126</v>
      </c>
      <c r="I133" s="444">
        <f t="shared" ca="1" si="5"/>
        <v>1768385.5894444757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7333.2914988110642</v>
      </c>
      <c r="L133" s="444">
        <f t="shared" ca="1" si="3"/>
        <v>1767323.2512134665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-7777978.6589674288</v>
      </c>
      <c r="C134" s="447">
        <f t="shared" si="0"/>
        <v>0</v>
      </c>
      <c r="D134" s="447">
        <f t="shared" ca="1" si="9"/>
        <v>-46552.394283512302</v>
      </c>
      <c r="E134" s="447">
        <f t="shared" ca="1" si="1"/>
        <v>-7824531.0532509414</v>
      </c>
      <c r="F134" s="431"/>
      <c r="G134" s="459">
        <f t="shared" si="15"/>
        <v>11</v>
      </c>
      <c r="H134" s="459">
        <v>127</v>
      </c>
      <c r="I134" s="444">
        <f t="shared" ca="1" si="5"/>
        <v>1767323.2512134665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7328.8650895151941</v>
      </c>
      <c r="L134" s="444">
        <f t="shared" ca="1" si="3"/>
        <v>1766256.4865731616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-7824531.0532509414</v>
      </c>
      <c r="C135" s="447">
        <f t="shared" si="0"/>
        <v>0</v>
      </c>
      <c r="D135" s="447">
        <f t="shared" ca="1" si="9"/>
        <v>-46552.394283512302</v>
      </c>
      <c r="E135" s="447">
        <f t="shared" ca="1" si="1"/>
        <v>-7871083.4475344541</v>
      </c>
      <c r="F135" s="431"/>
      <c r="G135" s="459">
        <f t="shared" si="15"/>
        <v>11</v>
      </c>
      <c r="H135" s="459">
        <v>128</v>
      </c>
      <c r="I135" s="444">
        <f t="shared" ca="1" si="5"/>
        <v>1766256.4865731616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7324.4202368472552</v>
      </c>
      <c r="L135" s="444">
        <f t="shared" ca="1" si="3"/>
        <v>1765185.2770801887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-7871083.4475344541</v>
      </c>
      <c r="C136" s="447">
        <f t="shared" si="0"/>
        <v>0</v>
      </c>
      <c r="D136" s="447">
        <f t="shared" ca="1" si="9"/>
        <v>-46552.394283512302</v>
      </c>
      <c r="E136" s="447">
        <f t="shared" ca="1" si="1"/>
        <v>-7917635.8418179667</v>
      </c>
      <c r="F136" s="431"/>
      <c r="G136" s="459">
        <f t="shared" si="15"/>
        <v>11</v>
      </c>
      <c r="H136" s="459">
        <v>129</v>
      </c>
      <c r="I136" s="444">
        <f t="shared" ca="1" si="5"/>
        <v>1765185.2770801887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7319.9568639598701</v>
      </c>
      <c r="L136" s="444">
        <f t="shared" ca="1" si="3"/>
        <v>1764109.6042143283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1764109.6042143283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7315.4748936854503</v>
      </c>
      <c r="L137" s="444">
        <f t="shared" ca="1" si="3"/>
        <v>1763029.4493781936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1763029.4493781936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7310.9742485348897</v>
      </c>
      <c r="L138" s="444">
        <f t="shared" ca="1" si="3"/>
        <v>1761944.7938969084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1761944.7938969084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7306.454850696201</v>
      </c>
      <c r="L139" s="444">
        <f t="shared" ca="1" si="3"/>
        <v>1760855.6190177845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1760855.6190177845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7301.9166220331845</v>
      </c>
      <c r="L140" s="444">
        <f t="shared" ca="1" si="3"/>
        <v>1759761.9059099974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1759761.9059099974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7297.3594840840715</v>
      </c>
      <c r="L141" s="444">
        <f t="shared" ca="1" si="3"/>
        <v>1758663.6356642614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1758663.6356642614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7292.7833580601728</v>
      </c>
      <c r="L142" s="444">
        <f t="shared" ca="1" si="3"/>
        <v>1757560.7892925013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1757560.7892925013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7288.1881648445042</v>
      </c>
      <c r="L143" s="444">
        <f t="shared" ca="1" si="3"/>
        <v>1756453.3477275255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1756453.3477275255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7283.5738249904389</v>
      </c>
      <c r="L144" s="444">
        <f t="shared" ca="1" si="3"/>
        <v>1755341.2918226959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1755341.2918226959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7278.9402587203149</v>
      </c>
      <c r="L145" s="444">
        <f t="shared" ca="1" si="3"/>
        <v>1754224.6023515961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1754224.6023515961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7274.2873859240663</v>
      </c>
      <c r="L146" s="444">
        <f t="shared" ca="1" si="3"/>
        <v>1753103.2600077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1753103.2600077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7269.6151261578325</v>
      </c>
      <c r="L147" s="444">
        <f t="shared" ca="1" si="3"/>
        <v>1751977.2454040376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1751977.2454040376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7264.9233986425725</v>
      </c>
      <c r="L148" s="444">
        <f t="shared" ca="1" si="3"/>
        <v>1750846.53907286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1750846.53907286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7260.2121222626656</v>
      </c>
      <c r="L149" s="444">
        <f t="shared" ca="1" si="3"/>
        <v>1749711.1214653025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1749711.1214653025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7255.4812155645095</v>
      </c>
      <c r="L150" s="444">
        <f t="shared" ca="1" si="3"/>
        <v>1748570.9729510469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1748570.9729510469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7250.730596755111</v>
      </c>
      <c r="L151" s="444">
        <f t="shared" ca="1" si="3"/>
        <v>1747426.0738179819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1747426.0738179819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7245.960183700674</v>
      </c>
      <c r="L152" s="444">
        <f t="shared" ca="1" si="3"/>
        <v>1746276.4042718625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1746276.4042718625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7241.1698939251764</v>
      </c>
      <c r="L153" s="444">
        <f t="shared" ca="1" si="3"/>
        <v>1745121.9444359674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1745121.9444359674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7236.3596446089459</v>
      </c>
      <c r="L154" s="444">
        <f t="shared" ca="1" si="3"/>
        <v>1743962.6743507562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1743962.6743507562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7231.529352587233</v>
      </c>
      <c r="L155" s="444">
        <f t="shared" ca="1" si="3"/>
        <v>1742798.5739735232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1742798.5739735232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7226.6789343487626</v>
      </c>
      <c r="L156" s="444">
        <f t="shared" ca="1" si="3"/>
        <v>1741629.6231780518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1741629.6231780518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7221.8083060342979</v>
      </c>
      <c r="L157" s="444">
        <f t="shared" ca="1" si="3"/>
        <v>1740455.8017542658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1740455.8017542658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7216.9173834351905</v>
      </c>
      <c r="L158" s="444">
        <f t="shared" ca="1" si="3"/>
        <v>1739277.0894078808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1739277.0894078808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7212.0060819919199</v>
      </c>
      <c r="L159" s="444">
        <f t="shared" ca="1" si="3"/>
        <v>1738093.4657600524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1738093.4657600524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7207.0743167926348</v>
      </c>
      <c r="L160" s="444">
        <f t="shared" ca="1" si="3"/>
        <v>1736904.9103470249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1736904.9103470249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7202.1220025716866</v>
      </c>
      <c r="L161" s="444">
        <f t="shared" ca="1" si="3"/>
        <v>1735711.4026197763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1735711.4026197763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7197.1490537081509</v>
      </c>
      <c r="L162" s="444">
        <f t="shared" ca="1" si="3"/>
        <v>1734512.9219436643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1734512.9219436643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7192.1553842243502</v>
      </c>
      <c r="L163" s="444">
        <f t="shared" ca="1" si="3"/>
        <v>1733309.4475980685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1733309.4475980685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7187.1409077843682</v>
      </c>
      <c r="L164" s="444">
        <f t="shared" ca="1" si="3"/>
        <v>1732100.9587760328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1732100.9587760328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7182.1055376925524</v>
      </c>
      <c r="L165" s="444">
        <f t="shared" ca="1" si="3"/>
        <v>1730887.4345839052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1730887.4345839052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7177.0491868920208</v>
      </c>
      <c r="L166" s="444">
        <f t="shared" ca="1" si="3"/>
        <v>1729668.8540409771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1729668.8540409771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7171.971767963154</v>
      </c>
      <c r="L167" s="444">
        <f t="shared" ca="1" si="3"/>
        <v>1728445.19607912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1728445.19607912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7166.8731931220827</v>
      </c>
      <c r="L168" s="444">
        <f t="shared" ca="1" si="3"/>
        <v>1727216.4395424218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1727216.4395424218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7161.7533742191727</v>
      </c>
      <c r="L169" s="444">
        <f t="shared" ca="1" si="3"/>
        <v>1725982.5631868208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1725982.5631868208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7156.6122227375026</v>
      </c>
      <c r="L170" s="444">
        <f t="shared" ca="1" si="3"/>
        <v>1724743.545679738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1724743.545679738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7151.4496497913251</v>
      </c>
      <c r="L171" s="444">
        <f t="shared" ca="1" si="3"/>
        <v>1723499.3655997091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1723499.3655997091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7146.2655661245371</v>
      </c>
      <c r="L172" s="444">
        <f t="shared" ca="1" si="3"/>
        <v>1722250.0014360135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1722250.0014360135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7141.0598821091389</v>
      </c>
      <c r="L173" s="444">
        <f t="shared" ca="1" si="3"/>
        <v>1720995.4315883024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1720995.4315883024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7135.8325077436766</v>
      </c>
      <c r="L174" s="444">
        <f t="shared" ca="1" si="3"/>
        <v>1719735.6343662259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1719735.6343662259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7130.5833526516899</v>
      </c>
      <c r="L175" s="444">
        <f t="shared" ca="1" si="3"/>
        <v>1718470.5879890574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1718470.5879890574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7125.3123260801549</v>
      </c>
      <c r="L176" s="444">
        <f t="shared" ca="1" si="3"/>
        <v>1717200.2705853174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1717200.2705853174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7120.0193368979044</v>
      </c>
      <c r="L177" s="444">
        <f t="shared" ca="1" si="3"/>
        <v>1715924.6601923951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1715924.6601923951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7114.7042935940617</v>
      </c>
      <c r="L178" s="444">
        <f t="shared" ca="1" si="3"/>
        <v>1714643.7347561689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1714643.7347561689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7109.3671042764518</v>
      </c>
      <c r="L179" s="444">
        <f t="shared" ca="1" si="3"/>
        <v>1713357.4721306253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1713357.4721306253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7104.0076766700222</v>
      </c>
      <c r="L180" s="444">
        <f t="shared" ca="1" si="3"/>
        <v>1712065.8500774752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1712065.8500774752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7098.6259181152291</v>
      </c>
      <c r="L181" s="444">
        <f t="shared" ca="1" si="3"/>
        <v>1710768.8462657703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1710768.8462657703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7093.2217355664588</v>
      </c>
      <c r="L182" s="444">
        <f t="shared" ca="1" si="3"/>
        <v>1709466.4382715165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1709466.4382715165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7087.7950355904004</v>
      </c>
      <c r="L183" s="444">
        <f t="shared" ca="1" si="3"/>
        <v>1708158.6035772867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1708158.6035772867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7082.3457243644434</v>
      </c>
      <c r="L184" s="444">
        <f t="shared" ca="1" si="3"/>
        <v>1706845.319571831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1706845.319571831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7076.8737076750449</v>
      </c>
      <c r="L185" s="444">
        <f t="shared" ca="1" si="3"/>
        <v>1705526.563549686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1705526.563549686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7071.3788909161085</v>
      </c>
      <c r="L186" s="444">
        <f t="shared" ca="1" si="3"/>
        <v>1704202.3127107818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1704202.3127107818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7065.8611790873401</v>
      </c>
      <c r="L187" s="444">
        <f t="shared" ca="1" si="3"/>
        <v>1702872.5441600489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1702872.5441600489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7060.320476792619</v>
      </c>
      <c r="L188" s="444">
        <f t="shared" ca="1" si="3"/>
        <v>1701537.2349070213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1701537.2349070213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7054.756688238338</v>
      </c>
      <c r="L189" s="444">
        <f t="shared" ca="1" si="3"/>
        <v>1700196.3618654395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1700196.3618654395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7049.1697172317472</v>
      </c>
      <c r="L190" s="444">
        <f t="shared" ca="1" si="3"/>
        <v>1698849.901852851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1698849.901852851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7043.5594671792951</v>
      </c>
      <c r="L191" s="444">
        <f t="shared" ca="1" si="3"/>
        <v>1697497.8315902101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1697497.8315902101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7037.9258410849579</v>
      </c>
      <c r="L192" s="444">
        <f t="shared" ca="1" si="3"/>
        <v>1696140.1277014748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1696140.1277014748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7032.2687415485598</v>
      </c>
      <c r="L193" s="444">
        <f t="shared" ca="1" si="3"/>
        <v>1694776.7667132032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1694776.7667132032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7026.5880707640963</v>
      </c>
      <c r="L194" s="444">
        <f t="shared" ca="1" si="3"/>
        <v>1693407.7250541472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1693407.7250541472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7020.8837305180277</v>
      </c>
      <c r="L195" s="444">
        <f t="shared" ca="1" si="3"/>
        <v>1692032.9790548449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1692032.9790548449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7015.1556221876044</v>
      </c>
      <c r="L196" s="444">
        <f t="shared" ca="1" si="3"/>
        <v>1690652.5049472123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1690652.5049472123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7009.4036467391325</v>
      </c>
      <c r="L197" s="444">
        <f t="shared" ca="1" si="3"/>
        <v>1689266.2788641313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1689266.2788641313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7003.6277047262975</v>
      </c>
      <c r="L198" s="444">
        <f t="shared" ca="1" si="3"/>
        <v>1687874.2768390374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1687874.2768390374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6997.8276962884047</v>
      </c>
      <c r="L199" s="444">
        <f t="shared" ca="1" si="3"/>
        <v>1686476.4748055057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1686476.4748055057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6992.0035211486893</v>
      </c>
      <c r="L200" s="444">
        <f t="shared" ca="1" si="3"/>
        <v>1685072.8485968341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1685072.8485968341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6986.1550786125572</v>
      </c>
      <c r="L201" s="444">
        <f t="shared" ca="1" si="3"/>
        <v>1683663.3739456264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1683663.3739456264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6980.2822675658581</v>
      </c>
      <c r="L202" s="444">
        <f t="shared" ca="1" si="3"/>
        <v>1682248.0264833721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1682248.0264833721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6974.3849864731328</v>
      </c>
      <c r="L203" s="444">
        <f t="shared" ca="1" si="3"/>
        <v>1680826.7817400252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1680826.7817400252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6968.4631333758553</v>
      </c>
      <c r="L204" s="444">
        <f t="shared" ca="1" si="3"/>
        <v>1679399.6151435808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1679399.6151435808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6962.5166058906689</v>
      </c>
      <c r="L205" s="444">
        <f t="shared" ca="1" si="3"/>
        <v>1677966.5020196512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1677966.5020196512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6956.5453012076296</v>
      </c>
      <c r="L206" s="444">
        <f t="shared" ca="1" si="3"/>
        <v>1676527.4175910386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1676527.4175910386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6950.5491160884103</v>
      </c>
      <c r="L207" s="444">
        <f t="shared" ca="1" si="3"/>
        <v>1675082.3369773068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1675082.3369773068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6944.5279468645276</v>
      </c>
      <c r="L208" s="444">
        <f t="shared" ca="1" si="3"/>
        <v>1673631.2351943511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1673631.2351943511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6938.4816894355454</v>
      </c>
      <c r="L209" s="444">
        <f t="shared" ca="1" si="3"/>
        <v>1672174.0871539663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1672174.0871539663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6932.4102392672758</v>
      </c>
      <c r="L210" s="444">
        <f t="shared" ca="1" si="3"/>
        <v>1670710.8676634133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1670710.8676634133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6926.3134913899703</v>
      </c>
      <c r="L211" s="444">
        <f t="shared" ca="1" si="3"/>
        <v>1669241.551424983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1669241.551424983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6920.1913403965109</v>
      </c>
      <c r="L212" s="444">
        <f t="shared" ca="1" si="3"/>
        <v>1667766.1130355592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1667766.1130355592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6914.043680440579</v>
      </c>
      <c r="L213" s="444">
        <f t="shared" ca="1" si="3"/>
        <v>1666284.5269861796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1666284.5269861796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6907.8704052348303</v>
      </c>
      <c r="L214" s="444">
        <f t="shared" ca="1" si="3"/>
        <v>1664796.7676615943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1664796.7676615943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6901.6714080490592</v>
      </c>
      <c r="L215" s="444">
        <f t="shared" ca="1" si="3"/>
        <v>1663302.8093398232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1663302.8093398232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6895.4465817083455</v>
      </c>
      <c r="L216" s="444">
        <f t="shared" ca="1" si="3"/>
        <v>1661802.6261917113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1661802.6261917113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6889.1958185912135</v>
      </c>
      <c r="L217" s="444">
        <f t="shared" ca="1" si="3"/>
        <v>1660296.1922804823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1660296.1922804823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6882.9190106277592</v>
      </c>
      <c r="L218" s="444">
        <f t="shared" ca="1" si="3"/>
        <v>1658783.4815612899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1658783.4815612899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6876.6160492977897</v>
      </c>
      <c r="L219" s="444">
        <f t="shared" ca="1" si="3"/>
        <v>1657264.4678807675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1657264.4678807675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6870.2868256289466</v>
      </c>
      <c r="L220" s="444">
        <f t="shared" ca="1" si="3"/>
        <v>1655739.1249765763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1655739.1249765763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6863.9312301948166</v>
      </c>
      <c r="L221" s="444">
        <f t="shared" ca="1" si="3"/>
        <v>1654207.426476951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1654207.426476951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6857.5491531130447</v>
      </c>
      <c r="L222" s="444">
        <f t="shared" ca="1" si="3"/>
        <v>1652669.3459002438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1652669.3459002438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6851.1404840434325</v>
      </c>
      <c r="L223" s="444">
        <f t="shared" ca="1" si="3"/>
        <v>1651124.8566544671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1651124.8566544671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6844.7051121860286</v>
      </c>
      <c r="L224" s="444">
        <f t="shared" ca="1" si="3"/>
        <v>1649573.9320368329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1649573.9320368329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6838.2429262792184</v>
      </c>
      <c r="L225" s="444">
        <f t="shared" ca="1" si="3"/>
        <v>1648016.545233292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1648016.545233292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6831.7538145977996</v>
      </c>
      <c r="L226" s="444">
        <f t="shared" ca="1" si="3"/>
        <v>1646452.6693180697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1646452.6693180697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6825.2376649510388</v>
      </c>
      <c r="L227" s="444">
        <f t="shared" ca="1" si="3"/>
        <v>1644882.2772532005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1644882.2772532005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6818.6943646807522</v>
      </c>
      <c r="L228" s="444">
        <f t="shared" ca="1" si="3"/>
        <v>1643305.341888061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1643305.341888061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6812.1238006593358</v>
      </c>
      <c r="L229" s="444">
        <f t="shared" ca="1" si="3"/>
        <v>1641721.8359589002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1641721.8359589002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6805.5258592878336</v>
      </c>
      <c r="L230" s="444">
        <f t="shared" ca="1" si="3"/>
        <v>1640131.7320883679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1640131.7320883679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6798.9004264939485</v>
      </c>
      <c r="L231" s="444">
        <f t="shared" ca="1" si="3"/>
        <v>1638535.0027850417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1638535.0027850417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6792.2473877300899</v>
      </c>
      <c r="L232" s="444">
        <f t="shared" ca="1" si="3"/>
        <v>1636931.6204429516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1636931.6204429516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6785.5666279713805</v>
      </c>
      <c r="L233" s="444">
        <f t="shared" ca="1" si="3"/>
        <v>1635321.5573411027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1635321.5573411027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6778.8580317136775</v>
      </c>
      <c r="L234" s="444">
        <f t="shared" ca="1" si="3"/>
        <v>1633704.7856429962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1633704.7856429962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6772.1214829715664</v>
      </c>
      <c r="L235" s="444">
        <f t="shared" ca="1" si="3"/>
        <v>1632081.2773961476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1632081.2773961476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6765.3568652763643</v>
      </c>
      <c r="L236" s="444">
        <f t="shared" ca="1" si="3"/>
        <v>1630451.0045316038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1630451.0045316038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6758.5640616740984</v>
      </c>
      <c r="L237" s="444">
        <f t="shared" ca="1" si="3"/>
        <v>1628813.9388634576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1628813.9388634576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6751.7429547234897</v>
      </c>
      <c r="L238" s="444">
        <f t="shared" ca="1" si="3"/>
        <v>1627170.052088361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1627170.052088361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6744.8934264939198</v>
      </c>
      <c r="L239" s="444">
        <f t="shared" ca="1" si="3"/>
        <v>1625519.3157850348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1625519.3157850348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6738.0153585633943</v>
      </c>
      <c r="L240" s="444">
        <f t="shared" ca="1" si="3"/>
        <v>1623861.7014137779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1623861.7014137779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6731.1086320164904</v>
      </c>
      <c r="L241" s="444">
        <f t="shared" ca="1" si="3"/>
        <v>1622197.1803159742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1622197.1803159742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6724.1731274423082</v>
      </c>
      <c r="L242" s="444">
        <f t="shared" ca="1" si="3"/>
        <v>1620525.7237135964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1620525.7237135964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6717.2087249324004</v>
      </c>
      <c r="L243" s="444">
        <f t="shared" ca="1" si="3"/>
        <v>1618847.3027087087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1618847.3027087087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6710.2153040787016</v>
      </c>
      <c r="L244" s="444">
        <f t="shared" ca="1" si="3"/>
        <v>1617161.8882829673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1617161.8882829673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6703.1927439714464</v>
      </c>
      <c r="L245" s="444">
        <f t="shared" ca="1" si="3"/>
        <v>1615469.4512971186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1615469.4512971186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6696.1409231970765</v>
      </c>
      <c r="L246" s="444">
        <f t="shared" ca="1" si="3"/>
        <v>1613769.9624904955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1613769.9624904955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6689.0597198361475</v>
      </c>
      <c r="L247" s="444">
        <f t="shared" ca="1" si="3"/>
        <v>1612063.3924805115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1612063.3924805115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6681.9490114612136</v>
      </c>
      <c r="L248" s="444">
        <f t="shared" ca="1" si="3"/>
        <v>1610349.7117621524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1610349.7117621524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6674.8086751347173</v>
      </c>
      <c r="L249" s="444">
        <f t="shared" ca="1" si="3"/>
        <v>1608628.890707467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1608628.890707467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6667.6385874068619</v>
      </c>
      <c r="L250" s="444">
        <f t="shared" ca="1" si="3"/>
        <v>1606900.8995650536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1606900.8995650536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6660.4386243134722</v>
      </c>
      <c r="L251" s="444">
        <f t="shared" ca="1" si="3"/>
        <v>1605165.708459547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1605165.708459547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6653.208661373862</v>
      </c>
      <c r="L252" s="444">
        <f t="shared" ca="1" si="3"/>
        <v>1603423.2873911008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1603423.2873911008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6645.9485735886692</v>
      </c>
      <c r="L253" s="444">
        <f t="shared" ca="1" si="3"/>
        <v>1601673.6062348692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1601673.6062348692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6638.6582354377042</v>
      </c>
      <c r="L254" s="444">
        <f t="shared" ca="1" si="3"/>
        <v>1599916.6347404867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1599916.6347404867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6631.337520877777</v>
      </c>
      <c r="L255" s="444">
        <f t="shared" ca="1" si="3"/>
        <v>1598152.3425315444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1598152.3425315444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6623.9863033405172</v>
      </c>
      <c r="L256" s="444">
        <f t="shared" ca="1" si="3"/>
        <v>1596380.6991050646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1596380.6991050646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6616.6044557301848</v>
      </c>
      <c r="L257" s="444">
        <f t="shared" ca="1" si="3"/>
        <v>1594601.6738309746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1594601.6738309746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6609.1918504214764</v>
      </c>
      <c r="L258" s="444">
        <f t="shared" ca="1" si="3"/>
        <v>1592815.2359515759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1592815.2359515759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6601.7483592573153</v>
      </c>
      <c r="L259" s="444">
        <f t="shared" ca="1" si="3"/>
        <v>1591021.3545810131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1591021.3545810131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6594.2738535466369</v>
      </c>
      <c r="L260" s="444">
        <f t="shared" ca="1" si="3"/>
        <v>1589219.9987047396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1589219.9987047396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6586.7682040621639</v>
      </c>
      <c r="L261" s="444">
        <f t="shared" ca="1" si="3"/>
        <v>1587411.1371789817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1587411.1371789817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6579.2312810381727</v>
      </c>
      <c r="L262" s="444">
        <f t="shared" ca="1" si="3"/>
        <v>1585594.7387301996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1585594.7387301996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6571.6629541682478</v>
      </c>
      <c r="L263" s="444">
        <f t="shared" ref="L263:L517" ca="1" si="28">I263-J263+K263</f>
        <v>1583770.7719545476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1583770.7719545476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6564.0630926030308</v>
      </c>
      <c r="L264" s="444">
        <f t="shared" ca="1" si="28"/>
        <v>1581939.2053173305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1581939.2053173305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6556.4315649479595</v>
      </c>
      <c r="L265" s="444">
        <f t="shared" ca="1" si="28"/>
        <v>1580100.0071524584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1580100.0071524584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6548.7682392609922</v>
      </c>
      <c r="L266" s="444">
        <f t="shared" ca="1" si="28"/>
        <v>1578253.1456618991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1578253.1456618991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6541.0729830503287</v>
      </c>
      <c r="L267" s="444">
        <f t="shared" ca="1" si="28"/>
        <v>1576398.5889151292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1576398.5889151292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6533.3456632721209</v>
      </c>
      <c r="L268" s="444">
        <f t="shared" ca="1" si="28"/>
        <v>1574536.3048485811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1574536.3048485811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6525.5861463281708</v>
      </c>
      <c r="L269" s="444">
        <f t="shared" ca="1" si="28"/>
        <v>1572666.261265089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1572666.261265089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6517.7942980636199</v>
      </c>
      <c r="L270" s="444">
        <f t="shared" ca="1" si="28"/>
        <v>1570788.4258333326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1570788.4258333326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6509.9699837646349</v>
      </c>
      <c r="L271" s="444">
        <f t="shared" ca="1" si="28"/>
        <v>1568902.7660872771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1568902.7660872771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6502.1130681560708</v>
      </c>
      <c r="L272" s="444">
        <f t="shared" ca="1" si="28"/>
        <v>1567009.2494256131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1567009.2494256131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6494.2234153991367</v>
      </c>
      <c r="L273" s="444">
        <f t="shared" ca="1" si="28"/>
        <v>1565107.8431111921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1565107.8431111921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6486.3008890890496</v>
      </c>
      <c r="L274" s="444">
        <f t="shared" ca="1" si="28"/>
        <v>1563198.5142704609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1563198.5142704609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6478.3453522526697</v>
      </c>
      <c r="L275" s="444">
        <f t="shared" ca="1" si="28"/>
        <v>1561281.2298928935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1561281.2298928935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6470.3566673461382</v>
      </c>
      <c r="L276" s="444">
        <f t="shared" ca="1" si="28"/>
        <v>1559355.9568304194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1559355.9568304194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6462.3346962524965</v>
      </c>
      <c r="L277" s="444">
        <f t="shared" ca="1" si="28"/>
        <v>1557422.6617968518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1557422.6617968518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6454.2793002792987</v>
      </c>
      <c r="L278" s="444">
        <f t="shared" ca="1" si="28"/>
        <v>1555481.3113673108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1555481.3113673108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6446.1903401562113</v>
      </c>
      <c r="L279" s="444">
        <f t="shared" ca="1" si="28"/>
        <v>1553531.8719776468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1553531.8719776468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6438.0676760326114</v>
      </c>
      <c r="L280" s="444">
        <f t="shared" ca="1" si="28"/>
        <v>1551574.3099238593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1551574.3099238593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6429.911167475163</v>
      </c>
      <c r="L281" s="444">
        <f t="shared" ca="1" si="28"/>
        <v>1549608.5913615143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1549608.5913615143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6421.7206734653919</v>
      </c>
      <c r="L282" s="444">
        <f t="shared" ca="1" si="28"/>
        <v>1547634.6823051595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1547634.6823051595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6413.4960523972468</v>
      </c>
      <c r="L283" s="444">
        <f t="shared" ca="1" si="28"/>
        <v>1545652.5486277365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1545652.5486277365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6405.2371620746517</v>
      </c>
      <c r="L284" s="444">
        <f t="shared" ca="1" si="28"/>
        <v>1543662.1560599909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1543662.1560599909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6396.9438597090448</v>
      </c>
      <c r="L285" s="444">
        <f t="shared" ca="1" si="28"/>
        <v>1541663.4701898796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1541663.4701898796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6388.6160019169147</v>
      </c>
      <c r="L286" s="444">
        <f t="shared" ca="1" si="28"/>
        <v>1539656.4564619763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1539656.4564619763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6380.2534447173166</v>
      </c>
      <c r="L287" s="444">
        <f t="shared" ca="1" si="28"/>
        <v>1537641.0801768734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1537641.0801768734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6371.8560435293884</v>
      </c>
      <c r="L288" s="444">
        <f t="shared" ca="1" si="28"/>
        <v>1535617.3064905826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1535617.3064905826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6363.4236531698434</v>
      </c>
      <c r="L289" s="444">
        <f t="shared" ca="1" si="28"/>
        <v>1533585.1004139322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1533585.1004139322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6354.9561278504671</v>
      </c>
      <c r="L290" s="444">
        <f t="shared" ca="1" si="28"/>
        <v>1531544.4268119626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1531544.4268119626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6346.4533211755934</v>
      </c>
      <c r="L291" s="444">
        <f t="shared" ca="1" si="28"/>
        <v>1529495.2504033181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1529495.2504033181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6337.9150861395747</v>
      </c>
      <c r="L292" s="444">
        <f t="shared" ca="1" si="28"/>
        <v>1527437.5357596374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1527437.5357596374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6329.3412751242386</v>
      </c>
      <c r="L293" s="444">
        <f t="shared" ca="1" si="28"/>
        <v>1525371.2473049415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1525371.2473049415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6320.7317398963387</v>
      </c>
      <c r="L294" s="444">
        <f t="shared" ca="1" si="28"/>
        <v>1523296.3493150177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1523296.3493150177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6312.0863316049899</v>
      </c>
      <c r="L295" s="444">
        <f t="shared" ca="1" si="28"/>
        <v>1521212.8059168025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1521212.8059168025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6303.4049007790927</v>
      </c>
      <c r="L296" s="444">
        <f t="shared" ca="1" si="28"/>
        <v>1519120.5810877613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1519120.5810877613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6294.6872973247546</v>
      </c>
      <c r="L297" s="444">
        <f t="shared" ca="1" si="28"/>
        <v>1517019.6386552658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1517019.6386552658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6285.93337052269</v>
      </c>
      <c r="L298" s="444">
        <f t="shared" ca="1" si="28"/>
        <v>1514909.9422959683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1514909.9422959683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6277.1429690256173</v>
      </c>
      <c r="L299" s="444">
        <f t="shared" ca="1" si="28"/>
        <v>1512791.4555351736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1512791.4555351736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6268.3159408556394</v>
      </c>
      <c r="L300" s="444">
        <f t="shared" ca="1" si="28"/>
        <v>1510664.141746209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1510664.141746209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6259.4521334016199</v>
      </c>
      <c r="L301" s="444">
        <f t="shared" ca="1" si="28"/>
        <v>1508527.9641497904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1508527.9641497904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6250.5513934165419</v>
      </c>
      <c r="L302" s="444">
        <f t="shared" ca="1" si="28"/>
        <v>1506382.8858133866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1506382.8858133866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6241.6135670148606</v>
      </c>
      <c r="L303" s="444">
        <f t="shared" ca="1" si="28"/>
        <v>1504228.8696505814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1504228.8696505814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6232.638499669838</v>
      </c>
      <c r="L304" s="444">
        <f t="shared" ca="1" si="28"/>
        <v>1502065.8784204309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1502065.8784204309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6223.6260362108778</v>
      </c>
      <c r="L305" s="444">
        <f t="shared" ca="1" si="28"/>
        <v>1499893.8747268217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1499893.8747268217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6214.5760208208394</v>
      </c>
      <c r="L306" s="444">
        <f t="shared" ca="1" si="28"/>
        <v>1497712.8210178223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1497712.8210178223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6205.488297033342</v>
      </c>
      <c r="L307" s="444">
        <f t="shared" ca="1" si="28"/>
        <v>1495522.6795850354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1495522.6795850354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6196.3627077300634</v>
      </c>
      <c r="L308" s="444">
        <f t="shared" ca="1" si="28"/>
        <v>1493323.4125629454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1493323.4125629454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6187.1990951380212</v>
      </c>
      <c r="L309" s="444">
        <f t="shared" ca="1" si="28"/>
        <v>1491114.9819282633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1491114.9819282633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6177.9973008268462</v>
      </c>
      <c r="L310" s="444">
        <f t="shared" ca="1" si="28"/>
        <v>1488897.3494992701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1488897.3494992701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6168.7571657060416</v>
      </c>
      <c r="L311" s="444">
        <f t="shared" ca="1" si="28"/>
        <v>1486670.4769351559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1486670.4769351559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6159.478530022232</v>
      </c>
      <c r="L312" s="444">
        <f t="shared" ca="1" si="28"/>
        <v>1484434.3257353581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1484434.3257353581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6150.161233356408</v>
      </c>
      <c r="L313" s="444">
        <f t="shared" ca="1" si="28"/>
        <v>1482188.8572388943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1482188.8572388943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6140.8051146211419</v>
      </c>
      <c r="L314" s="444">
        <f t="shared" ca="1" si="28"/>
        <v>1479934.0326236952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1479934.0326236952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6131.4100120578123</v>
      </c>
      <c r="L315" s="444">
        <f t="shared" ca="1" si="28"/>
        <v>1477669.8129059328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1477669.8129059328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6121.9757632338024</v>
      </c>
      <c r="L316" s="444">
        <f t="shared" ca="1" si="28"/>
        <v>1475396.1589393464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1475396.1589393464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6112.5022050396929</v>
      </c>
      <c r="L317" s="444">
        <f t="shared" ca="1" si="28"/>
        <v>1473113.0314145659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1473113.0314145659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6102.9891736864402</v>
      </c>
      <c r="L318" s="444">
        <f t="shared" ca="1" si="28"/>
        <v>1470820.390858432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1470820.390858432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6093.4365047025494</v>
      </c>
      <c r="L319" s="444">
        <f t="shared" ca="1" si="28"/>
        <v>1468518.1976333144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1468518.1976333144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6083.8440329312261</v>
      </c>
      <c r="L320" s="444">
        <f t="shared" ca="1" si="28"/>
        <v>1466206.4119364254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1466206.4119364254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6074.2115925275211</v>
      </c>
      <c r="L321" s="444">
        <f t="shared" ca="1" si="28"/>
        <v>1463884.9937991328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1463884.9937991328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6064.5390169554694</v>
      </c>
      <c r="L322" s="444">
        <f t="shared" ca="1" si="28"/>
        <v>1461553.9030862681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1461553.9030862681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6054.8261389851996</v>
      </c>
      <c r="L323" s="444">
        <f t="shared" ca="1" si="28"/>
        <v>1459213.099495433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1459213.099495433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6045.0727906900538</v>
      </c>
      <c r="L324" s="444">
        <f t="shared" ca="1" si="28"/>
        <v>1456862.5425563029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1456862.5425563029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6035.278803443678</v>
      </c>
      <c r="L325" s="444">
        <f t="shared" ca="1" si="28"/>
        <v>1454502.1916299264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1454502.1916299264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6025.444007917109</v>
      </c>
      <c r="L326" s="444">
        <f t="shared" ca="1" si="28"/>
        <v>1452132.0059080233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1452132.0059080233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6015.5682340758467</v>
      </c>
      <c r="L327" s="444">
        <f t="shared" ca="1" si="28"/>
        <v>1449751.9444122789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1449751.9444122789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6005.6513111769118</v>
      </c>
      <c r="L328" s="444">
        <f t="shared" ca="1" si="28"/>
        <v>1447361.9659936356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1447361.9659936356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5995.6930677658975</v>
      </c>
      <c r="L329" s="444">
        <f t="shared" ca="1" si="28"/>
        <v>1444962.0293315812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1444962.0293315812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5985.6933316740042</v>
      </c>
      <c r="L330" s="444">
        <f t="shared" ca="1" si="28"/>
        <v>1442552.092933435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1442552.092933435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5975.6519300150612</v>
      </c>
      <c r="L331" s="444">
        <f t="shared" ca="1" si="28"/>
        <v>1440132.1151336299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1440132.1151336299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5965.5686891825408</v>
      </c>
      <c r="L332" s="444">
        <f t="shared" ca="1" si="28"/>
        <v>1437702.0540929923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1437702.0540929923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5955.4434348465502</v>
      </c>
      <c r="L333" s="444">
        <f t="shared" ca="1" si="28"/>
        <v>1435261.8677980187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1435261.8677980187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5945.2759919508271</v>
      </c>
      <c r="L334" s="444">
        <f t="shared" ca="1" si="28"/>
        <v>1432811.5140601494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1432811.5140601494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5935.0661847097053</v>
      </c>
      <c r="L335" s="444">
        <f t="shared" ca="1" si="28"/>
        <v>1430350.950515039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1430350.950515039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5924.8138366050789</v>
      </c>
      <c r="L336" s="444">
        <f t="shared" ca="1" si="28"/>
        <v>1427880.1346218239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1427880.1346218239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5914.518770383349</v>
      </c>
      <c r="L337" s="444">
        <f t="shared" ca="1" si="28"/>
        <v>1425399.0236623872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1425399.0236623872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5904.1808080523624</v>
      </c>
      <c r="L338" s="444">
        <f t="shared" ca="1" si="28"/>
        <v>1422907.5747406194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1422907.5747406194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5893.7997708783296</v>
      </c>
      <c r="L339" s="444">
        <f t="shared" ca="1" si="28"/>
        <v>1420405.7447816776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1420405.7447816776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5883.3754793827393</v>
      </c>
      <c r="L340" s="444">
        <f t="shared" ca="1" si="28"/>
        <v>1417893.4905312401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1417893.4905312401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5872.9077533392501</v>
      </c>
      <c r="L341" s="444">
        <f t="shared" ca="1" si="28"/>
        <v>1415370.7685547592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1415370.7685547592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5862.3964117705791</v>
      </c>
      <c r="L342" s="444">
        <f t="shared" ca="1" si="28"/>
        <v>1412837.5352367095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1412837.5352367095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5851.8412729453721</v>
      </c>
      <c r="L343" s="444">
        <f t="shared" ca="1" si="28"/>
        <v>1410293.7467798346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1410293.7467798346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5841.2421543750597</v>
      </c>
      <c r="L344" s="444">
        <f t="shared" ca="1" si="28"/>
        <v>1407739.3592043894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1407739.3592043894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5830.598872810705</v>
      </c>
      <c r="L345" s="444">
        <f t="shared" ca="1" si="28"/>
        <v>1405174.3283473798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1405174.3283473798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5819.9112442398318</v>
      </c>
      <c r="L346" s="444">
        <f t="shared" ca="1" si="28"/>
        <v>1402598.6098617995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1402598.6098617995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5809.1790838832476</v>
      </c>
      <c r="L347" s="444">
        <f t="shared" ca="1" si="28"/>
        <v>1400012.1592158626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1400012.1592158626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5798.4022061918431</v>
      </c>
      <c r="L348" s="444">
        <f t="shared" ca="1" si="28"/>
        <v>1397414.9316922342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1397414.9316922342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5787.5804248433915</v>
      </c>
      <c r="L349" s="444">
        <f t="shared" ca="1" si="28"/>
        <v>1394806.8823872574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1394806.8823872574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5776.713552739322</v>
      </c>
      <c r="L350" s="444">
        <f t="shared" ca="1" si="28"/>
        <v>1392187.9662101765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1392187.9662101765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5765.8014020014843</v>
      </c>
      <c r="L351" s="444">
        <f t="shared" ca="1" si="28"/>
        <v>1389558.1378823577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1389558.1378823577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5754.8437839689059</v>
      </c>
      <c r="L352" s="444">
        <f t="shared" ca="1" si="28"/>
        <v>1386917.3519365063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1386917.3519365063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5743.840509194526</v>
      </c>
      <c r="L353" s="444">
        <f t="shared" ca="1" si="28"/>
        <v>1384265.5627158806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1384265.5627158806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5732.7913874419182</v>
      </c>
      <c r="L354" s="444">
        <f t="shared" ca="1" si="28"/>
        <v>1381602.7243735024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1381602.7243735024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5721.6962276820095</v>
      </c>
      <c r="L355" s="444">
        <f t="shared" ca="1" si="28"/>
        <v>1378928.7908713643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1378928.7908713643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5710.5548380897671</v>
      </c>
      <c r="L356" s="444">
        <f t="shared" ca="1" si="28"/>
        <v>1376243.7159796339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1376243.7159796339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5699.3670260408899</v>
      </c>
      <c r="L357" s="444">
        <f t="shared" ca="1" si="28"/>
        <v>1373547.4532758545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1373547.4532758545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5688.1325981084765</v>
      </c>
      <c r="L358" s="444">
        <f t="shared" ca="1" si="28"/>
        <v>1370839.9561441427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1370839.9561441427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5676.8513600596771</v>
      </c>
      <c r="L359" s="444">
        <f t="shared" ca="1" si="28"/>
        <v>1368121.1777743821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1368121.1777743821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5665.5231168523414</v>
      </c>
      <c r="L360" s="444">
        <f t="shared" ca="1" si="28"/>
        <v>1365391.0711614143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1365391.0711614143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5654.1476726316423</v>
      </c>
      <c r="L361" s="444">
        <f t="shared" ca="1" si="28"/>
        <v>1362649.5891042256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1362649.5891042256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5642.7248307266891</v>
      </c>
      <c r="L362" s="444">
        <f t="shared" ca="1" si="28"/>
        <v>1359896.6842051321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1359896.6842051321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5631.2543936471329</v>
      </c>
      <c r="L363" s="444">
        <f t="shared" ca="1" si="28"/>
        <v>1357132.3088689591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1357132.3088689591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5619.736163079745</v>
      </c>
      <c r="L364" s="444">
        <f t="shared" ca="1" si="28"/>
        <v>1354356.4153022186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1354356.4153022186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5608.1699398849933</v>
      </c>
      <c r="L365" s="444">
        <f t="shared" ca="1" si="28"/>
        <v>1351568.9555122834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1351568.9555122834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5596.5555240935964</v>
      </c>
      <c r="L366" s="444">
        <f t="shared" ca="1" si="28"/>
        <v>1348769.8813065568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1348769.8813065568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5584.8927149030687</v>
      </c>
      <c r="L367" s="444">
        <f t="shared" ca="1" si="28"/>
        <v>1345959.1442916396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1345959.1442916396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5573.1813106742475</v>
      </c>
      <c r="L368" s="444">
        <f t="shared" ca="1" si="28"/>
        <v>1343136.6958724936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1343136.6958724936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5561.421108927806</v>
      </c>
      <c r="L369" s="444">
        <f t="shared" ca="1" si="28"/>
        <v>1340302.4872516012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1340302.4872516012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5549.6119063407541</v>
      </c>
      <c r="L370" s="444">
        <f t="shared" ca="1" si="28"/>
        <v>1337456.4694281218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1337456.4694281218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5537.7534987429235</v>
      </c>
      <c r="L371" s="444">
        <f t="shared" ca="1" si="28"/>
        <v>1334598.5931970445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1334598.5931970445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5525.8456811134347</v>
      </c>
      <c r="L372" s="444">
        <f t="shared" ca="1" si="28"/>
        <v>1331728.8091483377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1331728.8091483377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5513.8882475771561</v>
      </c>
      <c r="L373" s="444">
        <f t="shared" ca="1" si="28"/>
        <v>1328847.0676660948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1328847.0676660948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5501.8809914011435</v>
      </c>
      <c r="L374" s="444">
        <f t="shared" ca="1" si="28"/>
        <v>1325953.3189276757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1325953.3189276757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5489.8237049910649</v>
      </c>
      <c r="L375" s="444">
        <f t="shared" ca="1" si="28"/>
        <v>1323047.5129028466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1323047.5129028466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5477.7161798876095</v>
      </c>
      <c r="L376" s="444">
        <f t="shared" ca="1" si="28"/>
        <v>1320129.5993529139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1320129.5993529139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5465.5582067628902</v>
      </c>
      <c r="L377" s="444">
        <f t="shared" ca="1" si="28"/>
        <v>1317199.5278298566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1317199.5278298566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5453.349575416818</v>
      </c>
      <c r="L378" s="444">
        <f t="shared" ca="1" si="28"/>
        <v>1314257.2476754533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1314257.2476754533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5441.0900747734713</v>
      </c>
      <c r="L379" s="444">
        <f t="shared" ca="1" si="28"/>
        <v>1311302.7080204065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1311302.7080204065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5428.7794928774429</v>
      </c>
      <c r="L380" s="444">
        <f t="shared" ca="1" si="28"/>
        <v>1308335.8577834638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1308335.8577834638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5416.4176168901813</v>
      </c>
      <c r="L381" s="444">
        <f t="shared" ca="1" si="28"/>
        <v>1305356.6456705339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1305356.6456705339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5404.0042330863071</v>
      </c>
      <c r="L382" s="444">
        <f t="shared" ca="1" si="28"/>
        <v>1302365.0201737999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1302365.0201737999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5391.5391268499152</v>
      </c>
      <c r="L383" s="444">
        <f t="shared" ca="1" si="28"/>
        <v>1299360.9295708297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1299360.9295708297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5379.0220826708728</v>
      </c>
      <c r="L384" s="444">
        <f t="shared" ca="1" si="28"/>
        <v>1296344.3219236804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1296344.3219236804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5366.4528841410838</v>
      </c>
      <c r="L385" s="444">
        <f t="shared" ca="1" si="28"/>
        <v>1293315.1450780013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1293315.1450780013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5353.8313139507545</v>
      </c>
      <c r="L386" s="444">
        <f t="shared" ca="1" si="28"/>
        <v>1290273.3466621318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1290273.3466621318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5341.157153884632</v>
      </c>
      <c r="L387" s="444">
        <f t="shared" ca="1" si="28"/>
        <v>1287218.8740861963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1287218.8740861963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5328.430184818234</v>
      </c>
      <c r="L388" s="444">
        <f t="shared" ca="1" si="28"/>
        <v>1284151.6745411945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1284151.6745411945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5315.6501867140596</v>
      </c>
      <c r="L389" s="444">
        <f t="shared" ca="1" si="28"/>
        <v>1281071.6949980883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1281071.6949980883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5302.8169386177833</v>
      </c>
      <c r="L390" s="444">
        <f t="shared" ca="1" si="28"/>
        <v>1277978.8822068858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1277978.8822068858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5289.9302186544401</v>
      </c>
      <c r="L391" s="444">
        <f t="shared" ca="1" si="28"/>
        <v>1274873.1826957201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1274873.1826957201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5276.9898040245826</v>
      </c>
      <c r="L392" s="444">
        <f t="shared" ca="1" si="28"/>
        <v>1271754.5427699245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1271754.5427699245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5263.9954710004349</v>
      </c>
      <c r="L393" s="444">
        <f t="shared" ca="1" si="28"/>
        <v>1268622.9085111048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1268622.9085111048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5250.9469949220193</v>
      </c>
      <c r="L394" s="444">
        <f t="shared" ca="1" si="28"/>
        <v>1265478.2257762067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1265478.2257762067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5237.8441501932775</v>
      </c>
      <c r="L395" s="444">
        <f t="shared" ca="1" si="28"/>
        <v>1262320.4401965798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1262320.4401965798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5224.6867102781653</v>
      </c>
      <c r="L396" s="444">
        <f t="shared" ca="1" si="28"/>
        <v>1259149.4971770379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1259149.4971770379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5211.4744476967408</v>
      </c>
      <c r="L397" s="444">
        <f t="shared" ca="1" si="28"/>
        <v>1255965.3418949144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1255965.3418949144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5198.207134021226</v>
      </c>
      <c r="L398" s="444">
        <f t="shared" ca="1" si="28"/>
        <v>1252767.9192991154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1252767.9192991154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5184.8845398720632</v>
      </c>
      <c r="L399" s="444">
        <f t="shared" ca="1" si="28"/>
        <v>1249557.1741091674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1249557.1741091674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5171.5064349139466</v>
      </c>
      <c r="L400" s="444">
        <f t="shared" ca="1" si="28"/>
        <v>1246333.0508142612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1246333.0508142612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5158.0725878518379</v>
      </c>
      <c r="L401" s="444">
        <f t="shared" ca="1" si="28"/>
        <v>1243095.4936722929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1243095.4936722929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5144.58276642697</v>
      </c>
      <c r="L402" s="444">
        <f t="shared" ca="1" si="28"/>
        <v>1239844.4467088997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1239844.4467088997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5131.0367374128309</v>
      </c>
      <c r="L403" s="444">
        <f t="shared" ca="1" si="28"/>
        <v>1236579.8537164924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1236579.8537164924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5117.4342666111343</v>
      </c>
      <c r="L404" s="444">
        <f t="shared" ca="1" si="28"/>
        <v>1233301.6582532835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1233301.6582532835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5103.7751188477632</v>
      </c>
      <c r="L405" s="444">
        <f t="shared" ca="1" si="28"/>
        <v>1230009.8036423111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1230009.8036423111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5090.0590579687123</v>
      </c>
      <c r="L406" s="444">
        <f t="shared" ca="1" si="28"/>
        <v>1226704.2329704596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1226704.2329704596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5076.2858468359973</v>
      </c>
      <c r="L407" s="444">
        <f t="shared" ca="1" si="28"/>
        <v>1223384.8890874754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1223384.8890874754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5062.4552473235635</v>
      </c>
      <c r="L408" s="444">
        <f t="shared" ca="1" si="28"/>
        <v>1220051.7146049787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1220051.7146049787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5048.5670203131604</v>
      </c>
      <c r="L409" s="444">
        <f t="shared" ca="1" si="28"/>
        <v>1216704.6518954716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1216704.6518954716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5034.6209256902139</v>
      </c>
      <c r="L410" s="444">
        <f t="shared" ca="1" si="28"/>
        <v>1213343.6430913417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1213343.6430913417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5020.6167223396733</v>
      </c>
      <c r="L411" s="444">
        <f t="shared" ca="1" si="28"/>
        <v>1209968.6300838613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1209968.6300838613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5006.5541681418381</v>
      </c>
      <c r="L412" s="444">
        <f t="shared" ca="1" si="28"/>
        <v>1206579.554522183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1206579.554522183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4992.4330199681781</v>
      </c>
      <c r="L413" s="444">
        <f t="shared" ca="1" si="28"/>
        <v>1203176.3578123311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1203176.3578123311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4978.2530336771288</v>
      </c>
      <c r="L414" s="444">
        <f t="shared" ca="1" si="28"/>
        <v>1199758.981116188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1199758.981116188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4964.0139641098658</v>
      </c>
      <c r="L415" s="444">
        <f t="shared" ca="1" si="28"/>
        <v>1196327.3653504776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1196327.3653504776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4949.7155650860723</v>
      </c>
      <c r="L416" s="444">
        <f t="shared" ca="1" si="28"/>
        <v>1192881.4511857436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1192881.4511857436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4935.3575893996804</v>
      </c>
      <c r="L417" s="444">
        <f t="shared" ca="1" si="28"/>
        <v>1189421.179045323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1189421.179045323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4920.939788814595</v>
      </c>
      <c r="L418" s="444">
        <f t="shared" ca="1" si="28"/>
        <v>1185946.4891043175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1185946.4891043175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4906.4619140604054</v>
      </c>
      <c r="L419" s="444">
        <f t="shared" ca="1" si="28"/>
        <v>1182457.3212885577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1182457.3212885577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4891.9237148280727</v>
      </c>
      <c r="L420" s="444">
        <f t="shared" ca="1" si="28"/>
        <v>1178953.6152735655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1178953.6152735655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4877.3249397656054</v>
      </c>
      <c r="L421" s="444">
        <f t="shared" ca="1" si="28"/>
        <v>1175435.3104835108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1175435.3104835108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4862.6653364737112</v>
      </c>
      <c r="L422" s="444">
        <f t="shared" ca="1" si="28"/>
        <v>1171902.3460901643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1171902.3460901643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4847.9446515014333</v>
      </c>
      <c r="L423" s="444">
        <f t="shared" ca="1" si="28"/>
        <v>1168354.6610118456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1168354.6610118456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4833.1626303417725</v>
      </c>
      <c r="L424" s="444">
        <f t="shared" ca="1" si="28"/>
        <v>1164792.1939123671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1164792.1939123671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4818.3190174272786</v>
      </c>
      <c r="L425" s="444">
        <f t="shared" ca="1" si="28"/>
        <v>1161214.8831999742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1161214.8831999742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4803.4135561256417</v>
      </c>
      <c r="L426" s="444">
        <f t="shared" ca="1" si="28"/>
        <v>1157622.6670262797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1157622.6670262797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4788.4459887352477</v>
      </c>
      <c r="L427" s="444">
        <f t="shared" ca="1" si="28"/>
        <v>1154015.4832851947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1154015.4832851947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4773.4160564807271</v>
      </c>
      <c r="L428" s="444">
        <f t="shared" ca="1" si="28"/>
        <v>1150393.2696118553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1150393.2696118553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4758.3234995084795</v>
      </c>
      <c r="L429" s="444">
        <f t="shared" ca="1" si="28"/>
        <v>1146755.9633815435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1146755.9633815435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4743.1680568821803</v>
      </c>
      <c r="L430" s="444">
        <f t="shared" ca="1" si="28"/>
        <v>1143103.5017086056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1143103.5017086056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4727.9494665782722</v>
      </c>
      <c r="L431" s="444">
        <f t="shared" ca="1" si="28"/>
        <v>1139435.8214453636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1139435.8214453636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4712.6674654814306</v>
      </c>
      <c r="L432" s="444">
        <f t="shared" ca="1" si="28"/>
        <v>1135752.8591810248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1135752.8591810248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4697.3217893800193</v>
      </c>
      <c r="L433" s="444">
        <f t="shared" ca="1" si="28"/>
        <v>1132054.5512405846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1132054.5512405846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4681.9121729615181</v>
      </c>
      <c r="L434" s="444">
        <f t="shared" ca="1" si="28"/>
        <v>1128340.8336837259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1128340.8336837259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4666.4383498079405</v>
      </c>
      <c r="L435" s="444">
        <f t="shared" ca="1" si="28"/>
        <v>1124611.6423037136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1124611.6423037136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4650.9000523912227</v>
      </c>
      <c r="L436" s="444">
        <f t="shared" ca="1" si="28"/>
        <v>1120866.9126262846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1120866.9126262846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4635.2970120686023</v>
      </c>
      <c r="L437" s="444">
        <f t="shared" ca="1" si="28"/>
        <v>1117106.579908533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1117106.579908533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4619.6289590779697</v>
      </c>
      <c r="L438" s="444">
        <f t="shared" ca="1" si="28"/>
        <v>1113330.5791377907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1113330.5791377907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4603.8956225332104</v>
      </c>
      <c r="L439" s="444">
        <f t="shared" ca="1" si="28"/>
        <v>1109538.8450305038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1109538.8450305038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4588.0967304195146</v>
      </c>
      <c r="L440" s="444">
        <f t="shared" ca="1" si="28"/>
        <v>1105731.3120311031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1105731.3120311031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4572.2320095886789</v>
      </c>
      <c r="L441" s="444">
        <f t="shared" ca="1" si="28"/>
        <v>1101907.9143108716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1101907.9143108716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4556.3011857543806</v>
      </c>
      <c r="L442" s="444">
        <f t="shared" ca="1" si="28"/>
        <v>1098068.5857668058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1098068.5857668058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4540.3039834874398</v>
      </c>
      <c r="L443" s="444">
        <f t="shared" ca="1" si="28"/>
        <v>1094213.260020473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1094213.260020473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4524.2401262110534</v>
      </c>
      <c r="L444" s="444">
        <f t="shared" ca="1" si="28"/>
        <v>1090341.8704168638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1090341.8704168638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4508.1093361960147</v>
      </c>
      <c r="L445" s="444">
        <f t="shared" ca="1" si="28"/>
        <v>1086454.3500232396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1086454.3500232396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4491.9113345559144</v>
      </c>
      <c r="L446" s="444">
        <f t="shared" ca="1" si="28"/>
        <v>1082550.6316279753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1082550.6316279753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4475.6458412423126</v>
      </c>
      <c r="L447" s="444">
        <f t="shared" ca="1" si="28"/>
        <v>1078630.6477393974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1078630.6477393974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4459.3125750399049</v>
      </c>
      <c r="L448" s="444">
        <f t="shared" ca="1" si="28"/>
        <v>1074694.3305846171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1074694.3305846171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4442.9112535616541</v>
      </c>
      <c r="L449" s="444">
        <f t="shared" ca="1" si="28"/>
        <v>1070741.6121083586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1070741.6121083586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4426.4415932439106</v>
      </c>
      <c r="L450" s="444">
        <f t="shared" ca="1" si="28"/>
        <v>1066772.4239717824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1066772.4239717824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4409.9033093415092</v>
      </c>
      <c r="L451" s="444">
        <f t="shared" ca="1" si="28"/>
        <v>1062786.6975513038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1062786.6975513038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4393.296115922848</v>
      </c>
      <c r="L452" s="444">
        <f t="shared" ca="1" si="28"/>
        <v>1058784.3639374063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1058784.3639374063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4376.6197258649427</v>
      </c>
      <c r="L453" s="444">
        <f t="shared" ca="1" si="28"/>
        <v>1054765.353933451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1054765.353933451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4359.8738508484621</v>
      </c>
      <c r="L454" s="444">
        <f t="shared" ca="1" si="28"/>
        <v>1050729.5980544793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1050729.5980544793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4343.0582013527464</v>
      </c>
      <c r="L455" s="444">
        <f t="shared" ca="1" si="28"/>
        <v>1046677.0265260119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1046677.0265260119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4326.1724866507984</v>
      </c>
      <c r="L456" s="444">
        <f t="shared" ca="1" si="28"/>
        <v>1042607.5692828425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1042607.5692828425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4309.2164148042593</v>
      </c>
      <c r="L457" s="444">
        <f t="shared" ca="1" si="28"/>
        <v>1038521.1559678265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1038521.1559678265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4292.1896926583595</v>
      </c>
      <c r="L458" s="444">
        <f t="shared" ca="1" si="28"/>
        <v>1034417.7159306647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1034417.7159306647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4275.0920258368515</v>
      </c>
      <c r="L459" s="444">
        <f t="shared" ca="1" si="28"/>
        <v>1030297.1782266813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1030297.1782266813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4257.9231187369205</v>
      </c>
      <c r="L460" s="444">
        <f t="shared" ca="1" si="28"/>
        <v>1026159.4716155981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1026159.4716155981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4240.6826745240742</v>
      </c>
      <c r="L461" s="444">
        <f t="shared" ca="1" si="28"/>
        <v>1022004.5245603019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1022004.5245603019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4223.3703951270072</v>
      </c>
      <c r="L462" s="444">
        <f t="shared" ca="1" si="28"/>
        <v>1017832.2652256087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1017832.2652256087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4205.9859812324521</v>
      </c>
      <c r="L463" s="444">
        <f t="shared" ca="1" si="28"/>
        <v>1013642.621477021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1013642.621477021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4188.5291322800031</v>
      </c>
      <c r="L464" s="444">
        <f t="shared" ca="1" si="28"/>
        <v>1009435.5208794809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1009435.5208794809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4170.9995464569201</v>
      </c>
      <c r="L465" s="444">
        <f t="shared" ca="1" si="28"/>
        <v>1005210.8906961177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1005210.8906961177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4153.3969206929069</v>
      </c>
      <c r="L466" s="444">
        <f t="shared" ca="1" si="28"/>
        <v>1000968.6578869903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1000968.6578869903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4135.7209506548752</v>
      </c>
      <c r="L467" s="444">
        <f t="shared" ca="1" si="28"/>
        <v>996708.74910782499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996708.74910782499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4117.9713307416869</v>
      </c>
      <c r="L468" s="444">
        <f t="shared" ca="1" si="28"/>
        <v>992431.09070874646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992431.09070874646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4100.1477540788592</v>
      </c>
      <c r="L469" s="444">
        <f t="shared" ca="1" si="28"/>
        <v>988135.60873300512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988135.60873300512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4082.2499125132704</v>
      </c>
      <c r="L470" s="444">
        <f t="shared" ca="1" si="28"/>
        <v>983822.22891569824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983822.22891569824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4064.277496607825</v>
      </c>
      <c r="L471" s="444">
        <f t="shared" ca="1" si="28"/>
        <v>979490.87668248592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979490.87668248592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4046.2301956361071</v>
      </c>
      <c r="L472" s="444">
        <f t="shared" ca="1" si="28"/>
        <v>975141.4771483019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975141.4771483019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4028.107697577007</v>
      </c>
      <c r="L473" s="444">
        <f t="shared" ca="1" si="28"/>
        <v>970773.9551160587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970773.9551160587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4009.9096891093272</v>
      </c>
      <c r="L474" s="444">
        <f t="shared" ca="1" si="28"/>
        <v>966388.23507534782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966388.23507534782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3991.6358556063647</v>
      </c>
      <c r="L475" s="444">
        <f t="shared" ca="1" si="28"/>
        <v>961984.24120113405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961984.24120113405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3973.285881130475</v>
      </c>
      <c r="L476" s="444">
        <f t="shared" ca="1" si="28"/>
        <v>957561.89735244436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957561.89735244436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3954.8594484276005</v>
      </c>
      <c r="L477" s="444">
        <f t="shared" ca="1" si="28"/>
        <v>953121.12707105174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953121.12707105174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3936.3562389217986</v>
      </c>
      <c r="L478" s="444">
        <f t="shared" ca="1" si="28"/>
        <v>948661.85358015331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948661.85358015331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3917.7759327097215</v>
      </c>
      <c r="L479" s="444">
        <f t="shared" ca="1" si="28"/>
        <v>944183.99978304282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944183.99978304282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3899.118208555094</v>
      </c>
      <c r="L480" s="444">
        <f t="shared" ca="1" si="28"/>
        <v>939687.48826177767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939687.48826177767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3880.3827438831563</v>
      </c>
      <c r="L481" s="444">
        <f t="shared" ca="1" si="28"/>
        <v>935172.24127584067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935172.24127584067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3861.5692147750851</v>
      </c>
      <c r="L482" s="444">
        <f t="shared" ca="1" si="28"/>
        <v>930638.1807607956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930638.1807607956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3842.6772959623972</v>
      </c>
      <c r="L483" s="444">
        <f t="shared" ca="1" si="28"/>
        <v>926085.22832693777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926085.22832693777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3823.7066608213227</v>
      </c>
      <c r="L484" s="444">
        <f t="shared" ca="1" si="28"/>
        <v>921513.30525793892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921513.30525793892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3804.6569813671613</v>
      </c>
      <c r="L485" s="444">
        <f t="shared" ca="1" si="28"/>
        <v>916922.33250948589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916922.33250948589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3785.5279282486067</v>
      </c>
      <c r="L486" s="444">
        <f t="shared" ca="1" si="28"/>
        <v>912312.23070791434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912312.23070791434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3766.3191707420592</v>
      </c>
      <c r="L487" s="444">
        <f t="shared" ca="1" si="28"/>
        <v>907682.92014883622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907682.92014883622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3747.0303767459</v>
      </c>
      <c r="L488" s="444">
        <f t="shared" ca="1" si="28"/>
        <v>903034.32079576189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903034.32079576189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3727.6612127747571</v>
      </c>
      <c r="L489" s="444">
        <f t="shared" ca="1" si="28"/>
        <v>898366.35227871651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898366.35227871651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3708.2113439537352</v>
      </c>
      <c r="L490" s="444">
        <f t="shared" ca="1" si="28"/>
        <v>893678.93389285007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893678.93389285007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3688.6804340126241</v>
      </c>
      <c r="L491" s="444">
        <f t="shared" ca="1" si="28"/>
        <v>888971.98459704255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888971.98459704255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3669.0681452800936</v>
      </c>
      <c r="L492" s="444">
        <f t="shared" ca="1" si="28"/>
        <v>884245.42301250249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884245.42301250249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3649.3741386778429</v>
      </c>
      <c r="L493" s="444">
        <f t="shared" ca="1" si="28"/>
        <v>879499.16742136015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879499.16742136015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3629.5980737147497</v>
      </c>
      <c r="L494" s="444">
        <f t="shared" ca="1" si="28"/>
        <v>874733.13576525473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874733.13576525473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3609.739608480977</v>
      </c>
      <c r="L495" s="444">
        <f t="shared" ca="1" si="28"/>
        <v>869947.24564391549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869947.24564391549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3589.7983996420639</v>
      </c>
      <c r="L496" s="444">
        <f t="shared" ca="1" si="28"/>
        <v>865141.41431373742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865141.41431373742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3569.7741024329885</v>
      </c>
      <c r="L497" s="444">
        <f t="shared" ca="1" si="28"/>
        <v>860315.55868635024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860315.55868635024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3549.6663706522086</v>
      </c>
      <c r="L498" s="444">
        <f t="shared" ca="1" si="28"/>
        <v>855469.59532718221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855469.59532718221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3529.474856655675</v>
      </c>
      <c r="L499" s="444">
        <f t="shared" ca="1" si="28"/>
        <v>850603.44045401772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850603.44045401772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3509.1992113508231</v>
      </c>
      <c r="L500" s="444">
        <f t="shared" ca="1" si="28"/>
        <v>845717.00993554841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845717.00993554841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3488.8390841905343</v>
      </c>
      <c r="L501" s="444">
        <f t="shared" ca="1" si="28"/>
        <v>840810.21928991878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840810.21928991878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3468.3941231670774</v>
      </c>
      <c r="L502" s="444">
        <f t="shared" ca="1" si="28"/>
        <v>835882.98368326563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835882.98368326563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3447.8639748060223</v>
      </c>
      <c r="L503" s="444">
        <f t="shared" ca="1" si="28"/>
        <v>830935.21792825148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830935.21792825148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3427.2482841601304</v>
      </c>
      <c r="L504" s="444">
        <f t="shared" ca="1" si="28"/>
        <v>825966.83648259146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825966.83648259146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3406.5466948032135</v>
      </c>
      <c r="L505" s="444">
        <f t="shared" ca="1" si="28"/>
        <v>820977.75344757445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820977.75344757445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3385.7588488239762</v>
      </c>
      <c r="L506" s="444">
        <f t="shared" ca="1" si="28"/>
        <v>815967.88256657822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815967.88256657822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3364.8843868198251</v>
      </c>
      <c r="L507" s="444">
        <f t="shared" ca="1" si="28"/>
        <v>810937.13722357783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810937.13722357783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3343.9229478906568</v>
      </c>
      <c r="L508" s="444">
        <f t="shared" ca="1" si="28"/>
        <v>805885.43044164835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805885.43044164835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3322.8741696326174</v>
      </c>
      <c r="L509" s="444">
        <f t="shared" ca="1" si="28"/>
        <v>800812.67488146073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800812.67488146073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3301.7376881318355</v>
      </c>
      <c r="L510" s="444">
        <f t="shared" ca="1" si="28"/>
        <v>795718.78283977241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795718.78283977241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3280.5131379581344</v>
      </c>
      <c r="L511" s="444">
        <f t="shared" ca="1" si="28"/>
        <v>790603.66624791035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790603.66624791035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3259.200152158709</v>
      </c>
      <c r="L512" s="444">
        <f t="shared" ca="1" si="28"/>
        <v>785467.23667024891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785467.23667024891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3237.7983622517863</v>
      </c>
      <c r="L513" s="444">
        <f t="shared" ca="1" si="28"/>
        <v>780309.40530268056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780309.40530268056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3216.3073982202513</v>
      </c>
      <c r="L514" s="444">
        <f t="shared" ca="1" si="28"/>
        <v>775130.08297108067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775130.08297108067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3194.7268885052522</v>
      </c>
      <c r="L515" s="444">
        <f t="shared" ca="1" si="28"/>
        <v>769929.18012976577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769929.18012976577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3173.0564599997733</v>
      </c>
      <c r="L516" s="444">
        <f t="shared" ca="1" si="28"/>
        <v>764706.60685994534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764706.60685994534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3151.2957380421881</v>
      </c>
      <c r="L517" s="444">
        <f t="shared" ca="1" si="28"/>
        <v>759462.27286816738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759462.27286816738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3129.4443464097799</v>
      </c>
      <c r="L518" s="444">
        <f t="shared" ref="L518:L772" ca="1" si="54">I518-J518+K518</f>
        <v>754196.08748475695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754196.08748475695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3107.5019073122367</v>
      </c>
      <c r="L519" s="444">
        <f t="shared" ca="1" si="54"/>
        <v>748907.95966224896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748907.95966224896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3085.4680413851197</v>
      </c>
      <c r="L520" s="444">
        <f t="shared" ca="1" si="54"/>
        <v>743597.79797381395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743597.79797381395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3063.3423676833072</v>
      </c>
      <c r="L521" s="444">
        <f t="shared" ca="1" si="54"/>
        <v>738265.51061167708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738265.51061167708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3041.1245036744035</v>
      </c>
      <c r="L522" s="444">
        <f t="shared" ca="1" si="54"/>
        <v>732911.00538553135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732911.00538553135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3018.8140652321299</v>
      </c>
      <c r="L523" s="444">
        <f t="shared" ca="1" si="54"/>
        <v>727534.18972094334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727534.18972094334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2996.4106666296798</v>
      </c>
      <c r="L524" s="444">
        <f t="shared" ca="1" si="54"/>
        <v>722134.97065775283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722134.97065775283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2973.9139205330525</v>
      </c>
      <c r="L525" s="444">
        <f t="shared" ca="1" si="54"/>
        <v>716713.25484846567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716713.25484846567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2951.323437994356</v>
      </c>
      <c r="L526" s="444">
        <f t="shared" ca="1" si="54"/>
        <v>711268.94855663984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711268.94855663984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2928.6388284450818</v>
      </c>
      <c r="L527" s="444">
        <f t="shared" ca="1" si="54"/>
        <v>705801.95765526476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705801.95765526476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2905.8596996893525</v>
      </c>
      <c r="L528" s="444">
        <f t="shared" ca="1" si="54"/>
        <v>700312.1876251339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700312.1876251339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2882.9856578971403</v>
      </c>
      <c r="L529" s="444">
        <f t="shared" ca="1" si="54"/>
        <v>694799.54355321091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694799.54355321091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2860.0163075974615</v>
      </c>
      <c r="L530" s="444">
        <f t="shared" ca="1" si="54"/>
        <v>689263.93013098824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689263.93013098824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2836.9512516715336</v>
      </c>
      <c r="L531" s="444">
        <f t="shared" ca="1" si="54"/>
        <v>683705.25165283959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683705.25165283959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2813.7900913459143</v>
      </c>
      <c r="L532" s="444">
        <f t="shared" ca="1" si="54"/>
        <v>678123.41201436531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678123.41201436531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2790.5324261856049</v>
      </c>
      <c r="L533" s="444">
        <f t="shared" ca="1" si="54"/>
        <v>672518.31471073069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672518.31471073069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2767.1778540871269</v>
      </c>
      <c r="L534" s="444">
        <f t="shared" ca="1" si="54"/>
        <v>666889.86283499759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666889.86283499759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2743.7259712715727</v>
      </c>
      <c r="L535" s="444">
        <f t="shared" ca="1" si="54"/>
        <v>661237.95907644893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661237.95907644893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2720.1763722776195</v>
      </c>
      <c r="L536" s="444">
        <f t="shared" ca="1" si="54"/>
        <v>655562.50571890641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655562.50571890641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2696.5286499545259</v>
      </c>
      <c r="L537" s="444">
        <f t="shared" ca="1" si="54"/>
        <v>649863.4046390407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649863.4046390407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2672.7823954550854</v>
      </c>
      <c r="L538" s="444">
        <f t="shared" ca="1" si="54"/>
        <v>644140.55730467557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644140.55730467557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2648.9371982285643</v>
      </c>
      <c r="L539" s="444">
        <f t="shared" ca="1" si="54"/>
        <v>638393.86477308394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638393.86477308394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2624.9926460135989</v>
      </c>
      <c r="L540" s="444">
        <f t="shared" ca="1" si="54"/>
        <v>632623.22768927738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632623.22768927738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2600.9483248310717</v>
      </c>
      <c r="L541" s="444">
        <f t="shared" ca="1" si="54"/>
        <v>626828.54628428828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626828.54628428828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2576.8038189769504</v>
      </c>
      <c r="L542" s="444">
        <f t="shared" ca="1" si="54"/>
        <v>621009.72037344507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621009.72037344507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2552.5587110151037</v>
      </c>
      <c r="L543" s="444">
        <f t="shared" ca="1" si="54"/>
        <v>615166.64935464005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615166.64935464005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2528.2125817700826</v>
      </c>
      <c r="L544" s="444">
        <f t="shared" ca="1" si="54"/>
        <v>609299.23220658989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609299.23220658989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2503.7650103198739</v>
      </c>
      <c r="L545" s="444">
        <f t="shared" ca="1" si="54"/>
        <v>603407.36748708959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603407.36748708959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2479.2155739886225</v>
      </c>
      <c r="L546" s="444">
        <f t="shared" ca="1" si="54"/>
        <v>597490.95333125803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597490.95333125803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2454.5638483393245</v>
      </c>
      <c r="L547" s="444">
        <f t="shared" ca="1" si="54"/>
        <v>591549.88744977722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591549.88744977722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2429.8094071664877</v>
      </c>
      <c r="L548" s="444">
        <f t="shared" ca="1" si="54"/>
        <v>585584.06712712348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585584.06712712348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2404.9518224887638</v>
      </c>
      <c r="L549" s="444">
        <f t="shared" ca="1" si="54"/>
        <v>579593.38921979209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579593.38921979209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2379.9906645415494</v>
      </c>
      <c r="L550" s="444">
        <f t="shared" ca="1" si="54"/>
        <v>573577.75015451352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573577.75015451352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2354.9255017695555</v>
      </c>
      <c r="L551" s="444">
        <f t="shared" ca="1" si="54"/>
        <v>567537.04592646286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567537.04592646286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2329.7559008193443</v>
      </c>
      <c r="L552" s="444">
        <f t="shared" ca="1" si="54"/>
        <v>561471.172097462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561471.172097462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2304.481426531841</v>
      </c>
      <c r="L553" s="444">
        <f t="shared" ca="1" si="54"/>
        <v>555380.02379417361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555380.02379417361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2279.1016419348061</v>
      </c>
      <c r="L554" s="444">
        <f t="shared" ca="1" si="54"/>
        <v>549263.49570628826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549263.49570628826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2253.6161082352837</v>
      </c>
      <c r="L555" s="444">
        <f t="shared" ca="1" si="54"/>
        <v>543121.4820847034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543121.4820847034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2228.0243848120135</v>
      </c>
      <c r="L556" s="444">
        <f t="shared" ca="1" si="54"/>
        <v>536953.8767396952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536953.8767396952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2202.3260292078126</v>
      </c>
      <c r="L557" s="444">
        <f t="shared" ca="1" si="54"/>
        <v>530760.57303908281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530760.57303908281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2176.5205971219275</v>
      </c>
      <c r="L558" s="444">
        <f t="shared" ca="1" si="54"/>
        <v>524541.46390638454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524541.46390638454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2150.6076424023513</v>
      </c>
      <c r="L559" s="444">
        <f t="shared" ca="1" si="54"/>
        <v>518296.4418189667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518296.4418189667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2124.5867170381107</v>
      </c>
      <c r="L560" s="444">
        <f t="shared" ca="1" si="54"/>
        <v>512025.39880618465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512025.39880618465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2098.4573711515186</v>
      </c>
      <c r="L561" s="444">
        <f t="shared" ca="1" si="54"/>
        <v>505728.226447516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505728.226447516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2072.2191529903994</v>
      </c>
      <c r="L562" s="444">
        <f t="shared" ca="1" si="54"/>
        <v>499404.8158706862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499404.8158706862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2045.8716089202751</v>
      </c>
      <c r="L563" s="444">
        <f t="shared" ca="1" si="54"/>
        <v>493055.0577497863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493055.0577497863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2019.4142834165254</v>
      </c>
      <c r="L564" s="444">
        <f t="shared" ca="1" si="54"/>
        <v>486678.84230338264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486678.84230338264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1992.8467190565102</v>
      </c>
      <c r="L565" s="444">
        <f t="shared" ca="1" si="54"/>
        <v>480276.05929261894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480276.05929261894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1966.1684565116614</v>
      </c>
      <c r="L566" s="444">
        <f t="shared" ca="1" si="54"/>
        <v>473846.59801931045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473846.59801931045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1939.3790345395428</v>
      </c>
      <c r="L567" s="444">
        <f t="shared" ca="1" si="54"/>
        <v>467390.34732402983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467390.34732402983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1912.4779899758735</v>
      </c>
      <c r="L568" s="444">
        <f t="shared" ca="1" si="54"/>
        <v>460907.19558418554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460907.19558418554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1885.4648577265223</v>
      </c>
      <c r="L569" s="444">
        <f t="shared" ca="1" si="54"/>
        <v>454397.03071209189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454397.03071209189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1858.3391707594653</v>
      </c>
      <c r="L570" s="444">
        <f t="shared" ca="1" si="54"/>
        <v>447859.74015303119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447859.74015303119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1831.1004600967126</v>
      </c>
      <c r="L571" s="444">
        <f t="shared" ca="1" si="54"/>
        <v>441295.21088330774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441295.21088330774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1803.7482548061982</v>
      </c>
      <c r="L572" s="444">
        <f t="shared" ca="1" si="54"/>
        <v>434703.32940829376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434703.32940829376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1776.2820819936398</v>
      </c>
      <c r="L573" s="444">
        <f t="shared" ca="1" si="54"/>
        <v>428083.98176046723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428083.98176046723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1748.7014667943624</v>
      </c>
      <c r="L574" s="444">
        <f t="shared" ca="1" si="54"/>
        <v>421437.0534974414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421437.0534974414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1721.0059323650885</v>
      </c>
      <c r="L575" s="444">
        <f t="shared" ca="1" si="54"/>
        <v>414762.4296999863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414762.4296999863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1693.194999875692</v>
      </c>
      <c r="L576" s="444">
        <f t="shared" ca="1" si="54"/>
        <v>408059.99497004179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408059.99497004179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1665.2681885009233</v>
      </c>
      <c r="L577" s="444">
        <f t="shared" ca="1" si="54"/>
        <v>401329.63342872256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401329.63342872256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1637.2250154120932</v>
      </c>
      <c r="L578" s="444">
        <f t="shared" ca="1" si="54"/>
        <v>394571.22871431446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394571.22871431446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1609.0649957687262</v>
      </c>
      <c r="L579" s="444">
        <f t="shared" ca="1" si="54"/>
        <v>387784.66398026299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387784.66398026299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1580.7876427101783</v>
      </c>
      <c r="L580" s="444">
        <f t="shared" ca="1" si="54"/>
        <v>380969.82189315301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380969.82189315301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1552.3924673472202</v>
      </c>
      <c r="L581" s="444">
        <f t="shared" ca="1" si="54"/>
        <v>374126.58463068004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374126.58463068004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1523.8789787535827</v>
      </c>
      <c r="L582" s="444">
        <f t="shared" ca="1" si="54"/>
        <v>367254.83387961343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367254.83387961343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1495.2466839574718</v>
      </c>
      <c r="L583" s="444">
        <f t="shared" ca="1" si="54"/>
        <v>360354.45083375071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360354.45083375071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1466.4950879330438</v>
      </c>
      <c r="L584" s="444">
        <f t="shared" ca="1" si="54"/>
        <v>353425.31619186356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353425.31619186356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1437.6236935918473</v>
      </c>
      <c r="L585" s="444">
        <f t="shared" ca="1" si="54"/>
        <v>346467.31015563523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346467.31015563523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1408.6320017742294</v>
      </c>
      <c r="L586" s="444">
        <f t="shared" ca="1" si="54"/>
        <v>339480.31242758926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339480.31242758926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1379.5195112407046</v>
      </c>
      <c r="L587" s="444">
        <f t="shared" ca="1" si="54"/>
        <v>332464.20220900979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332464.20220900979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1350.28571866329</v>
      </c>
      <c r="L588" s="444">
        <f t="shared" ca="1" si="54"/>
        <v>325418.85819785291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325418.85819785291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1320.9301186168029</v>
      </c>
      <c r="L589" s="444">
        <f t="shared" ca="1" si="54"/>
        <v>318344.15858664952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318344.15858664952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1291.4522035701223</v>
      </c>
      <c r="L590" s="444">
        <f t="shared" ca="1" si="54"/>
        <v>311239.98106039944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311239.98106039944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1261.8514638774136</v>
      </c>
      <c r="L591" s="444">
        <f t="shared" ca="1" si="54"/>
        <v>304106.20279445668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304106.20279445668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1232.1273877693188</v>
      </c>
      <c r="L592" s="444">
        <f t="shared" ca="1" si="54"/>
        <v>296942.70045240584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296942.70045240584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1202.2794613441069</v>
      </c>
      <c r="L593" s="444">
        <f t="shared" ca="1" si="54"/>
        <v>289749.35018392978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289749.35018392978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1172.30716855879</v>
      </c>
      <c r="L594" s="444">
        <f t="shared" ca="1" si="54"/>
        <v>282526.02762266836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282526.02762266836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1142.2099912202007</v>
      </c>
      <c r="L595" s="444">
        <f t="shared" ca="1" si="54"/>
        <v>275272.60788406839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275272.60788406839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1111.9874089760342</v>
      </c>
      <c r="L596" s="444">
        <f t="shared" ca="1" si="54"/>
        <v>267988.96556322422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267988.96556322422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1081.6388993058501</v>
      </c>
      <c r="L597" s="444">
        <f t="shared" ca="1" si="54"/>
        <v>260674.9747327099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260674.9747327099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1051.1639375120405</v>
      </c>
      <c r="L598" s="444">
        <f t="shared" ca="1" si="54"/>
        <v>253330.50894040175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253330.50894040175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1020.5619967107566</v>
      </c>
      <c r="L599" s="444">
        <f t="shared" ca="1" si="54"/>
        <v>245955.44120729232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245955.44120729232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989.83254782280039</v>
      </c>
      <c r="L600" s="444">
        <f t="shared" ca="1" si="54"/>
        <v>238549.64402529493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238549.64402529493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958.97505956447822</v>
      </c>
      <c r="L601" s="444">
        <f t="shared" ca="1" si="54"/>
        <v>231112.98935503923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231112.98935503923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927.98899843841264</v>
      </c>
      <c r="L602" s="444">
        <f t="shared" ca="1" si="54"/>
        <v>223645.34862365745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223645.34862365745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896.87382872432192</v>
      </c>
      <c r="L603" s="444">
        <f t="shared" ca="1" si="54"/>
        <v>216146.59272256159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216146.59272256159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865.62901246975582</v>
      </c>
      <c r="L604" s="444">
        <f t="shared" ca="1" si="54"/>
        <v>208616.59200521116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208616.59200521116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834.25400948079573</v>
      </c>
      <c r="L605" s="444">
        <f t="shared" ca="1" si="54"/>
        <v>201055.21628487177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201055.21628487177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802.74827731271489</v>
      </c>
      <c r="L606" s="444">
        <f t="shared" ca="1" si="54"/>
        <v>193462.33483236431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193462.33483236431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771.11127126060057</v>
      </c>
      <c r="L607" s="444">
        <f t="shared" ca="1" si="54"/>
        <v>185837.81637380473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185837.81637380473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739.34244434993559</v>
      </c>
      <c r="L608" s="444">
        <f t="shared" ca="1" si="54"/>
        <v>178181.52908833447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178181.52908833447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707.44124732714283</v>
      </c>
      <c r="L609" s="444">
        <f t="shared" ca="1" si="54"/>
        <v>170493.34060584143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170493.34060584143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675.40712865008845</v>
      </c>
      <c r="L610" s="444">
        <f t="shared" ca="1" si="54"/>
        <v>162773.11800467133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162773.11800467133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643.23953447854637</v>
      </c>
      <c r="L611" s="444">
        <f t="shared" ca="1" si="54"/>
        <v>155020.72780932969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155020.72780932969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610.93790866462291</v>
      </c>
      <c r="L612" s="444">
        <f t="shared" ca="1" si="54"/>
        <v>147236.03598817415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147236.03598817415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578.50169274314146</v>
      </c>
      <c r="L613" s="444">
        <f t="shared" ca="1" si="54"/>
        <v>139418.90795109709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139418.90795109709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545.93032592198711</v>
      </c>
      <c r="L614" s="444">
        <f t="shared" ca="1" si="54"/>
        <v>131569.20854719888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131569.20854719888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513.22324507241126</v>
      </c>
      <c r="L615" s="444">
        <f t="shared" ca="1" si="54"/>
        <v>123686.80206245111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123686.80206245111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480.37988471929549</v>
      </c>
      <c r="L616" s="444">
        <f t="shared" ca="1" si="54"/>
        <v>115771.55221735022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115771.55221735022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447.39967703137518</v>
      </c>
      <c r="L617" s="444">
        <f t="shared" ca="1" si="54"/>
        <v>107823.32216456142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107823.32216456142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414.28205181142181</v>
      </c>
      <c r="L618" s="444">
        <f t="shared" ca="1" si="54"/>
        <v>99841.974486552659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99841.974486552659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381.02643648638531</v>
      </c>
      <c r="L619" s="444">
        <f t="shared" ca="1" si="54"/>
        <v>91827.37119321886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91827.37119321886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347.63225609749446</v>
      </c>
      <c r="L620" s="444">
        <f t="shared" ca="1" si="54"/>
        <v>83779.373719496172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83779.373719496172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314.09893329031661</v>
      </c>
      <c r="L621" s="444">
        <f t="shared" ca="1" si="54"/>
        <v>75697.842922966302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75697.842922966302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280.42588830477547</v>
      </c>
      <c r="L622" s="444">
        <f t="shared" ca="1" si="54"/>
        <v>67582.639081450892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67582.639081450892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246.61253896512792</v>
      </c>
      <c r="L623" s="444">
        <f t="shared" ca="1" si="54"/>
        <v>59433.621890595838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59433.621890595838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212.65830066989852</v>
      </c>
      <c r="L624" s="444">
        <f t="shared" ca="1" si="54"/>
        <v>51250.650461445555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51250.650461445555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178.56258638177238</v>
      </c>
      <c r="L625" s="444">
        <f t="shared" ca="1" si="54"/>
        <v>43033.583318007142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43033.583318007142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144.32480661744566</v>
      </c>
      <c r="L626" s="444">
        <f t="shared" ca="1" si="54"/>
        <v>34782.278394804409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34782.278394804409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109.94436943743428</v>
      </c>
      <c r="L627" s="444">
        <f t="shared" ca="1" si="54"/>
        <v>26496.593034421661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26496.593034421661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75.4206804358395</v>
      </c>
      <c r="L628" s="444">
        <f t="shared" ca="1" si="54"/>
        <v>18176.383985037319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18176.383985037319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40.753142730071396</v>
      </c>
      <c r="L629" s="444">
        <f t="shared" ca="1" si="54"/>
        <v>9821.5073979472054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9821.5073979472054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5.9411569505292539</v>
      </c>
      <c r="L630" s="444">
        <f t="shared" ca="1" si="54"/>
        <v>1431.8188250775502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1431.8188250775502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-29.015878769760974</v>
      </c>
      <c r="L631" s="444">
        <f t="shared" ca="1" si="54"/>
        <v>-6992.8267835123952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-6992.8267835123952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-64.118568805552414</v>
      </c>
      <c r="L632" s="444">
        <f t="shared" ca="1" si="54"/>
        <v>-15452.575082138132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-15452.575082138132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-99.367520049826311</v>
      </c>
      <c r="L633" s="444">
        <f t="shared" ca="1" si="54"/>
        <v>-23947.572332008142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-23947.572332008142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-134.7633419242847</v>
      </c>
      <c r="L634" s="444">
        <f t="shared" ca="1" si="54"/>
        <v>-32477.965403752612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-32477.965403752612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-170.30664638988665</v>
      </c>
      <c r="L635" s="444">
        <f t="shared" ca="1" si="54"/>
        <v>-41043.901779962682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-41043.901779962682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-205.99804795742861</v>
      </c>
      <c r="L636" s="444">
        <f t="shared" ca="1" si="54"/>
        <v>-49645.529557740294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-49645.529557740294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-241.83816369816864</v>
      </c>
      <c r="L637" s="444">
        <f t="shared" ca="1" si="54"/>
        <v>-58282.997451258649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-58282.997451258649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-277.82761325449513</v>
      </c>
      <c r="L638" s="444">
        <f t="shared" ca="1" si="54"/>
        <v>-66956.454794333331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-66956.454794333331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-313.96701885063965</v>
      </c>
      <c r="L639" s="444">
        <f t="shared" ca="1" si="54"/>
        <v>-75666.051543004156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-75666.051543004156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-350.25700530343477</v>
      </c>
      <c r="L640" s="444">
        <f t="shared" ca="1" si="54"/>
        <v>-84411.938278127767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-84411.938278127767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-386.69820003311645</v>
      </c>
      <c r="L641" s="444">
        <f t="shared" ca="1" si="54"/>
        <v>-93194.266207981069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-93194.266207981069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-423.29123307417188</v>
      </c>
      <c r="L642" s="444">
        <f t="shared" ca="1" si="54"/>
        <v>-102013.18717087542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-102013.18717087542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-460.03673708623165</v>
      </c>
      <c r="L643" s="444">
        <f t="shared" ca="1" si="54"/>
        <v>-110868.85363778184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-110868.85363778184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-496.9353473650084</v>
      </c>
      <c r="L644" s="444">
        <f t="shared" ca="1" si="54"/>
        <v>-119761.41871496703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-119761.41871496703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-533.98770185327999</v>
      </c>
      <c r="L645" s="444">
        <f t="shared" ca="1" si="54"/>
        <v>-128691.0361466405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-128691.0361466405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-571.19444115191959</v>
      </c>
      <c r="L646" s="444">
        <f t="shared" ca="1" si="54"/>
        <v>-137657.86031761262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-137657.86031761262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-608.55620853097003</v>
      </c>
      <c r="L647" s="444">
        <f t="shared" ca="1" si="54"/>
        <v>-146662.04625596377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-146662.04625596377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-646.07364994076647</v>
      </c>
      <c r="L648" s="444">
        <f t="shared" ca="1" si="54"/>
        <v>-155703.74963572473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-155703.74963572473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-683.74741402310383</v>
      </c>
      <c r="L649" s="444">
        <f t="shared" ca="1" si="54"/>
        <v>-164783.126779568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-164783.126779568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-721.57815212245077</v>
      </c>
      <c r="L650" s="444">
        <f t="shared" ca="1" si="54"/>
        <v>-173900.33466151063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-173900.33466151063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-759.5665182972117</v>
      </c>
      <c r="L651" s="444">
        <f t="shared" ca="1" si="54"/>
        <v>-183055.53090962803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-183055.53090962803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-797.71316933103424</v>
      </c>
      <c r="L652" s="444">
        <f t="shared" ca="1" si="54"/>
        <v>-192248.87380877923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-192248.87380877923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-836.01876474416417</v>
      </c>
      <c r="L653" s="444">
        <f t="shared" ca="1" si="54"/>
        <v>-201480.52230334358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-201480.52230334358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-874.48396680484893</v>
      </c>
      <c r="L654" s="444">
        <f t="shared" ca="1" si="54"/>
        <v>-210750.6359999686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-210750.6359999686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-913.10944054078641</v>
      </c>
      <c r="L655" s="444">
        <f t="shared" ca="1" si="54"/>
        <v>-220059.37517032956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-220059.37517032956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-951.89585375062393</v>
      </c>
      <c r="L656" s="444">
        <f t="shared" ca="1" si="54"/>
        <v>-229406.90075390035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-229406.90075390035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-990.84387701550224</v>
      </c>
      <c r="L657" s="444">
        <f t="shared" ca="1" si="54"/>
        <v>-238793.37436073602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-238793.37436073602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-1029.9541837106508</v>
      </c>
      <c r="L658" s="444">
        <f t="shared" ca="1" si="54"/>
        <v>-248218.95827426686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-248218.95827426686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-1069.2274500170292</v>
      </c>
      <c r="L659" s="444">
        <f t="shared" ca="1" si="54"/>
        <v>-257683.81545410407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-257683.81545410407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-1108.6643549330179</v>
      </c>
      <c r="L660" s="444">
        <f t="shared" ca="1" si="54"/>
        <v>-267188.1095388573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-267188.1095388573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-1148.2655802861561</v>
      </c>
      <c r="L661" s="444">
        <f t="shared" ca="1" si="54"/>
        <v>-276732.00484896364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-276732.00484896364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-1188.0318107449325</v>
      </c>
      <c r="L662" s="444">
        <f t="shared" ca="1" si="54"/>
        <v>-286315.66638952878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-286315.66638952878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-1227.9637338306206</v>
      </c>
      <c r="L663" s="444">
        <f t="shared" ca="1" si="54"/>
        <v>-295939.25985317957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-295939.25985317957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-1268.0620399291656</v>
      </c>
      <c r="L664" s="444">
        <f t="shared" ca="1" si="54"/>
        <v>-305602.9516229289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-305602.9516229289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-1308.3274223031212</v>
      </c>
      <c r="L665" s="444">
        <f t="shared" ca="1" si="54"/>
        <v>-315306.90877505223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-315306.90877505223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-1348.7605771036351</v>
      </c>
      <c r="L666" s="444">
        <f t="shared" ca="1" si="54"/>
        <v>-325051.29908197606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-325051.29908197606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-1389.3622033824843</v>
      </c>
      <c r="L667" s="444">
        <f t="shared" ca="1" si="54"/>
        <v>-334836.29101517872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-334836.29101517872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-1430.1330031041621</v>
      </c>
      <c r="L668" s="444">
        <f t="shared" ca="1" si="54"/>
        <v>-344662.05374810309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-344662.05374810309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-1471.0736811580136</v>
      </c>
      <c r="L669" s="444">
        <f t="shared" ca="1" si="54"/>
        <v>-354528.75715908129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-354528.75715908129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-1512.1849453704228</v>
      </c>
      <c r="L670" s="444">
        <f t="shared" ca="1" si="54"/>
        <v>-364436.57183427189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-364436.57183427189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-1553.4675065170502</v>
      </c>
      <c r="L671" s="444">
        <f t="shared" ca="1" si="54"/>
        <v>-374385.66907060915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-374385.66907060915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-1594.9220783351223</v>
      </c>
      <c r="L672" s="444">
        <f t="shared" ca="1" si="54"/>
        <v>-384376.22087876446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-384376.22087876446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-1636.5493775357693</v>
      </c>
      <c r="L673" s="444">
        <f t="shared" ca="1" si="54"/>
        <v>-394408.39998612041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-394408.39998612041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-1678.350123816419</v>
      </c>
      <c r="L674" s="444">
        <f t="shared" ca="1" si="54"/>
        <v>-404482.37983975699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-404482.37983975699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-1720.3250398732382</v>
      </c>
      <c r="L675" s="444">
        <f t="shared" ca="1" si="54"/>
        <v>-414598.33460945042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-414598.33460945042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-1762.4748514136274</v>
      </c>
      <c r="L676" s="444">
        <f t="shared" ca="1" si="54"/>
        <v>-424756.43919068424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-424756.43919068424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-1804.8002871687686</v>
      </c>
      <c r="L677" s="444">
        <f t="shared" ca="1" si="54"/>
        <v>-434956.86920767318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-434956.86920767318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-1847.3020789062223</v>
      </c>
      <c r="L678" s="444">
        <f t="shared" ca="1" si="54"/>
        <v>-445199.80101639958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-445199.80101639958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-1889.9809614425824</v>
      </c>
      <c r="L679" s="444">
        <f t="shared" ca="1" si="54"/>
        <v>-455485.41170766234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-455485.41170766234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-1932.8376726561771</v>
      </c>
      <c r="L680" s="444">
        <f t="shared" ca="1" si="54"/>
        <v>-465813.87911013869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-465813.87911013869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-1975.8729534998286</v>
      </c>
      <c r="L681" s="444">
        <f t="shared" ca="1" si="54"/>
        <v>-476185.38179345871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-476185.38179345871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-2019.0875480136619</v>
      </c>
      <c r="L682" s="444">
        <f t="shared" ca="1" si="54"/>
        <v>-486600.09907129256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-486600.09907129256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-2062.4822033379696</v>
      </c>
      <c r="L683" s="444">
        <f t="shared" ca="1" si="54"/>
        <v>-497058.21100445068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-497058.21100445068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-2106.0576697261286</v>
      </c>
      <c r="L684" s="444">
        <f t="shared" ca="1" si="54"/>
        <v>-507559.89840399701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-507559.89840399701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-2149.8147005575715</v>
      </c>
      <c r="L685" s="444">
        <f t="shared" ca="1" si="54"/>
        <v>-518105.34283437475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-518105.34283437475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-2193.7540523508123</v>
      </c>
      <c r="L686" s="444">
        <f t="shared" ca="1" si="54"/>
        <v>-528694.7266165457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-528694.7266165457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-2237.8764847765246</v>
      </c>
      <c r="L687" s="444">
        <f t="shared" ca="1" si="54"/>
        <v>-539328.23283114238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-539328.23283114238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-2282.1827606706775</v>
      </c>
      <c r="L688" s="444">
        <f t="shared" ca="1" si="54"/>
        <v>-550006.04532163322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-550006.04532163322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-2326.6736460477223</v>
      </c>
      <c r="L689" s="444">
        <f t="shared" ca="1" si="54"/>
        <v>-560728.34869750112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-560728.34869750112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-2371.3499101138386</v>
      </c>
      <c r="L690" s="444">
        <f t="shared" ca="1" si="54"/>
        <v>-571495.32833743514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-571495.32833743514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-2416.2123252802303</v>
      </c>
      <c r="L691" s="444">
        <f t="shared" ca="1" si="54"/>
        <v>-582307.17039253551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-582307.17039253551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-2461.2616671764822</v>
      </c>
      <c r="L692" s="444">
        <f t="shared" ca="1" si="54"/>
        <v>-593164.06178953219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-593164.06178953219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-2506.4987146639683</v>
      </c>
      <c r="L693" s="444">
        <f t="shared" ca="1" si="54"/>
        <v>-604066.19023401639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-604066.19023401639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-2551.924249849319</v>
      </c>
      <c r="L694" s="444">
        <f t="shared" ca="1" si="54"/>
        <v>-615013.74421368586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-615013.74421368586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-2597.539058097942</v>
      </c>
      <c r="L695" s="444">
        <f t="shared" ca="1" si="54"/>
        <v>-626006.91300160403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-626006.91300160403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-2643.3439280476009</v>
      </c>
      <c r="L696" s="444">
        <f t="shared" ca="1" si="54"/>
        <v>-637045.88665947178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-637045.88665947178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-2689.33965162205</v>
      </c>
      <c r="L697" s="444">
        <f t="shared" ca="1" si="54"/>
        <v>-648130.85604091396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-648130.85604091396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-2735.5270240447257</v>
      </c>
      <c r="L698" s="444">
        <f t="shared" ca="1" si="54"/>
        <v>-659262.01279477892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-659262.01279477892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-2781.9068438524964</v>
      </c>
      <c r="L699" s="444">
        <f t="shared" ca="1" si="54"/>
        <v>-670439.54936845158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-670439.54936845158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-2828.4799129094658</v>
      </c>
      <c r="L700" s="444">
        <f t="shared" ca="1" si="54"/>
        <v>-681663.65901118121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-681663.65901118121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-2875.2470364208393</v>
      </c>
      <c r="L701" s="444">
        <f t="shared" ca="1" si="54"/>
        <v>-692934.53577742225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-692934.53577742225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-2922.2090229468436</v>
      </c>
      <c r="L702" s="444">
        <f t="shared" ca="1" si="54"/>
        <v>-704252.37453018932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-704252.37453018932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-2969.3666844167064</v>
      </c>
      <c r="L703" s="444">
        <f t="shared" ca="1" si="54"/>
        <v>-715617.37094442616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-715617.37094442616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-3016.7208361426929</v>
      </c>
      <c r="L704" s="444">
        <f t="shared" ca="1" si="54"/>
        <v>-727029.721510389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-727029.721510389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-3064.272296834205</v>
      </c>
      <c r="L705" s="444">
        <f t="shared" ca="1" si="54"/>
        <v>-738489.62353704334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-738489.62353704334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-3112.0218886119314</v>
      </c>
      <c r="L706" s="444">
        <f t="shared" ca="1" si="54"/>
        <v>-749997.27515547548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-749997.27515547548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-3159.9704370220652</v>
      </c>
      <c r="L707" s="444">
        <f t="shared" ca="1" si="54"/>
        <v>-761552.8753223177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-761552.8753223177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-3208.1187710505747</v>
      </c>
      <c r="L708" s="444">
        <f t="shared" ca="1" si="54"/>
        <v>-773156.62382318848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-773156.62382318848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-3256.4677231375363</v>
      </c>
      <c r="L709" s="444">
        <f t="shared" ca="1" si="54"/>
        <v>-784808.72127614624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-784808.72127614624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-3305.0181291915269</v>
      </c>
      <c r="L710" s="444">
        <f t="shared" ca="1" si="54"/>
        <v>-796509.3691351579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-796509.3691351579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-3353.7708286040752</v>
      </c>
      <c r="L711" s="444">
        <f t="shared" ca="1" si="54"/>
        <v>-808258.7696935822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-808258.7696935822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-3402.7266642641766</v>
      </c>
      <c r="L712" s="444">
        <f t="shared" ca="1" si="54"/>
        <v>-820057.12608766661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-820057.12608766661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-3451.8864825728615</v>
      </c>
      <c r="L713" s="444">
        <f t="shared" ca="1" si="54"/>
        <v>-831904.64230005967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-831904.64230005967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-3501.2511334578326</v>
      </c>
      <c r="L714" s="444">
        <f t="shared" ca="1" si="54"/>
        <v>-843801.52316333773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-843801.52316333773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-3550.8214703881572</v>
      </c>
      <c r="L715" s="444">
        <f t="shared" ca="1" si="54"/>
        <v>-855747.97436354612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-855747.97436354612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-3600.5983503890266</v>
      </c>
      <c r="L716" s="444">
        <f t="shared" ca="1" si="54"/>
        <v>-867744.20244375535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-867744.20244375535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-3650.582634056565</v>
      </c>
      <c r="L717" s="444">
        <f t="shared" ca="1" si="54"/>
        <v>-879790.4148076321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-879790.4148076321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-3700.7751855727179</v>
      </c>
      <c r="L718" s="444">
        <f t="shared" ca="1" si="54"/>
        <v>-891886.81972302496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-891886.81972302496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-3751.1768727201875</v>
      </c>
      <c r="L719" s="444">
        <f t="shared" ca="1" si="54"/>
        <v>-904033.62632556539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-904033.62632556539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-3801.78856689744</v>
      </c>
      <c r="L720" s="444">
        <f t="shared" ca="1" si="54"/>
        <v>-916231.04462228296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-916231.04462228296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-3852.6111431337636</v>
      </c>
      <c r="L721" s="444">
        <f t="shared" ca="1" si="54"/>
        <v>-928479.28549523687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-928479.28549523687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-3903.6454801044038</v>
      </c>
      <c r="L722" s="444">
        <f t="shared" ca="1" si="54"/>
        <v>-940778.56070516142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-940778.56070516142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-3954.8924601457561</v>
      </c>
      <c r="L723" s="444">
        <f t="shared" ca="1" si="54"/>
        <v>-953129.08289512736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-953129.08289512736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-4006.3529692706143</v>
      </c>
      <c r="L724" s="444">
        <f t="shared" ca="1" si="54"/>
        <v>-965531.06559421821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-965531.06559421821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-4058.0278971834932</v>
      </c>
      <c r="L725" s="444">
        <f t="shared" ca="1" si="54"/>
        <v>-977984.72322122194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-977984.72322122194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-4109.9181372960093</v>
      </c>
      <c r="L726" s="444">
        <f t="shared" ca="1" si="54"/>
        <v>-990490.27108833811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-990490.27108833811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-4162.0245867423264</v>
      </c>
      <c r="L727" s="444">
        <f t="shared" ca="1" si="54"/>
        <v>-1003047.9254049006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-1003047.9254049006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-4214.3481463946691</v>
      </c>
      <c r="L728" s="444">
        <f t="shared" ca="1" si="54"/>
        <v>-1015657.9032811155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-1015657.9032811155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-4266.8897208788985</v>
      </c>
      <c r="L729" s="444">
        <f t="shared" ca="1" si="54"/>
        <v>-1028320.4227318146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-1028320.4227318146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-4319.6502185901445</v>
      </c>
      <c r="L730" s="444">
        <f t="shared" ca="1" si="54"/>
        <v>-1041035.7026802249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-1041035.7026802249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-4372.630551708522</v>
      </c>
      <c r="L731" s="444">
        <f t="shared" ca="1" si="54"/>
        <v>-1053803.9629617538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-1053803.9629617538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-4425.8316362148917</v>
      </c>
      <c r="L732" s="444">
        <f t="shared" ca="1" si="54"/>
        <v>-1066625.4243277889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-1066625.4243277889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-4479.2543919067048</v>
      </c>
      <c r="L733" s="444">
        <f t="shared" ca="1" si="54"/>
        <v>-1079500.3084495158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-1079500.3084495158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-4532.8997424138997</v>
      </c>
      <c r="L734" s="444">
        <f t="shared" ca="1" si="54"/>
        <v>-1092428.83792175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-1092428.83792175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-4586.7686152148763</v>
      </c>
      <c r="L735" s="444">
        <f t="shared" ca="1" si="54"/>
        <v>-1105411.2362667851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-1105411.2362667851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-4640.8619416525216</v>
      </c>
      <c r="L736" s="444">
        <f t="shared" ca="1" si="54"/>
        <v>-1118447.7279382579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-1118447.7279382579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-4695.1806569503251</v>
      </c>
      <c r="L737" s="444">
        <f t="shared" ca="1" si="54"/>
        <v>-1131538.5383250283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-1131538.5383250283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-4749.7257002285351</v>
      </c>
      <c r="L738" s="444">
        <f t="shared" ca="1" si="54"/>
        <v>-1144683.8937550769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-1144683.8937550769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-4804.4980145204045</v>
      </c>
      <c r="L739" s="444">
        <f t="shared" ca="1" si="54"/>
        <v>-1157884.0214994175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-1157884.0214994175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-4859.4985467884899</v>
      </c>
      <c r="L740" s="444">
        <f t="shared" ca="1" si="54"/>
        <v>-1171139.1497760261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-1171139.1497760261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-4914.728247941026</v>
      </c>
      <c r="L741" s="444">
        <f t="shared" ca="1" si="54"/>
        <v>-1184449.5077537873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-1184449.5077537873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-4970.1880728483648</v>
      </c>
      <c r="L742" s="444">
        <f t="shared" ca="1" si="54"/>
        <v>-1197815.3255564559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-1197815.3255564559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-5025.8789803594836</v>
      </c>
      <c r="L743" s="444">
        <f t="shared" ca="1" si="54"/>
        <v>-1211236.8342666356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-1211236.8342666356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-5081.8019333185657</v>
      </c>
      <c r="L744" s="444">
        <f t="shared" ca="1" si="54"/>
        <v>-1224714.2659297744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-1224714.2659297744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-5137.9578985816443</v>
      </c>
      <c r="L745" s="444">
        <f t="shared" ca="1" si="54"/>
        <v>-1238247.8535581762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-1238247.8535581762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-5194.3478470333184</v>
      </c>
      <c r="L746" s="444">
        <f t="shared" ca="1" si="54"/>
        <v>-1251837.8311350297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-1251837.8311350297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-5250.9727536035407</v>
      </c>
      <c r="L747" s="444">
        <f t="shared" ca="1" si="54"/>
        <v>-1265484.4336184533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-1265484.4336184533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-5307.8335972844725</v>
      </c>
      <c r="L748" s="444">
        <f t="shared" ca="1" si="54"/>
        <v>-1279187.896945558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-1279187.896945558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-5364.931361147409</v>
      </c>
      <c r="L749" s="444">
        <f t="shared" ca="1" si="54"/>
        <v>-1292948.4580365256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-1292948.4580365256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-5422.267032359774</v>
      </c>
      <c r="L750" s="444">
        <f t="shared" ca="1" si="54"/>
        <v>-1306766.3547987055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-1306766.3547987055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-5479.8416022021902</v>
      </c>
      <c r="L751" s="444">
        <f t="shared" ca="1" si="54"/>
        <v>-1320641.826130728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-1320641.826130728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-5537.6560660856176</v>
      </c>
      <c r="L752" s="444">
        <f t="shared" ca="1" si="54"/>
        <v>-1334575.1119266339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-1334575.1119266339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-5595.7114235685585</v>
      </c>
      <c r="L753" s="444">
        <f t="shared" ca="1" si="54"/>
        <v>-1348566.4530800227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-1348566.4530800227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-5654.0086783743454</v>
      </c>
      <c r="L754" s="444">
        <f t="shared" ca="1" si="54"/>
        <v>-1362616.0914882172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-1362616.0914882172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-5712.5488384084892</v>
      </c>
      <c r="L755" s="444">
        <f t="shared" ca="1" si="54"/>
        <v>-1376724.2700564459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-1376724.2700564459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-5771.3329157761082</v>
      </c>
      <c r="L756" s="444">
        <f t="shared" ca="1" si="54"/>
        <v>-1390891.2327020422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-1390891.2327020422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-5830.3619267994263</v>
      </c>
      <c r="L757" s="444">
        <f t="shared" ca="1" si="54"/>
        <v>-1405117.2243586618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-1405117.2243586618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-5889.6368920353416</v>
      </c>
      <c r="L758" s="444">
        <f t="shared" ca="1" si="54"/>
        <v>-1419402.4909805174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-1419402.4909805174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-5949.1588362930734</v>
      </c>
      <c r="L759" s="444">
        <f t="shared" ca="1" si="54"/>
        <v>-1433747.2795466306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-1433747.2795466306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-6008.9287886518778</v>
      </c>
      <c r="L760" s="444">
        <f t="shared" ca="1" si="54"/>
        <v>-1448151.8380651027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-1448151.8380651027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-6068.9477824788455</v>
      </c>
      <c r="L761" s="444">
        <f t="shared" ca="1" si="54"/>
        <v>-1462616.4155774016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-1462616.4155774016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-6129.2168554467571</v>
      </c>
      <c r="L762" s="444">
        <f t="shared" ca="1" si="54"/>
        <v>-1477141.2621626686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-1477141.2621626686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-6189.7370495520363</v>
      </c>
      <c r="L763" s="444">
        <f t="shared" ca="1" si="54"/>
        <v>-1491726.628942041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-1491726.628942041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-6250.5094111327544</v>
      </c>
      <c r="L764" s="444">
        <f t="shared" ca="1" si="54"/>
        <v>-1506372.7680829938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-1506372.7680829938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-6311.5349908867247</v>
      </c>
      <c r="L765" s="444">
        <f t="shared" ca="1" si="54"/>
        <v>-1521079.9328037007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-1521079.9328037007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-6372.8148438896706</v>
      </c>
      <c r="L766" s="444">
        <f t="shared" ca="1" si="54"/>
        <v>-1535848.3773774104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-1535848.3773774104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-6434.3500296134607</v>
      </c>
      <c r="L767" s="444">
        <f t="shared" ca="1" si="54"/>
        <v>-1550678.357136844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-1550678.357136844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-6496.1416119444339</v>
      </c>
      <c r="L768" s="444">
        <f t="shared" ca="1" si="54"/>
        <v>-1565570.1284786086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-1565570.1284786086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-6558.1906592017867</v>
      </c>
      <c r="L769" s="444">
        <f t="shared" ca="1" si="54"/>
        <v>-1580523.9488676304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-1580523.9488676304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-6620.4982441560442</v>
      </c>
      <c r="L770" s="444">
        <f t="shared" ca="1" si="54"/>
        <v>-1595540.0768416068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-1595540.0768416068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-6683.0654440476119</v>
      </c>
      <c r="L771" s="444">
        <f t="shared" ca="1" si="54"/>
        <v>-1610618.7720154745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-1610618.7720154745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-6745.8933406053948</v>
      </c>
      <c r="L772" s="444">
        <f t="shared" ca="1" si="54"/>
        <v>-1625760.2950859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-1625760.2950859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-6808.9830200655006</v>
      </c>
      <c r="L773" s="444">
        <f t="shared" ref="L773:L1027" ca="1" si="80">I773-J773+K773</f>
        <v>-1640964.9078357858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-1640964.9078357858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-6872.3355731900247</v>
      </c>
      <c r="L774" s="444">
        <f t="shared" ca="1" si="80"/>
        <v>-1656232.8731387961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-1656232.8731387961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-6935.9520952859011</v>
      </c>
      <c r="L775" s="444">
        <f t="shared" ca="1" si="80"/>
        <v>-1671564.4549639022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-1671564.4549639022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-6999.8336862238421</v>
      </c>
      <c r="L776" s="444">
        <f t="shared" ca="1" si="80"/>
        <v>-1686959.9183799464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-1686959.9183799464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-7063.9814504573606</v>
      </c>
      <c r="L777" s="444">
        <f t="shared" ca="1" si="80"/>
        <v>-1702419.5295602239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-1702419.5295602239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-7128.3964970418501</v>
      </c>
      <c r="L778" s="444">
        <f t="shared" ca="1" si="80"/>
        <v>-1717943.555787086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-1717943.555787086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-7193.0799396537768</v>
      </c>
      <c r="L779" s="444">
        <f t="shared" ca="1" si="80"/>
        <v>-1733532.2654565601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-1733532.2654565601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-7258.0328966099187</v>
      </c>
      <c r="L780" s="444">
        <f t="shared" ca="1" si="80"/>
        <v>-1749185.9280829902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-1749185.9280829902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-7323.2564908867098</v>
      </c>
      <c r="L781" s="444">
        <f t="shared" ca="1" si="80"/>
        <v>-1764904.8143036971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-1764904.8143036971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-7388.7518501396562</v>
      </c>
      <c r="L782" s="444">
        <f t="shared" ca="1" si="80"/>
        <v>-1780689.1958836569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-1780689.1958836569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-7454.5201067228209</v>
      </c>
      <c r="L783" s="444">
        <f t="shared" ca="1" si="80"/>
        <v>-1796539.3457201999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-1796539.3457201999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-7520.5623977084178</v>
      </c>
      <c r="L784" s="444">
        <f t="shared" ca="1" si="80"/>
        <v>-1812455.5378477285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-1812455.5378477285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-7586.8798649064538</v>
      </c>
      <c r="L785" s="444">
        <f t="shared" ca="1" si="80"/>
        <v>-1828438.0474424551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-1828438.0474424551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-7653.4736548844812</v>
      </c>
      <c r="L786" s="444">
        <f t="shared" ca="1" si="80"/>
        <v>-1844487.1508271596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-1844487.1508271596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-7720.3449189874163</v>
      </c>
      <c r="L787" s="444">
        <f t="shared" ca="1" si="80"/>
        <v>-1860603.1254759673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-1860603.1254759673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-7787.4948133574471</v>
      </c>
      <c r="L788" s="444">
        <f t="shared" ca="1" si="80"/>
        <v>-1876786.250019145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-1876786.250019145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-7854.9244989540211</v>
      </c>
      <c r="L789" s="444">
        <f t="shared" ca="1" si="80"/>
        <v>-1893036.8042479192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-1893036.8042479192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-7922.6351415739146</v>
      </c>
      <c r="L790" s="444">
        <f t="shared" ca="1" si="80"/>
        <v>-1909355.0691193133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-1909355.0691193133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-7990.6279118713892</v>
      </c>
      <c r="L791" s="444">
        <f t="shared" ca="1" si="80"/>
        <v>-1925741.3267610047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-1925741.3267610047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-8058.903985378437</v>
      </c>
      <c r="L792" s="444">
        <f t="shared" ca="1" si="80"/>
        <v>-1942195.8604762033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-1942195.8604762033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-8127.4645425250974</v>
      </c>
      <c r="L793" s="444">
        <f t="shared" ca="1" si="80"/>
        <v>-1958718.9547485486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-1958718.9547485486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-8196.3107686598705</v>
      </c>
      <c r="L794" s="444">
        <f t="shared" ca="1" si="80"/>
        <v>-1975310.8952470287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-1975310.8952470287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-8265.4438540702031</v>
      </c>
      <c r="L795" s="444">
        <f t="shared" ca="1" si="80"/>
        <v>-1991971.9688309191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-1991971.9688309191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-8334.8649940030809</v>
      </c>
      <c r="L796" s="444">
        <f t="shared" ca="1" si="80"/>
        <v>-2008702.4635547423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-2008702.4635547423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-8404.5753886856764</v>
      </c>
      <c r="L797" s="444">
        <f t="shared" ca="1" si="80"/>
        <v>-2025502.668673248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-2025502.668673248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-8474.5762433461168</v>
      </c>
      <c r="L798" s="444">
        <f t="shared" ca="1" si="80"/>
        <v>-2042372.8746464143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-2042372.8746464143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-8544.8687682343098</v>
      </c>
      <c r="L799" s="444">
        <f t="shared" ca="1" si="80"/>
        <v>-2059313.3731444688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-2059313.3731444688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-8615.4541786428708</v>
      </c>
      <c r="L800" s="444">
        <f t="shared" ca="1" si="80"/>
        <v>-2076324.4570529319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-2076324.4570529319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-8686.3336949281347</v>
      </c>
      <c r="L801" s="444">
        <f t="shared" ca="1" si="80"/>
        <v>-2093406.4204776802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-2093406.4204776802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-8757.5085425312518</v>
      </c>
      <c r="L802" s="444">
        <f t="shared" ca="1" si="80"/>
        <v>-2110559.5587500315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-2110559.5587500315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-8828.979951999383</v>
      </c>
      <c r="L803" s="444">
        <f t="shared" ca="1" si="80"/>
        <v>-2127784.1684318511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-2127784.1684318511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-8900.749159006964</v>
      </c>
      <c r="L804" s="444">
        <f t="shared" ca="1" si="80"/>
        <v>-2145080.5473206784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-2145080.5473206784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-8972.8174043770778</v>
      </c>
      <c r="L805" s="444">
        <f t="shared" ca="1" si="80"/>
        <v>-2162448.9944548761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-2162448.9944548761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-9045.1859341029012</v>
      </c>
      <c r="L806" s="444">
        <f t="shared" ca="1" si="80"/>
        <v>-2179889.8101187996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-2179889.8101187996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-9117.8559993692506</v>
      </c>
      <c r="L807" s="444">
        <f t="shared" ca="1" si="80"/>
        <v>-2197403.2958479892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-2197403.2958479892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-9190.8288565742059</v>
      </c>
      <c r="L808" s="444">
        <f t="shared" ca="1" si="80"/>
        <v>-2214989.7544343839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-2214989.7544343839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-9264.1057673508512</v>
      </c>
      <c r="L809" s="444">
        <f t="shared" ca="1" si="80"/>
        <v>-2232649.489931555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-2232649.489931555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-9337.6879985890646</v>
      </c>
      <c r="L810" s="444">
        <f t="shared" ca="1" si="80"/>
        <v>-2250382.8076599645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-2250382.8076599645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-9411.5768224574367</v>
      </c>
      <c r="L811" s="444">
        <f t="shared" ca="1" si="80"/>
        <v>-2268190.0142122423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-2268190.0142122423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-9485.7735164252608</v>
      </c>
      <c r="L812" s="444">
        <f t="shared" ca="1" si="80"/>
        <v>-2286071.4174584881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-2286071.4174584881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-9560.2793632846187</v>
      </c>
      <c r="L813" s="444">
        <f t="shared" ca="1" si="80"/>
        <v>-2304027.3265515934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-2304027.3265515934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-9635.0956511725581</v>
      </c>
      <c r="L814" s="444">
        <f t="shared" ca="1" si="80"/>
        <v>-2322058.0519325864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-2322058.0519325864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-9710.223673593362</v>
      </c>
      <c r="L815" s="444">
        <f t="shared" ca="1" si="80"/>
        <v>-2340163.905336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-2340163.905336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-9785.6647294409177</v>
      </c>
      <c r="L816" s="444">
        <f t="shared" ca="1" si="80"/>
        <v>-2358345.1997952615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-2358345.1997952615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-9861.4201230211747</v>
      </c>
      <c r="L817" s="444">
        <f t="shared" ca="1" si="80"/>
        <v>-2376602.249648103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-2376602.249648103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-9937.4911640746814</v>
      </c>
      <c r="L818" s="444">
        <f t="shared" ca="1" si="80"/>
        <v>-2394935.3705419982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-2394935.3705419982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-10013.879167799245</v>
      </c>
      <c r="L819" s="444">
        <f t="shared" ca="1" si="80"/>
        <v>-2413344.879439618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-2413344.879439618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-10090.58545487266</v>
      </c>
      <c r="L820" s="444">
        <f t="shared" ca="1" si="80"/>
        <v>-2431831.0946243112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-2431831.0946243112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-10167.611351475549</v>
      </c>
      <c r="L821" s="444">
        <f t="shared" ca="1" si="80"/>
        <v>-2450394.3357056072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-2450394.3357056072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-10244.958189314282</v>
      </c>
      <c r="L822" s="444">
        <f t="shared" ca="1" si="80"/>
        <v>-2469034.9236247418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-2469034.9236247418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-10322.62730564401</v>
      </c>
      <c r="L823" s="444">
        <f t="shared" ca="1" si="80"/>
        <v>-2487753.1806602064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-2487753.1806602064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-10400.620043291778</v>
      </c>
      <c r="L824" s="444">
        <f t="shared" ca="1" si="80"/>
        <v>-2506549.4304333185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-2506549.4304333185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-10478.937750679745</v>
      </c>
      <c r="L825" s="444">
        <f t="shared" ca="1" si="80"/>
        <v>-2525423.9979138188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-2525423.9979138188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-10557.581781848497</v>
      </c>
      <c r="L826" s="444">
        <f t="shared" ca="1" si="80"/>
        <v>-2544377.2094254876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-2544377.2094254876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-10636.55349648045</v>
      </c>
      <c r="L827" s="444">
        <f t="shared" ca="1" si="80"/>
        <v>-2563409.3926517884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-2563409.3926517884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-10715.85425992337</v>
      </c>
      <c r="L828" s="444">
        <f t="shared" ca="1" si="80"/>
        <v>-2582520.8766415324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-2582520.8766415324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-10795.485443213969</v>
      </c>
      <c r="L829" s="444">
        <f t="shared" ca="1" si="80"/>
        <v>-2601711.9918145668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-2601711.9918145668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-10875.448423101614</v>
      </c>
      <c r="L830" s="444">
        <f t="shared" ca="1" si="80"/>
        <v>-2620983.0699674888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-2620983.0699674888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-10955.744582072122</v>
      </c>
      <c r="L831" s="444">
        <f t="shared" ca="1" si="80"/>
        <v>-2640334.4442793811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-2640334.4442793811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-11036.375308371673</v>
      </c>
      <c r="L832" s="444">
        <f t="shared" ca="1" si="80"/>
        <v>-2659766.4493175731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-2659766.4493175731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-11117.341996030806</v>
      </c>
      <c r="L833" s="444">
        <f t="shared" ca="1" si="80"/>
        <v>-2679279.4210434244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-2679279.4210434244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-11198.646044888519</v>
      </c>
      <c r="L834" s="444">
        <f t="shared" ca="1" si="80"/>
        <v>-2698873.6968181334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-2698873.6968181334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-11280.288860616474</v>
      </c>
      <c r="L835" s="444">
        <f t="shared" ca="1" si="80"/>
        <v>-2718549.61540857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-2718549.61540857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-11362.271854743294</v>
      </c>
      <c r="L836" s="444">
        <f t="shared" ca="1" si="80"/>
        <v>-2738307.5169931338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-2738307.5169931338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-11444.596444678977</v>
      </c>
      <c r="L837" s="444">
        <f t="shared" ca="1" si="80"/>
        <v>-2758147.7431676332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-2758147.7431676332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-11527.264053739389</v>
      </c>
      <c r="L838" s="444">
        <f t="shared" ca="1" si="80"/>
        <v>-2778070.6369511932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-2778070.6369511932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-11610.27611117089</v>
      </c>
      <c r="L839" s="444">
        <f t="shared" ca="1" si="80"/>
        <v>-2798076.5427921847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-2798076.5427921847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-11693.634052175021</v>
      </c>
      <c r="L840" s="444">
        <f t="shared" ca="1" si="80"/>
        <v>-2818165.8065741803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-2818165.8065741803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-11777.339317933336</v>
      </c>
      <c r="L841" s="444">
        <f t="shared" ca="1" si="80"/>
        <v>-2838338.7756219339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-2838338.7756219339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-11861.39335563231</v>
      </c>
      <c r="L842" s="444">
        <f t="shared" ca="1" si="80"/>
        <v>-2858595.7987073865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-2858595.7987073865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-11945.797618488363</v>
      </c>
      <c r="L843" s="444">
        <f t="shared" ca="1" si="80"/>
        <v>-2878937.2260556952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-2878937.2260556952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-12030.553565772982</v>
      </c>
      <c r="L844" s="444">
        <f t="shared" ca="1" si="80"/>
        <v>-2899363.4093512888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-2899363.4093512888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-12115.662662837954</v>
      </c>
      <c r="L845" s="444">
        <f t="shared" ca="1" si="80"/>
        <v>-2919874.7017439473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-2919874.7017439473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-12201.126381140699</v>
      </c>
      <c r="L846" s="444">
        <f t="shared" ca="1" si="80"/>
        <v>-2940471.4578549084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-2940471.4578549084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-12286.946198269703</v>
      </c>
      <c r="L847" s="444">
        <f t="shared" ca="1" si="80"/>
        <v>-2961154.0337829986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-2961154.0337829986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-12373.12359797008</v>
      </c>
      <c r="L848" s="444">
        <f t="shared" ca="1" si="80"/>
        <v>-2981922.7871107892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-2981922.7871107892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-12459.660070169206</v>
      </c>
      <c r="L849" s="444">
        <f t="shared" ca="1" si="80"/>
        <v>-3002778.0769107789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-3002778.0769107789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-12546.557111002498</v>
      </c>
      <c r="L850" s="444">
        <f t="shared" ca="1" si="80"/>
        <v>-3023720.2637516018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-3023720.2637516018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-12633.816222839259</v>
      </c>
      <c r="L851" s="444">
        <f t="shared" ca="1" si="80"/>
        <v>-3044749.7097042613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-3044749.7097042613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-12721.438914308674</v>
      </c>
      <c r="L852" s="444">
        <f t="shared" ca="1" si="80"/>
        <v>-3065866.7783483905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-3065866.7783483905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-12809.426700325879</v>
      </c>
      <c r="L853" s="444">
        <f t="shared" ca="1" si="80"/>
        <v>-3087071.8347785366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-3087071.8347785366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-12897.781102118153</v>
      </c>
      <c r="L854" s="444">
        <f t="shared" ca="1" si="80"/>
        <v>-3108365.2456104751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-3108365.2456104751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-12986.503647251231</v>
      </c>
      <c r="L855" s="444">
        <f t="shared" ca="1" si="80"/>
        <v>-3129747.3789875465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-3129747.3789875465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-13075.595869655695</v>
      </c>
      <c r="L856" s="444">
        <f t="shared" ca="1" si="80"/>
        <v>-3151218.6045870227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-3151218.6045870227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-13165.059309653512</v>
      </c>
      <c r="L857" s="444">
        <f t="shared" ca="1" si="80"/>
        <v>-3172779.2936264966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-3172779.2936264966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-13254.895513984653</v>
      </c>
      <c r="L858" s="444">
        <f t="shared" ca="1" si="80"/>
        <v>-3194429.8188703018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-3194429.8188703018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-13345.106035833842</v>
      </c>
      <c r="L859" s="444">
        <f t="shared" ca="1" si="80"/>
        <v>-3216170.554635956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-3216170.554635956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-13435.692434857401</v>
      </c>
      <c r="L860" s="444">
        <f t="shared" ca="1" si="80"/>
        <v>-3238001.876800634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-3238001.876800634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-13526.656277210226</v>
      </c>
      <c r="L861" s="444">
        <f t="shared" ca="1" si="80"/>
        <v>-3259924.1628076648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-3259924.1628076648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-13617.999135572854</v>
      </c>
      <c r="L862" s="444">
        <f t="shared" ca="1" si="80"/>
        <v>-3281937.7916730582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-3281937.7916730582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-13709.722589178662</v>
      </c>
      <c r="L863" s="444">
        <f t="shared" ca="1" si="80"/>
        <v>-3304043.1439920571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-3304043.1439920571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-13801.828223841158</v>
      </c>
      <c r="L864" s="444">
        <f t="shared" ca="1" si="80"/>
        <v>-3326240.6019457188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-3326240.6019457188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-13894.317631981416</v>
      </c>
      <c r="L865" s="444">
        <f t="shared" ca="1" si="80"/>
        <v>-3348530.5493075205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-3348530.5493075205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-13987.19241265559</v>
      </c>
      <c r="L866" s="444">
        <f t="shared" ca="1" si="80"/>
        <v>-3370913.3714499967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-3370913.3714499967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-14080.454171582573</v>
      </c>
      <c r="L867" s="444">
        <f t="shared" ca="1" si="80"/>
        <v>-3393389.4553513997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-3393389.4553513997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-14174.10452117175</v>
      </c>
      <c r="L868" s="444">
        <f t="shared" ca="1" si="80"/>
        <v>-3415959.1896023918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-3415959.1896023918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-14268.145080550885</v>
      </c>
      <c r="L869" s="444">
        <f t="shared" ca="1" si="80"/>
        <v>-3438622.9644127632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-3438622.9644127632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-14362.577475594098</v>
      </c>
      <c r="L870" s="444">
        <f t="shared" ca="1" si="80"/>
        <v>-3461381.1716181776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-3461381.1716181776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-14457.403338949991</v>
      </c>
      <c r="L871" s="444">
        <f t="shared" ca="1" si="80"/>
        <v>-3484234.2046869481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-3484234.2046869481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-14552.624310069868</v>
      </c>
      <c r="L872" s="444">
        <f t="shared" ca="1" si="80"/>
        <v>-3507182.4587268382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-3507182.4587268382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-14648.242035236077</v>
      </c>
      <c r="L873" s="444">
        <f t="shared" ca="1" si="80"/>
        <v>-3530226.3304918949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-3530226.3304918949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-14744.25816759048</v>
      </c>
      <c r="L874" s="444">
        <f t="shared" ca="1" si="80"/>
        <v>-3553366.2183893058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-3553366.2183893058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-14840.674367163025</v>
      </c>
      <c r="L875" s="444">
        <f t="shared" ca="1" si="80"/>
        <v>-3576602.522486289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-3576602.522486289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-14937.492300900456</v>
      </c>
      <c r="L876" s="444">
        <f t="shared" ca="1" si="80"/>
        <v>-3599935.6445170101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-3599935.6445170101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-15034.713642695127</v>
      </c>
      <c r="L877" s="444">
        <f t="shared" ca="1" si="80"/>
        <v>-3623365.9878895255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-3623365.9878895255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-15132.34007341394</v>
      </c>
      <c r="L878" s="444">
        <f t="shared" ca="1" si="80"/>
        <v>-3646893.95769276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-3646893.95769276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-15230.373280927419</v>
      </c>
      <c r="L879" s="444">
        <f t="shared" ca="1" si="80"/>
        <v>-3670519.960703508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-3670519.960703508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-15328.814960138869</v>
      </c>
      <c r="L880" s="444">
        <f t="shared" ca="1" si="80"/>
        <v>-3694244.4053934673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-3694244.4053934673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-15427.666813013699</v>
      </c>
      <c r="L881" s="444">
        <f t="shared" ca="1" si="80"/>
        <v>-3718067.7019363013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-3718067.7019363013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-15526.930548608841</v>
      </c>
      <c r="L882" s="444">
        <f t="shared" ca="1" si="80"/>
        <v>-3741990.2622147305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-3741990.2622147305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-15626.607883102295</v>
      </c>
      <c r="L883" s="444">
        <f t="shared" ca="1" si="80"/>
        <v>-3766012.4998276532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-3766012.4998276532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-15726.700539822807</v>
      </c>
      <c r="L884" s="444">
        <f t="shared" ca="1" si="80"/>
        <v>-3790134.8300972963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-3790134.8300972963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-15827.210249279653</v>
      </c>
      <c r="L885" s="444">
        <f t="shared" ca="1" si="80"/>
        <v>-3814357.6700763963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-3814357.6700763963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-15928.138749192569</v>
      </c>
      <c r="L886" s="444">
        <f t="shared" ca="1" si="80"/>
        <v>-3838681.4385554092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-3838681.4385554092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-16029.487784521791</v>
      </c>
      <c r="L887" s="444">
        <f t="shared" ca="1" si="80"/>
        <v>-3863106.5560697513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-3863106.5560697513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-16131.259107498216</v>
      </c>
      <c r="L888" s="444">
        <f t="shared" ca="1" si="80"/>
        <v>-3887633.4449070697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-3887633.4449070697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-16233.454477653708</v>
      </c>
      <c r="L889" s="444">
        <f t="shared" ca="1" si="80"/>
        <v>-3912262.5291145439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-3912262.5291145439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-16336.075661851517</v>
      </c>
      <c r="L890" s="444">
        <f t="shared" ca="1" si="80"/>
        <v>-3936994.2345062159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-3936994.2345062159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-16439.124434316818</v>
      </c>
      <c r="L891" s="444">
        <f t="shared" ca="1" si="80"/>
        <v>-3961828.9886703533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-3961828.9886703533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-16542.602576667392</v>
      </c>
      <c r="L892" s="444">
        <f t="shared" ca="1" si="80"/>
        <v>-3986767.2209768412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-3986767.2209768412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-16646.51187794442</v>
      </c>
      <c r="L893" s="444">
        <f t="shared" ca="1" si="80"/>
        <v>-4011809.3625846058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-4011809.3625846058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-16750.854134643443</v>
      </c>
      <c r="L894" s="444">
        <f t="shared" ca="1" si="80"/>
        <v>-4036955.8464490697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-4036955.8464490697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-16855.631150745376</v>
      </c>
      <c r="L895" s="444">
        <f t="shared" ca="1" si="80"/>
        <v>-4062207.1073296354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-4062207.1073296354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-16960.844737747731</v>
      </c>
      <c r="L896" s="444">
        <f t="shared" ca="1" si="80"/>
        <v>-4087563.5817972035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-4087563.5817972035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-17066.496714695935</v>
      </c>
      <c r="L897" s="444">
        <f t="shared" ca="1" si="80"/>
        <v>-4113025.7082417198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-4113025.7082417198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-17172.588908214751</v>
      </c>
      <c r="L898" s="444">
        <f t="shared" ca="1" si="80"/>
        <v>-4138593.9268797548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-4138593.9268797548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-17279.123152539894</v>
      </c>
      <c r="L899" s="444">
        <f t="shared" ca="1" si="80"/>
        <v>-4164268.6797621152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-4164268.6797621152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-17386.101289549733</v>
      </c>
      <c r="L900" s="444">
        <f t="shared" ca="1" si="80"/>
        <v>-4190050.4107814855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-4190050.4107814855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-17493.525168797107</v>
      </c>
      <c r="L901" s="444">
        <f t="shared" ca="1" si="80"/>
        <v>-4215939.5656801024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-4215939.5656801024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-17601.396647541344</v>
      </c>
      <c r="L902" s="444">
        <f t="shared" ca="1" si="80"/>
        <v>-4241936.5920574646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-4241936.5920574646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-17709.717590780354</v>
      </c>
      <c r="L903" s="444">
        <f t="shared" ca="1" si="80"/>
        <v>-4268041.9393780651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-4268041.9393780651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-17818.489871282854</v>
      </c>
      <c r="L904" s="444">
        <f t="shared" ca="1" si="80"/>
        <v>-4294256.0589791685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-4294256.0589791685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-17927.715369620786</v>
      </c>
      <c r="L905" s="444">
        <f t="shared" ca="1" si="80"/>
        <v>-4320579.4040786093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-4320579.4040786093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-18037.395974201791</v>
      </c>
      <c r="L906" s="444">
        <f t="shared" ca="1" si="80"/>
        <v>-4347012.4297826318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-4347012.4297826318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-18147.533581301883</v>
      </c>
      <c r="L907" s="444">
        <f t="shared" ca="1" si="80"/>
        <v>-4373555.5930937538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-4373555.5930937538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-18258.130095098226</v>
      </c>
      <c r="L908" s="444">
        <f t="shared" ca="1" si="80"/>
        <v>-4400209.3529186724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-4400209.3529186724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-18369.187427702054</v>
      </c>
      <c r="L909" s="444">
        <f t="shared" ca="1" si="80"/>
        <v>-4426974.1700761952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-4426974.1700761952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-18480.707499191732</v>
      </c>
      <c r="L910" s="444">
        <f t="shared" ca="1" si="80"/>
        <v>-4453850.5073052077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-4453850.5073052077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-18592.692237645952</v>
      </c>
      <c r="L911" s="444">
        <f t="shared" ca="1" si="80"/>
        <v>-4480838.8292726744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-4480838.8292726744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-18705.14357917706</v>
      </c>
      <c r="L912" s="444">
        <f t="shared" ca="1" si="80"/>
        <v>-4507939.6025816714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-4507939.6025816714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-18818.063467964548</v>
      </c>
      <c r="L913" s="444">
        <f t="shared" ca="1" si="80"/>
        <v>-4535153.2957794564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-4535153.2957794564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-18931.453856288652</v>
      </c>
      <c r="L914" s="444">
        <f t="shared" ca="1" si="80"/>
        <v>-4562480.3793655653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-4562480.3793655653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-19045.316704564106</v>
      </c>
      <c r="L915" s="444">
        <f t="shared" ca="1" si="80"/>
        <v>-4589921.3257999495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-4589921.3257999495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-19159.653981374042</v>
      </c>
      <c r="L916" s="444">
        <f t="shared" ca="1" si="80"/>
        <v>-4617476.6095111435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-4617476.6095111435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-19274.467663504016</v>
      </c>
      <c r="L917" s="444">
        <f t="shared" ca="1" si="80"/>
        <v>-4645146.7069044681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-4645146.7069044681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-19389.7597359762</v>
      </c>
      <c r="L918" s="444">
        <f t="shared" ca="1" si="80"/>
        <v>-4672932.0963702649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-4672932.0963702649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-19505.532192083687</v>
      </c>
      <c r="L919" s="444">
        <f t="shared" ca="1" si="80"/>
        <v>-4700833.2582921693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-4700833.2582921693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-19621.787033424956</v>
      </c>
      <c r="L920" s="444">
        <f t="shared" ca="1" si="80"/>
        <v>-4728850.6750554144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-4728850.6750554144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-19738.526269938477</v>
      </c>
      <c r="L921" s="444">
        <f t="shared" ca="1" si="80"/>
        <v>-4756984.8310551737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-4756984.8310551737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-19855.751919937476</v>
      </c>
      <c r="L922" s="444">
        <f t="shared" ca="1" si="80"/>
        <v>-4785236.2127049314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-4785236.2127049314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-19973.466010144799</v>
      </c>
      <c r="L923" s="444">
        <f t="shared" ca="1" si="80"/>
        <v>-4813605.3084448967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-4813605.3084448967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-20091.670575727989</v>
      </c>
      <c r="L924" s="444">
        <f t="shared" ca="1" si="80"/>
        <v>-4842092.6087504448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-4842092.6087504448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-20210.367660334439</v>
      </c>
      <c r="L925" s="444">
        <f t="shared" ca="1" si="80"/>
        <v>-4870698.6061405996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-4870698.6061405996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-20329.55931612675</v>
      </c>
      <c r="L926" s="444">
        <f t="shared" ca="1" si="80"/>
        <v>-4899423.7951865466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-4899423.7951865466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-20449.247603818196</v>
      </c>
      <c r="L927" s="444">
        <f t="shared" ca="1" si="80"/>
        <v>-4928268.6725201849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-4928268.6725201849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-20569.434592708356</v>
      </c>
      <c r="L928" s="444">
        <f t="shared" ca="1" si="80"/>
        <v>-4957233.7368427133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-4957233.7368427133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-20690.122360718891</v>
      </c>
      <c r="L929" s="444">
        <f t="shared" ca="1" si="80"/>
        <v>-4986319.4889332522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-4986319.4889332522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-20811.312994429471</v>
      </c>
      <c r="L930" s="444">
        <f t="shared" ca="1" si="80"/>
        <v>-5015526.4316575024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-5015526.4316575024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-20933.008589113844</v>
      </c>
      <c r="L931" s="444">
        <f t="shared" ca="1" si="80"/>
        <v>-5044855.0699764369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-5044855.0699764369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-21055.211248776071</v>
      </c>
      <c r="L932" s="444">
        <f t="shared" ca="1" si="80"/>
        <v>-5074305.9109550333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-5074305.9109550333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-21177.923086186889</v>
      </c>
      <c r="L933" s="444">
        <f t="shared" ca="1" si="80"/>
        <v>-5103879.4637710406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-5103879.4637710406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-21301.146222920255</v>
      </c>
      <c r="L934" s="444">
        <f t="shared" ca="1" si="80"/>
        <v>-5133576.2397237811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-5133576.2397237811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-21424.882789390005</v>
      </c>
      <c r="L935" s="444">
        <f t="shared" ca="1" si="80"/>
        <v>-5163396.7522429917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-5163396.7522429917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-21549.134924886715</v>
      </c>
      <c r="L936" s="444">
        <f t="shared" ca="1" si="80"/>
        <v>-5193341.5168976989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-5193341.5168976989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-21673.904777614662</v>
      </c>
      <c r="L937" s="444">
        <f t="shared" ca="1" si="80"/>
        <v>-5223411.0514051337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-5223411.0514051337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-21799.194504728974</v>
      </c>
      <c r="L938" s="444">
        <f t="shared" ca="1" si="80"/>
        <v>-5253605.8756396826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-5253605.8756396826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-21925.006272372928</v>
      </c>
      <c r="L939" s="444">
        <f t="shared" ca="1" si="80"/>
        <v>-5283926.5116418758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-5283926.5116418758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-22051.342255715401</v>
      </c>
      <c r="L940" s="444">
        <f t="shared" ca="1" si="80"/>
        <v>-5314373.4836274115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-5314373.4836274115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-22178.204638988467</v>
      </c>
      <c r="L941" s="444">
        <f t="shared" ca="1" si="80"/>
        <v>-5344947.3179962207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-5344947.3179962207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-22305.59561552517</v>
      </c>
      <c r="L942" s="444">
        <f t="shared" ca="1" si="80"/>
        <v>-5375648.5433415659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-5375648.5433415659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-22433.517387797441</v>
      </c>
      <c r="L943" s="444">
        <f t="shared" ca="1" si="80"/>
        <v>-5406477.6904591834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-5406477.6904591834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-22561.972167454183</v>
      </c>
      <c r="L944" s="444">
        <f t="shared" ca="1" si="80"/>
        <v>-5437435.2923564576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-5437435.2923564576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-22690.962175359491</v>
      </c>
      <c r="L945" s="444">
        <f t="shared" ca="1" si="80"/>
        <v>-5468521.8842616379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-5468521.8842616379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-22820.489641631077</v>
      </c>
      <c r="L946" s="444">
        <f t="shared" ca="1" si="80"/>
        <v>-5499738.0036330894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-5499738.0036330894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-22950.556805678789</v>
      </c>
      <c r="L947" s="444">
        <f t="shared" ca="1" si="80"/>
        <v>-5531084.1901685884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-5531084.1901685884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-23081.165916243372</v>
      </c>
      <c r="L948" s="444">
        <f t="shared" ca="1" si="80"/>
        <v>-5562560.9858146524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-5562560.9858146524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-23212.319231435304</v>
      </c>
      <c r="L949" s="444">
        <f t="shared" ca="1" si="80"/>
        <v>-5594168.9347759085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-5594168.9347759085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-23344.01901877387</v>
      </c>
      <c r="L950" s="444">
        <f t="shared" ca="1" si="80"/>
        <v>-5625908.5835245028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-5625908.5835245028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-23476.267555226346</v>
      </c>
      <c r="L951" s="444">
        <f t="shared" ca="1" si="80"/>
        <v>-5657780.4808095498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-5657780.4808095498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-23609.067127247377</v>
      </c>
      <c r="L952" s="444">
        <f t="shared" ca="1" si="80"/>
        <v>-5689785.1776666176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-5689785.1776666176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-23742.420030818492</v>
      </c>
      <c r="L953" s="444">
        <f t="shared" ca="1" si="80"/>
        <v>-5721923.2274272563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-5721923.2274272563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-23876.328571487818</v>
      </c>
      <c r="L954" s="444">
        <f t="shared" ca="1" si="80"/>
        <v>-5754195.1857285649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-5754195.1857285649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-24010.79506440994</v>
      </c>
      <c r="L955" s="444">
        <f t="shared" ca="1" si="80"/>
        <v>-5786601.6105227955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-5786601.6105227955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-24145.821834385901</v>
      </c>
      <c r="L956" s="444">
        <f t="shared" ca="1" si="80"/>
        <v>-5819143.0620870022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-5819143.0620870022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-24281.411215903427</v>
      </c>
      <c r="L957" s="444">
        <f t="shared" ca="1" si="80"/>
        <v>-5851820.1030327259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-5851820.1030327259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-24417.565553177275</v>
      </c>
      <c r="L958" s="444">
        <f t="shared" ca="1" si="80"/>
        <v>-5884633.2983157234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-5884633.2983157234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-24554.287200189767</v>
      </c>
      <c r="L959" s="444">
        <f t="shared" ca="1" si="80"/>
        <v>-5917583.215245734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-5917583.215245734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-24691.578520731477</v>
      </c>
      <c r="L960" s="444">
        <f t="shared" ca="1" si="80"/>
        <v>-5950670.4234962855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-5950670.4234962855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-24829.441888442107</v>
      </c>
      <c r="L961" s="444">
        <f t="shared" ca="1" si="80"/>
        <v>-5983895.4951145481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-5983895.4951145481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-24967.879686851535</v>
      </c>
      <c r="L962" s="444">
        <f t="shared" ca="1" si="80"/>
        <v>-6017259.0045312205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-6017259.0045312205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-25106.894309421004</v>
      </c>
      <c r="L963" s="444">
        <f t="shared" ca="1" si="80"/>
        <v>-6050761.528570462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-6050761.528570462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-25246.488159584511</v>
      </c>
      <c r="L964" s="444">
        <f t="shared" ca="1" si="80"/>
        <v>-6084403.6464598672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-6084403.6464598672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-25386.663650790364</v>
      </c>
      <c r="L965" s="444">
        <f t="shared" ca="1" si="80"/>
        <v>-6118185.9398404779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-6118185.9398404779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-25527.42320654291</v>
      </c>
      <c r="L966" s="444">
        <f t="shared" ca="1" si="80"/>
        <v>-6152108.9927768409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-6152108.9927768409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-25668.769260444424</v>
      </c>
      <c r="L967" s="444">
        <f t="shared" ca="1" si="80"/>
        <v>-6186173.391767106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-6186173.391767106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-25810.704256237193</v>
      </c>
      <c r="L968" s="444">
        <f t="shared" ca="1" si="80"/>
        <v>-6220379.7257531639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-6220379.7257531639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-25953.230647845769</v>
      </c>
      <c r="L969" s="444">
        <f t="shared" ca="1" si="80"/>
        <v>-6254728.5861308305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-6254728.5861308305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-26096.35089941938</v>
      </c>
      <c r="L970" s="444">
        <f t="shared" ca="1" si="80"/>
        <v>-6289220.5667600706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-6289220.5667600706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-26240.067485374544</v>
      </c>
      <c r="L971" s="444">
        <f t="shared" ca="1" si="80"/>
        <v>-6323856.2639752654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-6323856.2639752654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-26384.382890437857</v>
      </c>
      <c r="L972" s="444">
        <f t="shared" ca="1" si="80"/>
        <v>-6358636.2765955236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-6358636.2765955236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-26529.299609688933</v>
      </c>
      <c r="L973" s="444">
        <f t="shared" ca="1" si="80"/>
        <v>-6393561.205935033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-6393561.205935033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-26674.820148603554</v>
      </c>
      <c r="L974" s="444">
        <f t="shared" ca="1" si="80"/>
        <v>-6428631.6558134574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-6428631.6558134574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-26820.947023096989</v>
      </c>
      <c r="L975" s="444">
        <f t="shared" ca="1" si="80"/>
        <v>-6463848.2325663753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-6463848.2325663753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-26967.68275956748</v>
      </c>
      <c r="L976" s="444">
        <f t="shared" ca="1" si="80"/>
        <v>-6499211.5450557629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-6499211.5450557629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-27115.029894939929</v>
      </c>
      <c r="L977" s="444">
        <f t="shared" ca="1" si="80"/>
        <v>-6534722.2046805229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-6534722.2046805229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-27262.990976709763</v>
      </c>
      <c r="L978" s="444">
        <f t="shared" ca="1" si="80"/>
        <v>-6570380.8253870532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-6570380.8253870532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-27411.568562986973</v>
      </c>
      <c r="L979" s="444">
        <f t="shared" ca="1" si="80"/>
        <v>-6606188.0236798609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-6606188.0236798609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-27560.765222540344</v>
      </c>
      <c r="L980" s="444">
        <f t="shared" ca="1" si="80"/>
        <v>-6642144.4186322214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-6642144.4186322214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-27710.583534841844</v>
      </c>
      <c r="L981" s="444">
        <f t="shared" ca="1" si="80"/>
        <v>-6678250.6318968832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-6678250.6318968832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-27861.026090111267</v>
      </c>
      <c r="L982" s="444">
        <f t="shared" ca="1" si="80"/>
        <v>-6714507.2877168152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-6714507.2877168152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-28012.095489360981</v>
      </c>
      <c r="L983" s="444">
        <f t="shared" ca="1" si="80"/>
        <v>-6750915.012935997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-6750915.012935997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-28163.794344440907</v>
      </c>
      <c r="L984" s="444">
        <f t="shared" ca="1" si="80"/>
        <v>-6787474.4370102584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-6787474.4370102584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-28316.125278083658</v>
      </c>
      <c r="L985" s="444">
        <f t="shared" ca="1" si="80"/>
        <v>-6824186.1920181625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-6824186.1920181625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-28469.090923949927</v>
      </c>
      <c r="L986" s="444">
        <f t="shared" ca="1" si="80"/>
        <v>-6861050.912671933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-6861050.912671933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-28622.693926673972</v>
      </c>
      <c r="L987" s="444">
        <f t="shared" ca="1" si="80"/>
        <v>-6898069.2363284277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-6898069.2363284277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-28776.936941909367</v>
      </c>
      <c r="L988" s="444">
        <f t="shared" ca="1" si="80"/>
        <v>-6935241.8030001577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-6935241.8030001577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-28931.822636374913</v>
      </c>
      <c r="L989" s="444">
        <f t="shared" ca="1" si="80"/>
        <v>-6972569.2553663533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-6972569.2553663533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-29087.353687900719</v>
      </c>
      <c r="L990" s="444">
        <f t="shared" ca="1" si="80"/>
        <v>-7010052.2387840748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-7010052.2387840748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-29243.532785474563</v>
      </c>
      <c r="L991" s="444">
        <f t="shared" ca="1" si="80"/>
        <v>-7047691.4012993695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-7047691.4012993695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-29400.362629288291</v>
      </c>
      <c r="L992" s="444">
        <f t="shared" ca="1" si="80"/>
        <v>-7085487.3936584778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-7085487.3936584778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-29557.845930784573</v>
      </c>
      <c r="L993" s="444">
        <f t="shared" ca="1" si="80"/>
        <v>-7123440.8693190832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-7123440.8693190832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-29715.985412703762</v>
      </c>
      <c r="L994" s="444">
        <f t="shared" ca="1" si="80"/>
        <v>-7161552.4844616074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-7161552.4844616074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-29874.78380913095</v>
      </c>
      <c r="L995" s="444">
        <f t="shared" ca="1" si="80"/>
        <v>-7199822.8980005588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-7199822.8980005588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-30034.243865543245</v>
      </c>
      <c r="L996" s="444">
        <f t="shared" ca="1" si="80"/>
        <v>-7238252.7715959223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-7238252.7715959223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-30194.368338857257</v>
      </c>
      <c r="L997" s="444">
        <f t="shared" ca="1" si="80"/>
        <v>-7276842.7696645996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-7276842.7696645996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-30355.159997476749</v>
      </c>
      <c r="L998" s="444">
        <f t="shared" ca="1" si="80"/>
        <v>-7315593.5593918972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-7315593.5593918972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-30516.621621340484</v>
      </c>
      <c r="L999" s="444">
        <f t="shared" ca="1" si="80"/>
        <v>-7354505.8107430581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-7354505.8107430581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-30678.756001970331</v>
      </c>
      <c r="L1000" s="444">
        <f t="shared" ca="1" si="80"/>
        <v>-7393580.1964748492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-7393580.1964748492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-30841.565942519454</v>
      </c>
      <c r="L1001" s="444">
        <f t="shared" ca="1" si="80"/>
        <v>-7432817.392147189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-7432817.392147189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-31005.054257820873</v>
      </c>
      <c r="L1002" s="444">
        <f t="shared" ca="1" si="80"/>
        <v>-7472218.0761348307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-7472218.0761348307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-31169.22377443605</v>
      </c>
      <c r="L1003" s="444">
        <f t="shared" ca="1" si="80"/>
        <v>-7511782.9296390871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-7511782.9296390871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-31334.077330703782</v>
      </c>
      <c r="L1004" s="444">
        <f t="shared" ca="1" si="80"/>
        <v>-7551512.6366996113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-7551512.6366996113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-31499.617776789295</v>
      </c>
      <c r="L1005" s="444">
        <f t="shared" ca="1" si="80"/>
        <v>-7591407.8842062214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-7591407.8842062214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-31665.847974733508</v>
      </c>
      <c r="L1006" s="444">
        <f t="shared" ca="1" si="80"/>
        <v>-7631469.3619107753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-7631469.3619107753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-31832.770798502486</v>
      </c>
      <c r="L1007" s="444">
        <f t="shared" ca="1" si="80"/>
        <v>-7671697.7624390982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-7671697.7624390982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-32000.389134037159</v>
      </c>
      <c r="L1008" s="444">
        <f t="shared" ca="1" si="80"/>
        <v>-7712093.7813029559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-7712093.7813029559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-32168.705879303237</v>
      </c>
      <c r="L1009" s="444">
        <f t="shared" ca="1" si="80"/>
        <v>-7752658.11691208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-7752658.11691208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-32337.723944341255</v>
      </c>
      <c r="L1010" s="444">
        <f t="shared" ca="1" si="80"/>
        <v>-7793391.4705862412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-7793391.4705862412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-32507.446251316927</v>
      </c>
      <c r="L1011" s="444">
        <f t="shared" ca="1" si="80"/>
        <v>-7834294.5465673786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-7834294.5465673786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-32677.875734571662</v>
      </c>
      <c r="L1012" s="444">
        <f t="shared" ca="1" si="80"/>
        <v>-7875368.0520317703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-7875368.0520317703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-32849.015340673293</v>
      </c>
      <c r="L1013" s="444">
        <f t="shared" ca="1" si="80"/>
        <v>-7916612.6971022645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-7916612.6971022645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-33020.868028467019</v>
      </c>
      <c r="L1014" s="444">
        <f t="shared" ca="1" si="80"/>
        <v>-7958029.1948605515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-7958029.1948605515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-33193.436769126551</v>
      </c>
      <c r="L1015" s="444">
        <f t="shared" ca="1" si="80"/>
        <v>-7999618.2613594988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-7999618.2613594988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-33366.7245462055</v>
      </c>
      <c r="L1016" s="444">
        <f t="shared" ca="1" si="80"/>
        <v>-8041380.6156355245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-8041380.6156355245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-33540.734355688932</v>
      </c>
      <c r="L1017" s="444">
        <f t="shared" ca="1" si="80"/>
        <v>-8083316.9797210339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-8083316.9797210339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-33715.469206045222</v>
      </c>
      <c r="L1018" s="444">
        <f t="shared" ca="1" si="80"/>
        <v>-8125428.0786568997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-8125428.0786568997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-33890.932118277997</v>
      </c>
      <c r="L1019" s="444">
        <f t="shared" ca="1" si="80"/>
        <v>-8167714.6405049982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-8167714.6405049982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-34067.126125978408</v>
      </c>
      <c r="L1020" s="444">
        <f t="shared" ca="1" si="80"/>
        <v>-8210177.3963607969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-8210177.3963607969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-34244.054275377566</v>
      </c>
      <c r="L1021" s="444">
        <f t="shared" ca="1" si="80"/>
        <v>-8252817.0803659949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-8252817.0803659949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-34421.71962539923</v>
      </c>
      <c r="L1022" s="444">
        <f t="shared" ca="1" si="80"/>
        <v>-8295634.4297212148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-8295634.4297212148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-34600.125247712647</v>
      </c>
      <c r="L1023" s="444">
        <f t="shared" ca="1" si="80"/>
        <v>-8338630.1846987475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-8338630.1846987475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-34779.274226785696</v>
      </c>
      <c r="L1024" s="444">
        <f t="shared" ca="1" si="80"/>
        <v>-8381805.0886553535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-8381805.0886553535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-34959.169659938219</v>
      </c>
      <c r="L1025" s="444">
        <f t="shared" ca="1" si="80"/>
        <v>-8425159.8880451117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-8425159.8880451117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-35139.814657395553</v>
      </c>
      <c r="L1026" s="444">
        <f t="shared" ca="1" si="80"/>
        <v>-8468695.3324323278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-8468695.3324323278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-35321.212342342282</v>
      </c>
      <c r="L1027" s="444">
        <f t="shared" ca="1" si="80"/>
        <v>-8512412.1745044906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-8512412.1745044906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-35503.365850976297</v>
      </c>
      <c r="L1028" s="444">
        <f t="shared" ref="L1028:L1282" ca="1" si="106">I1028-J1028+K1028</f>
        <v>-8556311.1700852867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-8556311.1700852867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-35686.278332562943</v>
      </c>
      <c r="L1029" s="444">
        <f t="shared" ca="1" si="106"/>
        <v>-8600393.0781476703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-8600393.0781476703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-35869.952949489547</v>
      </c>
      <c r="L1030" s="444">
        <f t="shared" ca="1" si="106"/>
        <v>-8644658.6608269811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-8644658.6608269811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-36054.392877320002</v>
      </c>
      <c r="L1031" s="444">
        <f t="shared" ca="1" si="106"/>
        <v>-8689108.6834341213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-8689108.6834341213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-36239.601304849755</v>
      </c>
      <c r="L1032" s="444">
        <f t="shared" ca="1" si="106"/>
        <v>-8733743.9144687913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-8733743.9144687913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-36425.581434160878</v>
      </c>
      <c r="L1033" s="444">
        <f t="shared" ca="1" si="106"/>
        <v>-8778565.1256327722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-8778565.1256327722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-36612.33648067747</v>
      </c>
      <c r="L1034" s="444">
        <f t="shared" ca="1" si="106"/>
        <v>-8823573.0918432698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-8823573.0918432698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-36799.869673221212</v>
      </c>
      <c r="L1035" s="444">
        <f t="shared" ca="1" si="106"/>
        <v>-8868768.5912463106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-8868768.5912463106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-36988.184254067215</v>
      </c>
      <c r="L1036" s="444">
        <f t="shared" ca="1" si="106"/>
        <v>-8914152.4052301981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-8914152.4052301981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-37177.283479000078</v>
      </c>
      <c r="L1037" s="444">
        <f t="shared" ca="1" si="106"/>
        <v>-8959725.318439018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-8959725.318439018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-37367.17061737016</v>
      </c>
      <c r="L1038" s="444">
        <f t="shared" ca="1" si="106"/>
        <v>-9005488.1187862083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-9005488.1187862083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-37557.848952150118</v>
      </c>
      <c r="L1039" s="444">
        <f t="shared" ca="1" si="106"/>
        <v>-9051441.5974681787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-9051441.5974681787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-37749.32177999166</v>
      </c>
      <c r="L1040" s="444">
        <f t="shared" ca="1" si="106"/>
        <v>-9097586.5489779916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-9097586.5489779916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-37941.592411282552</v>
      </c>
      <c r="L1041" s="444">
        <f t="shared" ca="1" si="106"/>
        <v>-9143923.7711190954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-9143923.7711190954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-38134.664170203818</v>
      </c>
      <c r="L1042" s="444">
        <f t="shared" ca="1" si="106"/>
        <v>-9190454.0650191195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-9190454.0650191195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-38328.540394787247</v>
      </c>
      <c r="L1043" s="444">
        <f t="shared" ca="1" si="106"/>
        <v>-9237178.2351437267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-9237178.2351437267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-38523.224436973112</v>
      </c>
      <c r="L1044" s="444">
        <f t="shared" ca="1" si="106"/>
        <v>-9284097.0893105194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-9284097.0893105194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-38718.719662668082</v>
      </c>
      <c r="L1045" s="444">
        <f t="shared" ca="1" si="106"/>
        <v>-9331211.438703008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-9331211.438703008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-38915.02945180345</v>
      </c>
      <c r="L1046" s="444">
        <f t="shared" ca="1" si="106"/>
        <v>-9378522.0978846326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-9378522.0978846326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-39112.157198393557</v>
      </c>
      <c r="L1047" s="444">
        <f t="shared" ca="1" si="106"/>
        <v>-9426029.8848128468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-9426029.8848128468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-39310.106310594449</v>
      </c>
      <c r="L1048" s="444">
        <f t="shared" ca="1" si="106"/>
        <v>-9473735.620853262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-9473735.620853262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-39508.880210762843</v>
      </c>
      <c r="L1049" s="444">
        <f t="shared" ca="1" si="106"/>
        <v>-9521640.1307938453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-9521640.1307938453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-39708.482335515277</v>
      </c>
      <c r="L1050" s="444">
        <f t="shared" ca="1" si="106"/>
        <v>-9569744.242859181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-9569744.242859181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-39908.916135787505</v>
      </c>
      <c r="L1051" s="444">
        <f t="shared" ca="1" si="106"/>
        <v>-9618048.7887247894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-9618048.7887247894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-40110.185076894209</v>
      </c>
      <c r="L1052" s="444">
        <f t="shared" ca="1" si="106"/>
        <v>-9666554.603531504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-9666554.603531504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-40312.29263858885</v>
      </c>
      <c r="L1053" s="444">
        <f t="shared" ca="1" si="106"/>
        <v>-9715262.5258999132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-9715262.5258999132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-40515.242315123891</v>
      </c>
      <c r="L1054" s="444">
        <f t="shared" ca="1" si="106"/>
        <v>-9764173.3979448583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-9764173.3979448583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-40719.037615311157</v>
      </c>
      <c r="L1055" s="444">
        <f t="shared" ca="1" si="106"/>
        <v>-9813288.0652899891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-9813288.0652899891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-40923.682062582542</v>
      </c>
      <c r="L1056" s="444">
        <f t="shared" ca="1" si="106"/>
        <v>-9862607.3770823926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-9862607.3770823926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-41129.179195050885</v>
      </c>
      <c r="L1057" s="444">
        <f t="shared" ca="1" si="106"/>
        <v>-9912132.1860072631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-9912132.1860072631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-41335.532565571179</v>
      </c>
      <c r="L1058" s="444">
        <f t="shared" ca="1" si="106"/>
        <v>-9961863.3483026549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-9961863.3483026549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-41542.745741801977</v>
      </c>
      <c r="L1059" s="444">
        <f t="shared" ca="1" si="106"/>
        <v>-10011801.723774277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-10011801.723774277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-41750.822306267073</v>
      </c>
      <c r="L1060" s="444">
        <f t="shared" ca="1" si="106"/>
        <v>-10061948.175810365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-10061948.175810365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-41959.765856417442</v>
      </c>
      <c r="L1061" s="444">
        <f t="shared" ca="1" si="106"/>
        <v>-10112303.571396602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-10112303.571396602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-42169.580004693431</v>
      </c>
      <c r="L1062" s="444">
        <f t="shared" ca="1" si="106"/>
        <v>-10162868.781131117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-10162868.781131117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-42380.268378587236</v>
      </c>
      <c r="L1063" s="444">
        <f t="shared" ca="1" si="106"/>
        <v>-10213644.679239525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-10213644.679239525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-42591.834620705602</v>
      </c>
      <c r="L1064" s="444">
        <f t="shared" ca="1" si="106"/>
        <v>-10264632.14359005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-10264632.14359005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-42804.282388832791</v>
      </c>
      <c r="L1065" s="444">
        <f t="shared" ca="1" si="106"/>
        <v>-10315832.055708703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-10315832.055708703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-43017.615355993847</v>
      </c>
      <c r="L1066" s="444">
        <f t="shared" ca="1" si="106"/>
        <v>-10367245.300794518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-10367245.300794518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-43231.837210518075</v>
      </c>
      <c r="L1067" s="444">
        <f t="shared" ca="1" si="106"/>
        <v>-10418872.767734855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-10418872.767734855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-43446.951656102814</v>
      </c>
      <c r="L1068" s="444">
        <f t="shared" ca="1" si="106"/>
        <v>-10470715.349120779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-10470715.349120779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-43662.962411877495</v>
      </c>
      <c r="L1069" s="444">
        <f t="shared" ca="1" si="106"/>
        <v>-10522773.941262476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-10522773.941262476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-43879.873212467901</v>
      </c>
      <c r="L1070" s="444">
        <f t="shared" ca="1" si="106"/>
        <v>-10575049.444204764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-10575049.444204764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-44097.687808060771</v>
      </c>
      <c r="L1071" s="444">
        <f t="shared" ca="1" si="106"/>
        <v>-10627542.761742646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-10627542.761742646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-44316.409964468607</v>
      </c>
      <c r="L1072" s="444">
        <f t="shared" ca="1" si="106"/>
        <v>-10680254.801436935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-10680254.801436935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-44536.043463194816</v>
      </c>
      <c r="L1073" s="444">
        <f t="shared" ca="1" si="106"/>
        <v>-10733186.47462995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-10733186.47462995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-44756.592101499045</v>
      </c>
      <c r="L1074" s="444">
        <f t="shared" ca="1" si="106"/>
        <v>-10786338.69646127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-10786338.69646127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-44978.059692462877</v>
      </c>
      <c r="L1075" s="444">
        <f t="shared" ca="1" si="106"/>
        <v>-10839712.385883553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-10839712.385883553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-45200.450065055724</v>
      </c>
      <c r="L1076" s="444">
        <f t="shared" ca="1" si="106"/>
        <v>-10893308.465678429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-10893308.465678429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-45423.767064201042</v>
      </c>
      <c r="L1077" s="444">
        <f t="shared" ca="1" si="106"/>
        <v>-10947127.86247245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-10947127.86247245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-45648.014550842796</v>
      </c>
      <c r="L1078" s="444">
        <f t="shared" ca="1" si="106"/>
        <v>-11001171.506753113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-11001171.506753113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-45873.196402012225</v>
      </c>
      <c r="L1079" s="444">
        <f t="shared" ca="1" si="106"/>
        <v>-11055440.332884945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-11055440.332884945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-46099.316510894852</v>
      </c>
      <c r="L1080" s="444">
        <f t="shared" ca="1" si="106"/>
        <v>-11109935.279125661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-11109935.279125661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-46326.37878689784</v>
      </c>
      <c r="L1081" s="444">
        <f t="shared" ca="1" si="106"/>
        <v>-11164657.287642378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-11164657.287642378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-46554.387155717493</v>
      </c>
      <c r="L1082" s="444">
        <f t="shared" ca="1" si="106"/>
        <v>-11219607.304527916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-11219607.304527916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-46783.345559407237</v>
      </c>
      <c r="L1083" s="444">
        <f t="shared" ca="1" si="106"/>
        <v>-11274786.279817143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-11274786.279817143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-47013.257956445683</v>
      </c>
      <c r="L1084" s="444">
        <f t="shared" ca="1" si="106"/>
        <v>-11330195.167503409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-11330195.167503409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-47244.128321805125</v>
      </c>
      <c r="L1085" s="444">
        <f t="shared" ca="1" si="106"/>
        <v>-11385834.925555035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-11385834.925555035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-47475.960647020234</v>
      </c>
      <c r="L1086" s="444">
        <f t="shared" ca="1" si="106"/>
        <v>-11441706.515931876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-11441706.515931876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-47708.758940257067</v>
      </c>
      <c r="L1087" s="444">
        <f t="shared" ca="1" si="106"/>
        <v>-11497810.904601954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-11497810.904601954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-47942.527226382394</v>
      </c>
      <c r="L1088" s="444">
        <f t="shared" ca="1" si="106"/>
        <v>-11554149.061558157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-11554149.061558157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-48177.26954703324</v>
      </c>
      <c r="L1089" s="444">
        <f t="shared" ca="1" si="106"/>
        <v>-11610721.960835012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-11610721.960835012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-48412.989960686798</v>
      </c>
      <c r="L1090" s="444">
        <f t="shared" ca="1" si="106"/>
        <v>-11667530.580525519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-11667530.580525519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-48649.692542730583</v>
      </c>
      <c r="L1091" s="444">
        <f t="shared" ca="1" si="106"/>
        <v>-11724575.90279807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-11724575.90279807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-48887.381385532877</v>
      </c>
      <c r="L1092" s="444">
        <f t="shared" ca="1" si="106"/>
        <v>-11781858.913913423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-11781858.913913423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-49126.060598513512</v>
      </c>
      <c r="L1093" s="444">
        <f t="shared" ca="1" si="106"/>
        <v>-11839380.604241757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-11839380.604241757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-49365.734308214902</v>
      </c>
      <c r="L1094" s="444">
        <f t="shared" ca="1" si="106"/>
        <v>-11897141.968279792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-11897141.968279792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-49606.406658373387</v>
      </c>
      <c r="L1095" s="444">
        <f t="shared" ca="1" si="106"/>
        <v>-11955144.004667986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-11955144.004667986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-49848.081809990857</v>
      </c>
      <c r="L1096" s="444">
        <f t="shared" ca="1" si="106"/>
        <v>-12013387.716207797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-12013387.716207797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-50090.763941406738</v>
      </c>
      <c r="L1097" s="444">
        <f t="shared" ca="1" si="106"/>
        <v>-12071874.109879024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-12071874.109879024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-50334.457248370185</v>
      </c>
      <c r="L1098" s="444">
        <f t="shared" ca="1" si="106"/>
        <v>-12130604.196857216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-12130604.196857216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-50579.165944112654</v>
      </c>
      <c r="L1099" s="444">
        <f t="shared" ca="1" si="106"/>
        <v>-12189578.992531149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-12189578.992531149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-50824.894259420704</v>
      </c>
      <c r="L1100" s="444">
        <f t="shared" ca="1" si="106"/>
        <v>-12248799.51652039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-12248799.51652039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-51071.646442709214</v>
      </c>
      <c r="L1101" s="444">
        <f t="shared" ca="1" si="106"/>
        <v>-12308266.79269292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-12308266.79269292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-51319.42676009475</v>
      </c>
      <c r="L1102" s="444">
        <f t="shared" ca="1" si="106"/>
        <v>-12367981.849182835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-12367981.849182835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-51568.239495469395</v>
      </c>
      <c r="L1103" s="444">
        <f t="shared" ca="1" si="106"/>
        <v>-12427945.718408125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-12427945.718408125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-51818.088950574769</v>
      </c>
      <c r="L1104" s="444">
        <f t="shared" ca="1" si="106"/>
        <v>-12488159.437088519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-12488159.437088519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-52068.979445076417</v>
      </c>
      <c r="L1105" s="444">
        <f t="shared" ca="1" si="106"/>
        <v>-12548624.046263415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-12548624.046263415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-52320.915316638479</v>
      </c>
      <c r="L1106" s="444">
        <f t="shared" ca="1" si="106"/>
        <v>-12609340.591309873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-12609340.591309873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-52573.90092099872</v>
      </c>
      <c r="L1107" s="444">
        <f t="shared" ca="1" si="106"/>
        <v>-12670310.121960692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-12670310.121960692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-52827.940632043799</v>
      </c>
      <c r="L1108" s="444">
        <f t="shared" ca="1" si="106"/>
        <v>-12731533.692322556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-12731533.692322556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-53083.038841884903</v>
      </c>
      <c r="L1109" s="444">
        <f t="shared" ca="1" si="106"/>
        <v>-12793012.360894261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-12793012.360894261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-53339.199960933671</v>
      </c>
      <c r="L1110" s="444">
        <f t="shared" ca="1" si="106"/>
        <v>-12854747.190585015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-12854747.190585015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-53596.428417978481</v>
      </c>
      <c r="L1111" s="444">
        <f t="shared" ca="1" si="106"/>
        <v>-12916739.248732815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-12916739.248732815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-53854.728660260975</v>
      </c>
      <c r="L1112" s="444">
        <f t="shared" ca="1" si="106"/>
        <v>-12978989.607122896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-12978989.607122896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-54114.105153552984</v>
      </c>
      <c r="L1113" s="444">
        <f t="shared" ca="1" si="106"/>
        <v>-13041499.34200627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-13041499.34200627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-54374.562382233707</v>
      </c>
      <c r="L1114" s="444">
        <f t="shared" ca="1" si="106"/>
        <v>-13104269.534118325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-13104269.534118325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-54636.104849367272</v>
      </c>
      <c r="L1115" s="444">
        <f t="shared" ca="1" si="106"/>
        <v>-13167301.268697511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-13167301.268697511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-54898.737076780548</v>
      </c>
      <c r="L1116" s="444">
        <f t="shared" ca="1" si="106"/>
        <v>-13230595.635504112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-13230595.635504112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-55162.463605141384</v>
      </c>
      <c r="L1117" s="444">
        <f t="shared" ca="1" si="106"/>
        <v>-13294153.728839073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-13294153.728839073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-55427.288994037051</v>
      </c>
      <c r="L1118" s="444">
        <f t="shared" ca="1" si="106"/>
        <v>-13357976.64756293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-13357976.64756293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-55693.217822053128</v>
      </c>
      <c r="L1119" s="444">
        <f t="shared" ca="1" si="106"/>
        <v>-13422065.495114803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-13422065.495114803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-55960.254686852604</v>
      </c>
      <c r="L1120" s="444">
        <f t="shared" ca="1" si="106"/>
        <v>-13486421.379531477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-13486421.379531477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-56228.404205255392</v>
      </c>
      <c r="L1121" s="444">
        <f t="shared" ca="1" si="106"/>
        <v>-13551045.413466552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-13551045.413466552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-56497.671013318213</v>
      </c>
      <c r="L1122" s="444">
        <f t="shared" ca="1" si="106"/>
        <v>-13615938.714209691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-13615938.714209691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-56768.059766414619</v>
      </c>
      <c r="L1123" s="444">
        <f t="shared" ca="1" si="106"/>
        <v>-13681102.403705927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-13681102.403705927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-57039.575139315617</v>
      </c>
      <c r="L1124" s="444">
        <f t="shared" ca="1" si="106"/>
        <v>-13746537.608575063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-13746537.608575063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-57312.221826270346</v>
      </c>
      <c r="L1125" s="444">
        <f t="shared" ca="1" si="106"/>
        <v>-13812245.460131153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-13812245.460131153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-57586.004541087401</v>
      </c>
      <c r="L1126" s="444">
        <f t="shared" ca="1" si="106"/>
        <v>-13878227.094402062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-13878227.094402062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-57860.928017216174</v>
      </c>
      <c r="L1127" s="444">
        <f t="shared" ca="1" si="106"/>
        <v>-13944483.652149098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-13944483.652149098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-58136.997007828824</v>
      </c>
      <c r="L1128" s="444">
        <f t="shared" ca="1" si="106"/>
        <v>-14011016.278886747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-14011016.278886747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-58414.216285902352</v>
      </c>
      <c r="L1129" s="444">
        <f t="shared" ca="1" si="106"/>
        <v>-14077826.12490247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-14077826.12490247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-58692.590644301206</v>
      </c>
      <c r="L1130" s="444">
        <f t="shared" ca="1" si="106"/>
        <v>-14144914.345276592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-14144914.345276592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-58972.124895860041</v>
      </c>
      <c r="L1131" s="444">
        <f t="shared" ca="1" si="106"/>
        <v>-14212282.099902272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-14212282.099902272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-59252.823873467052</v>
      </c>
      <c r="L1132" s="444">
        <f t="shared" ca="1" si="106"/>
        <v>-14279930.55350556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-14279930.55350556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-59534.692430147421</v>
      </c>
      <c r="L1133" s="444">
        <f t="shared" ca="1" si="106"/>
        <v>-14347860.875665529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-14347860.875665529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-59817.735439147298</v>
      </c>
      <c r="L1134" s="444">
        <f t="shared" ca="1" si="106"/>
        <v>-14416074.240834497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-14416074.240834497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-60101.957794017981</v>
      </c>
      <c r="L1135" s="444">
        <f t="shared" ca="1" si="106"/>
        <v>-14484571.828358335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-14484571.828358335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-60387.364408700647</v>
      </c>
      <c r="L1136" s="444">
        <f t="shared" ca="1" si="106"/>
        <v>-14553354.822496856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-14553354.822496856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-60673.960217611151</v>
      </c>
      <c r="L1137" s="444">
        <f t="shared" ca="1" si="106"/>
        <v>-14622424.412444288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-14622424.412444288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-60961.75017572545</v>
      </c>
      <c r="L1138" s="444">
        <f t="shared" ca="1" si="106"/>
        <v>-14691781.792349834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-14691781.792349834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-61250.739258665235</v>
      </c>
      <c r="L1139" s="444">
        <f t="shared" ca="1" si="106"/>
        <v>-14761428.16133832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-14761428.16133832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-61540.932462783909</v>
      </c>
      <c r="L1140" s="444">
        <f t="shared" ca="1" si="106"/>
        <v>-14831364.723530924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-14831364.723530924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-61832.334805253107</v>
      </c>
      <c r="L1141" s="444">
        <f t="shared" ca="1" si="106"/>
        <v>-14901592.688065998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-14901592.688065998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-62124.951324149239</v>
      </c>
      <c r="L1142" s="444">
        <f t="shared" ca="1" si="106"/>
        <v>-14972113.269119969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-14972113.269119969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-62418.787078540787</v>
      </c>
      <c r="L1143" s="444">
        <f t="shared" ca="1" si="106"/>
        <v>-15042927.68592833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-15042927.68592833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-62713.847148575616</v>
      </c>
      <c r="L1144" s="444">
        <f t="shared" ca="1" si="106"/>
        <v>-15114037.162806725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-15114037.162806725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-63010.136635568939</v>
      </c>
      <c r="L1145" s="444">
        <f t="shared" ca="1" si="106"/>
        <v>-15185442.929172115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-15185442.929172115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-63307.660662091388</v>
      </c>
      <c r="L1146" s="444">
        <f t="shared" ca="1" si="106"/>
        <v>-15257146.219564028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-15257146.219564028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-63606.4243720577</v>
      </c>
      <c r="L1147" s="444">
        <f t="shared" ca="1" si="106"/>
        <v>-15329148.273665907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-15329148.273665907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-63906.432930815536</v>
      </c>
      <c r="L1148" s="444">
        <f t="shared" ca="1" si="106"/>
        <v>-15401450.336326543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-15401450.336326543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-64207.691525234855</v>
      </c>
      <c r="L1149" s="444">
        <f t="shared" ca="1" si="106"/>
        <v>-15474053.657581599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-15474053.657581599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-64510.205363797584</v>
      </c>
      <c r="L1150" s="444">
        <f t="shared" ca="1" si="106"/>
        <v>-15546959.492675217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-15546959.492675217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-64813.979676687653</v>
      </c>
      <c r="L1151" s="444">
        <f t="shared" ca="1" si="106"/>
        <v>-15620169.102081725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-15620169.102081725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-65119.019715881448</v>
      </c>
      <c r="L1152" s="444">
        <f t="shared" ca="1" si="106"/>
        <v>-15693683.751527427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-15693683.751527427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-65425.33075523853</v>
      </c>
      <c r="L1153" s="444">
        <f t="shared" ca="1" si="106"/>
        <v>-15767504.712012487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-15767504.712012487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-65732.918090592939</v>
      </c>
      <c r="L1154" s="444">
        <f t="shared" ca="1" si="106"/>
        <v>-15841633.2598329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-15841633.2598329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-66041.787039844668</v>
      </c>
      <c r="L1155" s="444">
        <f t="shared" ca="1" si="106"/>
        <v>-15916070.676602565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-15916070.676602565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-66351.942943051617</v>
      </c>
      <c r="L1156" s="444">
        <f t="shared" ca="1" si="106"/>
        <v>-15990818.249275437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-15990818.249275437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-66663.391162521904</v>
      </c>
      <c r="L1157" s="444">
        <f t="shared" ca="1" si="106"/>
        <v>-16065877.270167779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-16065877.270167779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-66976.137082906658</v>
      </c>
      <c r="L1158" s="444">
        <f t="shared" ca="1" si="106"/>
        <v>-16141249.036980506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-16141249.036980506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-67290.186111293035</v>
      </c>
      <c r="L1159" s="444">
        <f t="shared" ca="1" si="106"/>
        <v>-16216934.85282162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-16216934.85282162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-67605.543677297683</v>
      </c>
      <c r="L1160" s="444">
        <f t="shared" ca="1" si="106"/>
        <v>-16292936.026228739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-16292936.026228739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-67922.215233160663</v>
      </c>
      <c r="L1161" s="444">
        <f t="shared" ca="1" si="106"/>
        <v>-16369253.87119172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-16369253.87119172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-68240.206253839744</v>
      </c>
      <c r="L1162" s="444">
        <f t="shared" ca="1" si="106"/>
        <v>-16445889.70717538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-16445889.70717538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-68559.522237105004</v>
      </c>
      <c r="L1163" s="444">
        <f t="shared" ca="1" si="106"/>
        <v>-16522844.859142305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-16522844.859142305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-68880.168703633855</v>
      </c>
      <c r="L1164" s="444">
        <f t="shared" ca="1" si="106"/>
        <v>-16600120.65757576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-16600120.65757576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-69202.151197106577</v>
      </c>
      <c r="L1165" s="444">
        <f t="shared" ca="1" si="106"/>
        <v>-16677718.438502688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-16677718.438502688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-69525.475284302127</v>
      </c>
      <c r="L1166" s="444">
        <f t="shared" ca="1" si="106"/>
        <v>-16755639.543516811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-16755639.543516811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-69850.146555194297</v>
      </c>
      <c r="L1167" s="444">
        <f t="shared" ca="1" si="106"/>
        <v>-16833885.319801826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-16833885.319801826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-70176.170623048514</v>
      </c>
      <c r="L1168" s="444">
        <f t="shared" ca="1" si="106"/>
        <v>-16912457.120154694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-16912457.120154694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-70468.571333977889</v>
      </c>
      <c r="L1169" s="444">
        <f t="shared" ca="1" si="106"/>
        <v>-16982925.691488672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-16982925.691488672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-70762.190381202803</v>
      </c>
      <c r="L1170" s="444">
        <f t="shared" ca="1" si="106"/>
        <v>-17053687.881869875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-17053687.881869875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-71057.032841124485</v>
      </c>
      <c r="L1171" s="444">
        <f t="shared" ca="1" si="106"/>
        <v>-17124744.914710999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-17124744.914710999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-71353.103811295819</v>
      </c>
      <c r="L1172" s="444">
        <f t="shared" ca="1" si="106"/>
        <v>-17196098.018522296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-17196098.018522296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-71650.408410509568</v>
      </c>
      <c r="L1173" s="444">
        <f t="shared" ca="1" si="106"/>
        <v>-17267748.426932804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-17267748.426932804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-71948.95177888668</v>
      </c>
      <c r="L1174" s="444">
        <f t="shared" ca="1" si="106"/>
        <v>-17339697.378711689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-17339697.378711689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-72248.739077965365</v>
      </c>
      <c r="L1175" s="444">
        <f t="shared" ca="1" si="106"/>
        <v>-17411946.117789656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-17411946.117789656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-72549.775490790227</v>
      </c>
      <c r="L1176" s="444">
        <f t="shared" ca="1" si="106"/>
        <v>-17484495.893280447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-17484495.893280447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-72852.066222001857</v>
      </c>
      <c r="L1177" s="444">
        <f t="shared" ca="1" si="106"/>
        <v>-17557347.959502447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-17557347.959502447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-73155.616497926865</v>
      </c>
      <c r="L1178" s="444">
        <f t="shared" ca="1" si="106"/>
        <v>-17630503.576000374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-17630503.576000374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-73460.431566668223</v>
      </c>
      <c r="L1179" s="444">
        <f t="shared" ca="1" si="106"/>
        <v>-17703964.007567041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-17703964.007567041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-73766.516698196006</v>
      </c>
      <c r="L1180" s="444">
        <f t="shared" ca="1" si="106"/>
        <v>-17777730.524265237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-17777730.524265237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-74073.87718443849</v>
      </c>
      <c r="L1181" s="444">
        <f t="shared" ca="1" si="106"/>
        <v>-17851804.401449677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-17851804.401449677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-74382.518339373652</v>
      </c>
      <c r="L1182" s="444">
        <f t="shared" ca="1" si="106"/>
        <v>-17926186.91978905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-17926186.91978905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-74692.445499121037</v>
      </c>
      <c r="L1183" s="444">
        <f t="shared" ca="1" si="106"/>
        <v>-18000879.365288172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-18000879.365288172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-75003.664022034049</v>
      </c>
      <c r="L1184" s="444">
        <f t="shared" ca="1" si="106"/>
        <v>-18075883.029310208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-18075883.029310208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-75316.179288792526</v>
      </c>
      <c r="L1185" s="444">
        <f t="shared" ca="1" si="106"/>
        <v>-18151199.208599001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-18151199.208599001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-75629.996702495831</v>
      </c>
      <c r="L1186" s="444">
        <f t="shared" ca="1" si="106"/>
        <v>-18226829.205301497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-18226829.205301497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-75945.121688756233</v>
      </c>
      <c r="L1187" s="444">
        <f t="shared" ca="1" si="106"/>
        <v>-18302774.326990254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-18302774.326990254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-76261.559695792719</v>
      </c>
      <c r="L1188" s="444">
        <f t="shared" ca="1" si="106"/>
        <v>-18379035.886686046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-18379035.886686046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-76579.316194525192</v>
      </c>
      <c r="L1189" s="444">
        <f t="shared" ca="1" si="106"/>
        <v>-18455615.202880573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-18455615.202880573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-76898.396678669058</v>
      </c>
      <c r="L1190" s="444">
        <f t="shared" ca="1" si="106"/>
        <v>-18532513.59955924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-18532513.59955924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-77218.806664830161</v>
      </c>
      <c r="L1191" s="444">
        <f t="shared" ca="1" si="106"/>
        <v>-18609732.406224072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-18609732.406224072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-77540.551692600304</v>
      </c>
      <c r="L1192" s="444">
        <f t="shared" ca="1" si="106"/>
        <v>-18687272.957916673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-18687272.957916673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-77863.637324652809</v>
      </c>
      <c r="L1193" s="444">
        <f t="shared" ca="1" si="106"/>
        <v>-18765136.595241327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-18765136.595241327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-78188.069146838854</v>
      </c>
      <c r="L1194" s="444">
        <f t="shared" ca="1" si="106"/>
        <v>-18843324.664388165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-18843324.664388165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-78513.852768284021</v>
      </c>
      <c r="L1195" s="444">
        <f t="shared" ca="1" si="106"/>
        <v>-18921838.517156448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-18921838.517156448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-78840.993821485201</v>
      </c>
      <c r="L1196" s="444">
        <f t="shared" ca="1" si="106"/>
        <v>-19000679.510977935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-19000679.510977935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-79169.497962408059</v>
      </c>
      <c r="L1197" s="444">
        <f t="shared" ca="1" si="106"/>
        <v>-19079849.008940343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-19079849.008940343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-79499.370870584768</v>
      </c>
      <c r="L1198" s="444">
        <f t="shared" ca="1" si="106"/>
        <v>-19159348.379810929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-19159348.379810929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-79830.618249212202</v>
      </c>
      <c r="L1199" s="444">
        <f t="shared" ca="1" si="106"/>
        <v>-19239178.998060141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-19239178.998060141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-80163.245825250589</v>
      </c>
      <c r="L1200" s="444">
        <f t="shared" ca="1" si="106"/>
        <v>-19319342.24388539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-19319342.24388539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-80497.259349522457</v>
      </c>
      <c r="L1201" s="444">
        <f t="shared" ca="1" si="106"/>
        <v>-19399839.503234912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-19399839.503234912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-80832.66459681213</v>
      </c>
      <c r="L1202" s="444">
        <f t="shared" ca="1" si="106"/>
        <v>-19480672.167831723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-19480672.167831723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-81169.467365965509</v>
      </c>
      <c r="L1203" s="444">
        <f t="shared" ca="1" si="106"/>
        <v>-19561841.635197688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-19561841.635197688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-81507.673479990364</v>
      </c>
      <c r="L1204" s="444">
        <f t="shared" ca="1" si="106"/>
        <v>-19643349.308677677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-19643349.308677677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-81847.288786156991</v>
      </c>
      <c r="L1205" s="444">
        <f t="shared" ca="1" si="106"/>
        <v>-19725196.597463835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-19725196.597463835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-82188.319156099315</v>
      </c>
      <c r="L1206" s="444">
        <f t="shared" ca="1" si="106"/>
        <v>-19807384.916619934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-19807384.916619934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-82530.770485916393</v>
      </c>
      <c r="L1207" s="444">
        <f t="shared" ca="1" si="106"/>
        <v>-19889915.687105849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-19889915.687105849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-82874.648696274366</v>
      </c>
      <c r="L1208" s="444">
        <f t="shared" ca="1" si="106"/>
        <v>-19972790.335802123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-19972790.335802123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-83219.95973250884</v>
      </c>
      <c r="L1209" s="444">
        <f t="shared" ca="1" si="106"/>
        <v>-20056010.295534633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-20056010.295534633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-83566.709564727644</v>
      </c>
      <c r="L1210" s="444">
        <f t="shared" ca="1" si="106"/>
        <v>-20139577.00509936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-20139577.00509936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-83914.904187913999</v>
      </c>
      <c r="L1211" s="444">
        <f t="shared" ca="1" si="106"/>
        <v>-20223491.909287274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-20223491.909287274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-84264.549622030303</v>
      </c>
      <c r="L1212" s="444">
        <f t="shared" ca="1" si="106"/>
        <v>-20307756.458909303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-20307756.458909303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-84615.651912122092</v>
      </c>
      <c r="L1213" s="444">
        <f t="shared" ca="1" si="106"/>
        <v>-20392372.110821426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-20392372.110821426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-84968.217128422606</v>
      </c>
      <c r="L1214" s="444">
        <f t="shared" ca="1" si="106"/>
        <v>-20477340.327949848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-20477340.327949848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-85322.251366457698</v>
      </c>
      <c r="L1215" s="444">
        <f t="shared" ca="1" si="106"/>
        <v>-20562662.579316307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-20562662.579316307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-85677.760747151275</v>
      </c>
      <c r="L1216" s="444">
        <f t="shared" ca="1" si="106"/>
        <v>-20648340.340063456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-20648340.340063456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-86034.751416931074</v>
      </c>
      <c r="L1217" s="444">
        <f t="shared" ca="1" si="106"/>
        <v>-20734375.091480389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-20734375.091480389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-86393.229547834955</v>
      </c>
      <c r="L1218" s="444">
        <f t="shared" ca="1" si="106"/>
        <v>-20820768.321028225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-20820768.321028225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-86753.201337617604</v>
      </c>
      <c r="L1219" s="444">
        <f t="shared" ca="1" si="106"/>
        <v>-20907521.522365842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-20907521.522365842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-87114.673009857681</v>
      </c>
      <c r="L1220" s="444">
        <f t="shared" ca="1" si="106"/>
        <v>-20994636.1953757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-20994636.1953757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-87477.650814065419</v>
      </c>
      <c r="L1221" s="444">
        <f t="shared" ca="1" si="106"/>
        <v>-21082113.846189763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-21082113.846189763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-87842.141025790683</v>
      </c>
      <c r="L1222" s="444">
        <f t="shared" ca="1" si="106"/>
        <v>-21169955.987215552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-21169955.987215552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-88208.149946731472</v>
      </c>
      <c r="L1223" s="444">
        <f t="shared" ca="1" si="106"/>
        <v>-21258164.137162283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-21258164.137162283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-88575.683904842852</v>
      </c>
      <c r="L1224" s="444">
        <f t="shared" ca="1" si="106"/>
        <v>-21346739.821067125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-21346739.821067125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-88944.749254446346</v>
      </c>
      <c r="L1225" s="444">
        <f t="shared" ca="1" si="106"/>
        <v>-21435684.570321571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-21435684.570321571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-89315.352376339884</v>
      </c>
      <c r="L1226" s="444">
        <f t="shared" ca="1" si="106"/>
        <v>-21524999.922697909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-21524999.922697909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-89687.499677907952</v>
      </c>
      <c r="L1227" s="444">
        <f t="shared" ca="1" si="106"/>
        <v>-21614687.422375817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-21614687.422375817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-90061.197593232573</v>
      </c>
      <c r="L1228" s="444">
        <f t="shared" ca="1" si="106"/>
        <v>-21704748.619969048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-21704748.619969048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-90436.452583204358</v>
      </c>
      <c r="L1229" s="444">
        <f t="shared" ca="1" si="106"/>
        <v>-21795185.072552253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-21795185.072552253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-90813.271135634379</v>
      </c>
      <c r="L1230" s="444">
        <f t="shared" ca="1" si="106"/>
        <v>-21885998.343687888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-21885998.343687888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-91191.659765366203</v>
      </c>
      <c r="L1231" s="444">
        <f t="shared" ca="1" si="106"/>
        <v>-21977190.003453255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-21977190.003453255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-91571.625014388555</v>
      </c>
      <c r="L1232" s="444">
        <f t="shared" ca="1" si="106"/>
        <v>-22068761.628467642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-22068761.628467642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-91953.173451948503</v>
      </c>
      <c r="L1233" s="444">
        <f t="shared" ca="1" si="106"/>
        <v>-22160714.801919591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-22160714.801919591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-92336.311674664961</v>
      </c>
      <c r="L1234" s="444">
        <f t="shared" ca="1" si="106"/>
        <v>-22253051.113594256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-22253051.113594256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-92721.046306642733</v>
      </c>
      <c r="L1235" s="444">
        <f t="shared" ca="1" si="106"/>
        <v>-22345772.1599009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-22345772.1599009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-93107.38399958708</v>
      </c>
      <c r="L1236" s="444">
        <f t="shared" ca="1" si="106"/>
        <v>-22438879.543900486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-22438879.543900486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-93495.331432918698</v>
      </c>
      <c r="L1237" s="444">
        <f t="shared" ca="1" si="106"/>
        <v>-22532374.875333406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-22532374.875333406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-93884.895313889196</v>
      </c>
      <c r="L1238" s="444">
        <f t="shared" ca="1" si="106"/>
        <v>-22626259.770647295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-22626259.770647295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-94276.082377697065</v>
      </c>
      <c r="L1239" s="444">
        <f t="shared" ca="1" si="106"/>
        <v>-22720535.853024993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-22720535.853024993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-94668.899387604135</v>
      </c>
      <c r="L1240" s="444">
        <f t="shared" ca="1" si="106"/>
        <v>-22815204.752412599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-22815204.752412599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-95063.353135052486</v>
      </c>
      <c r="L1241" s="444">
        <f t="shared" ca="1" si="106"/>
        <v>-22910268.105547652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-22910268.105547652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-95459.450439781882</v>
      </c>
      <c r="L1242" s="444">
        <f t="shared" ca="1" si="106"/>
        <v>-23005727.555987433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-23005727.555987433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-95857.198149947639</v>
      </c>
      <c r="L1243" s="444">
        <f t="shared" ca="1" si="106"/>
        <v>-23101584.754137382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-23101584.754137382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-96256.603142239095</v>
      </c>
      <c r="L1244" s="444">
        <f t="shared" ca="1" si="106"/>
        <v>-23197841.357279621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-23197841.357279621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-96657.672321998427</v>
      </c>
      <c r="L1245" s="444">
        <f t="shared" ca="1" si="106"/>
        <v>-23294499.029601619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-23294499.029601619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-97060.412623340075</v>
      </c>
      <c r="L1246" s="444">
        <f t="shared" ca="1" si="106"/>
        <v>-23391559.442224957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-23391559.442224957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-97464.831009270652</v>
      </c>
      <c r="L1247" s="444">
        <f t="shared" ca="1" si="106"/>
        <v>-23489024.27323423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-23489024.27323423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-97870.934471809291</v>
      </c>
      <c r="L1248" s="444">
        <f t="shared" ca="1" si="106"/>
        <v>-23586895.207706038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-23586895.207706038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-98278.730032108491</v>
      </c>
      <c r="L1249" s="444">
        <f t="shared" ca="1" si="106"/>
        <v>-23685173.937738147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-23685173.937738147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-98688.224740575606</v>
      </c>
      <c r="L1250" s="444">
        <f t="shared" ca="1" si="106"/>
        <v>-23783862.162478723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-23783862.162478723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-99099.425676994681</v>
      </c>
      <c r="L1251" s="444">
        <f t="shared" ca="1" si="106"/>
        <v>-23882961.588155717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-23882961.588155717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-99512.33995064882</v>
      </c>
      <c r="L1252" s="444">
        <f t="shared" ca="1" si="106"/>
        <v>-23982473.928106364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-23982473.928106364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-99926.974700443185</v>
      </c>
      <c r="L1253" s="444">
        <f t="shared" ca="1" si="106"/>
        <v>-24082400.902806807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-24082400.902806807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-100343.33709502836</v>
      </c>
      <c r="L1254" s="444">
        <f t="shared" ca="1" si="106"/>
        <v>-24182744.239901837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-24182744.239901837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-100761.43433292431</v>
      </c>
      <c r="L1255" s="444">
        <f t="shared" ca="1" si="106"/>
        <v>-24283505.674234763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-24283505.674234763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-101181.27364264484</v>
      </c>
      <c r="L1256" s="444">
        <f t="shared" ca="1" si="106"/>
        <v>-24384686.947877407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-24384686.947877407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-101602.86228282253</v>
      </c>
      <c r="L1257" s="444">
        <f t="shared" ca="1" si="106"/>
        <v>-24486289.810160231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-24486289.810160231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-102026.20754233429</v>
      </c>
      <c r="L1258" s="444">
        <f t="shared" ca="1" si="106"/>
        <v>-24588316.017702565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-24588316.017702565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-102451.31674042736</v>
      </c>
      <c r="L1259" s="444">
        <f t="shared" ca="1" si="106"/>
        <v>-24690767.334442992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-24690767.334442992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-102878.1972268458</v>
      </c>
      <c r="L1260" s="444">
        <f t="shared" ca="1" si="106"/>
        <v>-24793645.531669836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-24793645.531669836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-103306.85638195765</v>
      </c>
      <c r="L1261" s="444">
        <f t="shared" ca="1" si="106"/>
        <v>-24896952.388051793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-24896952.388051793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-103737.30161688247</v>
      </c>
      <c r="L1262" s="444">
        <f t="shared" ca="1" si="106"/>
        <v>-25000689.689668674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-25000689.689668674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-104169.54037361947</v>
      </c>
      <c r="L1263" s="444">
        <f t="shared" ca="1" si="106"/>
        <v>-25104859.230042294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-25104859.230042294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-104603.58012517622</v>
      </c>
      <c r="L1264" s="444">
        <f t="shared" ca="1" si="106"/>
        <v>-25209462.810167469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-25209462.810167469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-105039.42837569778</v>
      </c>
      <c r="L1265" s="444">
        <f t="shared" ca="1" si="106"/>
        <v>-25314502.238543168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-25314502.238543168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-105477.09266059654</v>
      </c>
      <c r="L1266" s="444">
        <f t="shared" ca="1" si="106"/>
        <v>-25419979.331203762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-25419979.331203762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-105916.58054668234</v>
      </c>
      <c r="L1267" s="444">
        <f t="shared" ca="1" si="106"/>
        <v>-25525895.911750443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-25525895.911750443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-106357.89963229351</v>
      </c>
      <c r="L1268" s="444">
        <f t="shared" ca="1" si="106"/>
        <v>-25632253.811382737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-25632253.811382737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-106801.05754742806</v>
      </c>
      <c r="L1269" s="444">
        <f t="shared" ca="1" si="106"/>
        <v>-25739054.868930165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-25739054.868930165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-107246.06195387569</v>
      </c>
      <c r="L1270" s="444">
        <f t="shared" ca="1" si="106"/>
        <v>-25846300.930884041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-25846300.930884041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-107692.92054535016</v>
      </c>
      <c r="L1271" s="444">
        <f t="shared" ca="1" si="106"/>
        <v>-25953993.851429392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-25953993.851429392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-108141.64104762247</v>
      </c>
      <c r="L1272" s="444">
        <f t="shared" ca="1" si="106"/>
        <v>-26062135.492477015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-26062135.492477015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-108592.23121865423</v>
      </c>
      <c r="L1273" s="444">
        <f t="shared" ca="1" si="106"/>
        <v>-26170727.723695669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-26170727.723695669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-109044.69884873195</v>
      </c>
      <c r="L1274" s="444">
        <f t="shared" ca="1" si="106"/>
        <v>-26279772.422544401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-26279772.422544401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-109499.05176060165</v>
      </c>
      <c r="L1275" s="444">
        <f t="shared" ca="1" si="106"/>
        <v>-26389271.474305004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-26389271.474305004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-109955.29780960418</v>
      </c>
      <c r="L1276" s="444">
        <f t="shared" ca="1" si="106"/>
        <v>-26499226.772114608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-26499226.772114608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-110413.44488381087</v>
      </c>
      <c r="L1277" s="444">
        <f t="shared" ca="1" si="106"/>
        <v>-26609640.216998421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-26609640.216998421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-110873.50090416009</v>
      </c>
      <c r="L1278" s="444">
        <f t="shared" ca="1" si="106"/>
        <v>-26720513.717902582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-26720513.717902582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-111335.4738245941</v>
      </c>
      <c r="L1279" s="444">
        <f t="shared" ca="1" si="106"/>
        <v>-26831849.191727176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-26831849.191727176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-111799.37163219655</v>
      </c>
      <c r="L1280" s="444">
        <f t="shared" ca="1" si="106"/>
        <v>-26943648.563359372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-26943648.563359372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-112265.20234733072</v>
      </c>
      <c r="L1281" s="444">
        <f t="shared" ca="1" si="106"/>
        <v>-27055913.765706703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-27055913.765706703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-112732.97402377793</v>
      </c>
      <c r="L1282" s="444">
        <f t="shared" ca="1" si="106"/>
        <v>-27168646.739730481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-27168646.739730481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-113202.69474887702</v>
      </c>
      <c r="L1283" s="444">
        <f t="shared" ref="L1283:L1537" ca="1" si="127">I1283-J1283+K1283</f>
        <v>-27281849.43447936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-27281849.43447936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-113674.372643664</v>
      </c>
      <c r="L1284" s="444">
        <f t="shared" ca="1" si="127"/>
        <v>-27395523.807123024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-27395523.807123024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-114148.01586301258</v>
      </c>
      <c r="L1285" s="444">
        <f t="shared" ca="1" si="127"/>
        <v>-27509671.822986037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-27509671.822986037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-114623.63259577515</v>
      </c>
      <c r="L1286" s="444">
        <f t="shared" ca="1" si="127"/>
        <v>-27624295.45558181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-27624295.45558181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-115101.2310649242</v>
      </c>
      <c r="L1287" s="444">
        <f t="shared" ca="1" si="127"/>
        <v>-27739396.686646733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-27739396.686646733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-115580.81952769471</v>
      </c>
      <c r="L1288" s="444">
        <f t="shared" ca="1" si="127"/>
        <v>-27854977.506174427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-27854977.506174427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-116062.40627572678</v>
      </c>
      <c r="L1289" s="444">
        <f t="shared" ca="1" si="127"/>
        <v>-27971039.912450153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-27971039.912450153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-116545.99963520898</v>
      </c>
      <c r="L1290" s="444">
        <f t="shared" ca="1" si="127"/>
        <v>-28087585.912085362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-28087585.912085362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-117031.60796702234</v>
      </c>
      <c r="L1291" s="444">
        <f t="shared" ca="1" si="127"/>
        <v>-28204617.520052385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-28204617.520052385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-117519.23966688495</v>
      </c>
      <c r="L1292" s="444">
        <f t="shared" ca="1" si="127"/>
        <v>-28322136.759719271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-28322136.759719271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-118008.90316549696</v>
      </c>
      <c r="L1293" s="444">
        <f t="shared" ca="1" si="127"/>
        <v>-28440145.662884768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-28440145.662884768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-118500.60692868655</v>
      </c>
      <c r="L1294" s="444">
        <f t="shared" ca="1" si="127"/>
        <v>-28558646.269813456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-28558646.269813456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-118994.35945755606</v>
      </c>
      <c r="L1295" s="444">
        <f t="shared" ca="1" si="127"/>
        <v>-28677640.629271012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-28677640.629271012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-119490.1692886292</v>
      </c>
      <c r="L1296" s="444">
        <f t="shared" ca="1" si="127"/>
        <v>-28797130.79855964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-28797130.79855964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-119988.04499399851</v>
      </c>
      <c r="L1297" s="444">
        <f t="shared" ca="1" si="127"/>
        <v>-28917118.84355364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-28917118.84355364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-120487.9951814735</v>
      </c>
      <c r="L1298" s="444">
        <f t="shared" ca="1" si="127"/>
        <v>-29037606.838735115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-29037606.838735115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-120990.02849472965</v>
      </c>
      <c r="L1299" s="444">
        <f t="shared" ca="1" si="127"/>
        <v>-29158596.867229845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-29158596.867229845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-121494.15361345767</v>
      </c>
      <c r="L1300" s="444">
        <f t="shared" ca="1" si="127"/>
        <v>-29280091.020843305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-29280091.020843305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-122000.37925351376</v>
      </c>
      <c r="L1301" s="444">
        <f t="shared" ca="1" si="127"/>
        <v>-29402091.400096819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-29402091.400096819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-122508.71416707008</v>
      </c>
      <c r="L1302" s="444">
        <f t="shared" ca="1" si="127"/>
        <v>-29524600.114263888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-29524600.114263888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-123019.16714276618</v>
      </c>
      <c r="L1303" s="444">
        <f t="shared" ca="1" si="127"/>
        <v>-29647619.281406656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-29647619.281406656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-123531.74700586106</v>
      </c>
      <c r="L1304" s="444">
        <f t="shared" ca="1" si="127"/>
        <v>-29771151.028412517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-29771151.028412517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-124046.46261838549</v>
      </c>
      <c r="L1305" s="444">
        <f t="shared" ca="1" si="127"/>
        <v>-29895197.491030902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-29895197.491030902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-124563.3228792954</v>
      </c>
      <c r="L1306" s="444">
        <f t="shared" ca="1" si="127"/>
        <v>-30019760.813910197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-30019760.813910197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-125082.33672462584</v>
      </c>
      <c r="L1307" s="444">
        <f t="shared" ca="1" si="127"/>
        <v>-30144843.150634822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-30144843.150634822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-125603.5131276451</v>
      </c>
      <c r="L1308" s="444">
        <f t="shared" ca="1" si="127"/>
        <v>-30270446.663762465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-30270446.663762465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-126126.86109901026</v>
      </c>
      <c r="L1309" s="444">
        <f t="shared" ca="1" si="127"/>
        <v>-30396573.524861474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-30396573.524861474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-126652.3896869228</v>
      </c>
      <c r="L1310" s="444">
        <f t="shared" ca="1" si="127"/>
        <v>-30523225.914548397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-30523225.914548397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-127180.10797728499</v>
      </c>
      <c r="L1311" s="444">
        <f t="shared" ca="1" si="127"/>
        <v>-30650406.022525683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-30650406.022525683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-127710.025093857</v>
      </c>
      <c r="L1312" s="444">
        <f t="shared" ca="1" si="127"/>
        <v>-30778116.04761954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-30778116.04761954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-128242.15019841476</v>
      </c>
      <c r="L1313" s="444">
        <f t="shared" ca="1" si="127"/>
        <v>-30906358.197817955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-30906358.197817955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-128776.49249090815</v>
      </c>
      <c r="L1314" s="444">
        <f t="shared" ca="1" si="127"/>
        <v>-31035134.690308865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-31035134.690308865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-129313.06120962027</v>
      </c>
      <c r="L1315" s="444">
        <f t="shared" ca="1" si="127"/>
        <v>-31164447.751518484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-31164447.751518484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-129851.86563132702</v>
      </c>
      <c r="L1316" s="444">
        <f t="shared" ca="1" si="127"/>
        <v>-31294299.617149811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-31294299.617149811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-130392.91507145755</v>
      </c>
      <c r="L1317" s="444">
        <f t="shared" ca="1" si="127"/>
        <v>-31424692.532221269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-31424692.532221269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-130936.21888425529</v>
      </c>
      <c r="L1318" s="444">
        <f t="shared" ca="1" si="127"/>
        <v>-31555628.751105525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-31555628.751105525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-131481.78646293969</v>
      </c>
      <c r="L1319" s="444">
        <f t="shared" ca="1" si="127"/>
        <v>-31687110.537568465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-31687110.537568465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-132029.6272398686</v>
      </c>
      <c r="L1320" s="444">
        <f t="shared" ca="1" si="127"/>
        <v>-31819140.164808333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-31819140.164808333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-132579.75068670139</v>
      </c>
      <c r="L1321" s="444">
        <f t="shared" ca="1" si="127"/>
        <v>-31951719.915495034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-31951719.915495034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-133132.16631456264</v>
      </c>
      <c r="L1322" s="444">
        <f t="shared" ca="1" si="127"/>
        <v>-32084852.081809595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-32084852.081809595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-133686.88367420665</v>
      </c>
      <c r="L1323" s="444">
        <f t="shared" ca="1" si="127"/>
        <v>-32218538.965483803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-32218538.965483803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-134243.91235618253</v>
      </c>
      <c r="L1324" s="444">
        <f t="shared" ca="1" si="127"/>
        <v>-32352782.877839986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-32352782.877839986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-134803.26199099992</v>
      </c>
      <c r="L1325" s="444">
        <f t="shared" ca="1" si="127"/>
        <v>-32487586.139830988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-32487586.139830988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-135364.94224929577</v>
      </c>
      <c r="L1326" s="444">
        <f t="shared" ca="1" si="127"/>
        <v>-32622951.082080282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-32622951.082080282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-135928.96284200117</v>
      </c>
      <c r="L1327" s="444">
        <f t="shared" ca="1" si="127"/>
        <v>-32758880.044922285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-32758880.044922285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-136495.33352050954</v>
      </c>
      <c r="L1328" s="444">
        <f t="shared" ca="1" si="127"/>
        <v>-32895375.378442794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-32895375.378442794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-137064.06407684498</v>
      </c>
      <c r="L1329" s="444">
        <f t="shared" ca="1" si="127"/>
        <v>-33032439.442519639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-33032439.442519639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-137635.16434383183</v>
      </c>
      <c r="L1330" s="444">
        <f t="shared" ca="1" si="127"/>
        <v>-33170074.606863469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-33170074.606863469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-138208.64419526444</v>
      </c>
      <c r="L1331" s="444">
        <f t="shared" ca="1" si="127"/>
        <v>-33308283.251058735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-33308283.251058735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-138784.51354607806</v>
      </c>
      <c r="L1332" s="444">
        <f t="shared" ca="1" si="127"/>
        <v>-33447067.764604814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-33447067.764604814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-139362.78235252007</v>
      </c>
      <c r="L1333" s="444">
        <f t="shared" ca="1" si="127"/>
        <v>-33586430.546957336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-33586430.546957336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-139943.46061232223</v>
      </c>
      <c r="L1334" s="444">
        <f t="shared" ca="1" si="127"/>
        <v>-33726374.007569656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-33726374.007569656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-140526.55836487358</v>
      </c>
      <c r="L1335" s="444">
        <f t="shared" ca="1" si="127"/>
        <v>-33866900.565934531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-33866900.565934531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-141112.08569139388</v>
      </c>
      <c r="L1336" s="444">
        <f t="shared" ca="1" si="127"/>
        <v>-34008012.651625924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-34008012.651625924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-141700.052715108</v>
      </c>
      <c r="L1337" s="444">
        <f t="shared" ca="1" si="127"/>
        <v>-34149712.704341032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-34149712.704341032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-142290.46960142098</v>
      </c>
      <c r="L1338" s="444">
        <f t="shared" ca="1" si="127"/>
        <v>-34292003.173942454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-34292003.173942454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-142883.34655809356</v>
      </c>
      <c r="L1339" s="444">
        <f t="shared" ca="1" si="127"/>
        <v>-34434886.520500548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-34434886.520500548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-143478.69383541896</v>
      </c>
      <c r="L1340" s="444">
        <f t="shared" ca="1" si="127"/>
        <v>-34578365.214335971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-34578365.214335971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-144076.52172639986</v>
      </c>
      <c r="L1341" s="444">
        <f t="shared" ca="1" si="127"/>
        <v>-34722441.73606237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-34722441.73606237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-144676.84056692655</v>
      </c>
      <c r="L1342" s="444">
        <f t="shared" ca="1" si="127"/>
        <v>-34867118.576629296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-34867118.576629296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-145279.6607359554</v>
      </c>
      <c r="L1343" s="444">
        <f t="shared" ca="1" si="127"/>
        <v>-35012398.237365253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-35012398.237365253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-145884.99265568855</v>
      </c>
      <c r="L1344" s="444">
        <f t="shared" ca="1" si="127"/>
        <v>-35158283.23002094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-35158283.23002094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-146492.84679175392</v>
      </c>
      <c r="L1345" s="444">
        <f t="shared" ca="1" si="127"/>
        <v>-35304776.076812692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-35304776.076812692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-147103.23365338621</v>
      </c>
      <c r="L1346" s="444">
        <f t="shared" ca="1" si="127"/>
        <v>-35451879.310466081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-35451879.310466081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-147716.16379360866</v>
      </c>
      <c r="L1347" s="444">
        <f t="shared" ca="1" si="127"/>
        <v>-35599595.474259689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-35599595.474259689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-148331.64780941536</v>
      </c>
      <c r="L1348" s="444">
        <f t="shared" ca="1" si="127"/>
        <v>-35747927.122069106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-35747927.122069106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-148949.69634195461</v>
      </c>
      <c r="L1349" s="444">
        <f t="shared" ca="1" si="127"/>
        <v>-35896876.81841106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-35896876.81841106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-149570.32007671276</v>
      </c>
      <c r="L1350" s="444">
        <f t="shared" ca="1" si="127"/>
        <v>-36046447.138487771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-36046447.138487771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-150193.52974369904</v>
      </c>
      <c r="L1351" s="444">
        <f t="shared" ca="1" si="127"/>
        <v>-36196640.668231472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-36196640.668231472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-150819.33611763114</v>
      </c>
      <c r="L1352" s="444">
        <f t="shared" ca="1" si="127"/>
        <v>-36347460.004349105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-36347460.004349105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-151447.75001812127</v>
      </c>
      <c r="L1353" s="444">
        <f t="shared" ca="1" si="127"/>
        <v>-36498907.754367225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-36498907.754367225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-152078.78230986343</v>
      </c>
      <c r="L1354" s="444">
        <f t="shared" ca="1" si="127"/>
        <v>-36650986.536677085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-36650986.536677085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-152712.44390282119</v>
      </c>
      <c r="L1355" s="444">
        <f t="shared" ca="1" si="127"/>
        <v>-36803698.980579905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-36803698.980579905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-153348.74575241626</v>
      </c>
      <c r="L1356" s="444">
        <f t="shared" ca="1" si="127"/>
        <v>-36957047.726332322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-36957047.726332322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-153987.69885971802</v>
      </c>
      <c r="L1357" s="444">
        <f t="shared" ca="1" si="127"/>
        <v>-37111035.425192043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-37111035.425192043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-154629.31427163351</v>
      </c>
      <c r="L1358" s="444">
        <f t="shared" ca="1" si="127"/>
        <v>-37265664.739463679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-37265664.739463679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-155273.60308109867</v>
      </c>
      <c r="L1359" s="444">
        <f t="shared" ca="1" si="127"/>
        <v>-37420938.342544779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-37420938.342544779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-155920.5764272699</v>
      </c>
      <c r="L1360" s="444">
        <f t="shared" ca="1" si="127"/>
        <v>-37576858.918972053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-37576858.918972053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-156570.2454957169</v>
      </c>
      <c r="L1361" s="444">
        <f t="shared" ca="1" si="127"/>
        <v>-37733429.164467767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-37733429.164467767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-157222.62151861569</v>
      </c>
      <c r="L1362" s="444">
        <f t="shared" ca="1" si="127"/>
        <v>-37890651.785986386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-37890651.785986386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-157877.71577494327</v>
      </c>
      <c r="L1363" s="444">
        <f t="shared" ca="1" si="127"/>
        <v>-38048529.501761332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-38048529.501761332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-158535.53959067221</v>
      </c>
      <c r="L1364" s="444">
        <f t="shared" ca="1" si="127"/>
        <v>-38207065.041352004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-38207065.041352004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-159196.10433896669</v>
      </c>
      <c r="L1365" s="444">
        <f t="shared" ca="1" si="127"/>
        <v>-38366261.14569097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-38366261.14569097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-159859.42144037905</v>
      </c>
      <c r="L1366" s="444">
        <f t="shared" ca="1" si="127"/>
        <v>-38526120.567131348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-38526120.567131348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-160525.50236304727</v>
      </c>
      <c r="L1367" s="444">
        <f t="shared" ca="1" si="127"/>
        <v>-38686646.069494396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-38686646.069494396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-161194.35862289331</v>
      </c>
      <c r="L1368" s="444">
        <f t="shared" ca="1" si="127"/>
        <v>-38847840.42811729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-38847840.42811729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-161866.00178382205</v>
      </c>
      <c r="L1369" s="444">
        <f t="shared" ca="1" si="127"/>
        <v>-39009706.429901116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-39009706.429901116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-162540.44345792133</v>
      </c>
      <c r="L1370" s="444">
        <f t="shared" ca="1" si="127"/>
        <v>-39172246.873359039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-39172246.873359039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-163217.69530566267</v>
      </c>
      <c r="L1371" s="444">
        <f t="shared" ca="1" si="127"/>
        <v>-39335464.5686647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-39335464.5686647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-163897.76903610292</v>
      </c>
      <c r="L1372" s="444">
        <f t="shared" ca="1" si="127"/>
        <v>-39499362.337700799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-39499362.337700799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-164580.67640708666</v>
      </c>
      <c r="L1373" s="444">
        <f t="shared" ca="1" si="127"/>
        <v>-39663943.014107883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-39663943.014107883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-165266.42922544951</v>
      </c>
      <c r="L1374" s="444">
        <f t="shared" ca="1" si="127"/>
        <v>-39829209.443333335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-39829209.443333335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-165955.03934722222</v>
      </c>
      <c r="L1375" s="444">
        <f t="shared" ca="1" si="127"/>
        <v>-39995164.482680559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-39995164.482680559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-166646.51867783567</v>
      </c>
      <c r="L1376" s="444">
        <f t="shared" ca="1" si="127"/>
        <v>-40161811.001358397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-40161811.001358397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-167340.87917232665</v>
      </c>
      <c r="L1377" s="444">
        <f t="shared" ca="1" si="127"/>
        <v>-40329151.880530722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-40329151.880530722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-168038.13283554467</v>
      </c>
      <c r="L1378" s="444">
        <f t="shared" ca="1" si="127"/>
        <v>-40497190.013366267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-40497190.013366267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-168738.29172235946</v>
      </c>
      <c r="L1379" s="444">
        <f t="shared" ca="1" si="127"/>
        <v>-40665928.305088624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-40665928.305088624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-169441.36793786928</v>
      </c>
      <c r="L1380" s="444">
        <f t="shared" ca="1" si="127"/>
        <v>-40835369.673026495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-40835369.673026495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-170147.37363761041</v>
      </c>
      <c r="L1381" s="444">
        <f t="shared" ca="1" si="127"/>
        <v>-41005517.046664104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-41005517.046664104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-170856.32102776709</v>
      </c>
      <c r="L1382" s="444">
        <f t="shared" ca="1" si="127"/>
        <v>-41176373.367691875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-41176373.367691875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-171568.2223653828</v>
      </c>
      <c r="L1383" s="444">
        <f t="shared" ca="1" si="127"/>
        <v>-41347941.590057254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-41347941.590057254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-172283.08995857189</v>
      </c>
      <c r="L1384" s="444">
        <f t="shared" ca="1" si="127"/>
        <v>-41520224.680015825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-41520224.680015825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-173000.9361667326</v>
      </c>
      <c r="L1385" s="444">
        <f t="shared" ca="1" si="127"/>
        <v>-41693225.616182558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-41693225.616182558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-173721.77340076066</v>
      </c>
      <c r="L1386" s="444">
        <f t="shared" ca="1" si="127"/>
        <v>-41866947.389583319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-41866947.389583319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-174445.61412326383</v>
      </c>
      <c r="L1387" s="444">
        <f t="shared" ca="1" si="127"/>
        <v>-42041393.003706582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-42041393.003706582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-175172.47084877742</v>
      </c>
      <c r="L1388" s="444">
        <f t="shared" ca="1" si="127"/>
        <v>-42216565.474555358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-42216565.474555358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-175902.35614398067</v>
      </c>
      <c r="L1389" s="444">
        <f t="shared" ca="1" si="127"/>
        <v>-42392467.83069934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-42392467.83069934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-176635.28262791393</v>
      </c>
      <c r="L1390" s="444">
        <f t="shared" ca="1" si="127"/>
        <v>-42569103.11332725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-42569103.11332725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-177371.26297219688</v>
      </c>
      <c r="L1391" s="444">
        <f t="shared" ca="1" si="127"/>
        <v>-42746474.376299448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-42746474.376299448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-178110.3099012477</v>
      </c>
      <c r="L1392" s="444">
        <f t="shared" ca="1" si="127"/>
        <v>-42924584.686200693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-42924584.686200693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-178852.43619250288</v>
      </c>
      <c r="L1393" s="444">
        <f t="shared" ca="1" si="127"/>
        <v>-43103437.122393198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-43103437.122393198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-179597.65467663831</v>
      </c>
      <c r="L1394" s="444">
        <f t="shared" ca="1" si="127"/>
        <v>-43283034.777069837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-43283034.777069837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-180345.97823779099</v>
      </c>
      <c r="L1395" s="444">
        <f t="shared" ca="1" si="127"/>
        <v>-43463380.75530763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-43463380.75530763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-181097.4198137818</v>
      </c>
      <c r="L1396" s="444">
        <f t="shared" ca="1" si="127"/>
        <v>-43644478.175121412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-43644478.175121412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-181851.99239633922</v>
      </c>
      <c r="L1397" s="444">
        <f t="shared" ca="1" si="127"/>
        <v>-43826330.167517751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-43826330.167517751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-182609.70903132396</v>
      </c>
      <c r="L1398" s="444">
        <f t="shared" ca="1" si="127"/>
        <v>-44008939.876549073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-44008939.876549073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-183370.58281895446</v>
      </c>
      <c r="L1399" s="444">
        <f t="shared" ca="1" si="127"/>
        <v>-44192310.459368028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-44192310.459368028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-184134.62691403343</v>
      </c>
      <c r="L1400" s="444">
        <f t="shared" ca="1" si="127"/>
        <v>-44376445.08628206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-44376445.08628206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-184901.85452617524</v>
      </c>
      <c r="L1401" s="444">
        <f t="shared" ca="1" si="127"/>
        <v>-44561346.940808237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-44561346.940808237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-185672.27892003432</v>
      </c>
      <c r="L1402" s="444">
        <f t="shared" ca="1" si="127"/>
        <v>-44747019.219728269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-44747019.219728269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-186445.91341553445</v>
      </c>
      <c r="L1403" s="444">
        <f t="shared" ca="1" si="127"/>
        <v>-44933465.133143805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-44933465.133143805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-187222.77138809918</v>
      </c>
      <c r="L1404" s="444">
        <f t="shared" ca="1" si="127"/>
        <v>-45120687.904531904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-45120687.904531904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-188002.86626888294</v>
      </c>
      <c r="L1405" s="444">
        <f t="shared" ca="1" si="127"/>
        <v>-45308690.770800784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-45308690.770800784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-188786.21154500326</v>
      </c>
      <c r="L1406" s="444">
        <f t="shared" ca="1" si="127"/>
        <v>-45497476.98234579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-45497476.98234579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-189572.82075977413</v>
      </c>
      <c r="L1407" s="444">
        <f t="shared" ca="1" si="127"/>
        <v>-45687049.803105563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-45687049.803105563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-190362.70751293984</v>
      </c>
      <c r="L1408" s="444">
        <f t="shared" ca="1" si="127"/>
        <v>-45877412.5106185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-45877412.5106185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-191155.88546091042</v>
      </c>
      <c r="L1409" s="444">
        <f t="shared" ca="1" si="127"/>
        <v>-46068568.396079414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-46068568.396079414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-191952.36831699754</v>
      </c>
      <c r="L1410" s="444">
        <f t="shared" ca="1" si="127"/>
        <v>-46260520.764396414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-46260520.764396414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-192752.16985165174</v>
      </c>
      <c r="L1411" s="444">
        <f t="shared" ca="1" si="127"/>
        <v>-46453272.934248067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-46453272.934248067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-193555.30389270029</v>
      </c>
      <c r="L1412" s="444">
        <f t="shared" ca="1" si="127"/>
        <v>-46646828.238140769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-46646828.238140769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-194361.78432558654</v>
      </c>
      <c r="L1413" s="444">
        <f t="shared" ca="1" si="127"/>
        <v>-46841190.022466354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-46841190.022466354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-195171.62509360979</v>
      </c>
      <c r="L1414" s="444">
        <f t="shared" ca="1" si="127"/>
        <v>-47036361.647559963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-47036361.647559963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-195984.84019816652</v>
      </c>
      <c r="L1415" s="444">
        <f t="shared" ca="1" si="127"/>
        <v>-47232346.48775813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-47232346.48775813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-196801.4436989922</v>
      </c>
      <c r="L1416" s="444">
        <f t="shared" ca="1" si="127"/>
        <v>-47429147.931457125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-47429147.931457125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-197621.44971440468</v>
      </c>
      <c r="L1417" s="444">
        <f t="shared" ca="1" si="127"/>
        <v>-47626769.381171532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-47626769.381171532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-198444.87242154806</v>
      </c>
      <c r="L1418" s="444">
        <f t="shared" ca="1" si="127"/>
        <v>-47825214.25359308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-47825214.25359308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-199271.72605663782</v>
      </c>
      <c r="L1419" s="444">
        <f t="shared" ca="1" si="127"/>
        <v>-48024485.979649715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-48024485.979649715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-200102.02491520715</v>
      </c>
      <c r="L1420" s="444">
        <f t="shared" ca="1" si="127"/>
        <v>-48224588.004564919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-48224588.004564919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-200935.78335235381</v>
      </c>
      <c r="L1421" s="444">
        <f t="shared" ca="1" si="127"/>
        <v>-48425523.787917271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-48425523.787917271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-201773.01578298863</v>
      </c>
      <c r="L1422" s="444">
        <f t="shared" ca="1" si="127"/>
        <v>-48627296.803700261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-48627296.803700261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-202613.73668208442</v>
      </c>
      <c r="L1423" s="444">
        <f t="shared" ca="1" si="127"/>
        <v>-48829910.540382348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-48829910.540382348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-203457.96058492645</v>
      </c>
      <c r="L1424" s="444">
        <f t="shared" ca="1" si="127"/>
        <v>-49033368.500967272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-49033368.500967272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-204305.70208736364</v>
      </c>
      <c r="L1425" s="444">
        <f t="shared" ca="1" si="127"/>
        <v>-49237674.203054637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-49237674.203054637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-205156.97584606099</v>
      </c>
      <c r="L1426" s="444">
        <f t="shared" ca="1" si="127"/>
        <v>-49442831.178900696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-49442831.178900696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-206011.7965787529</v>
      </c>
      <c r="L1427" s="444">
        <f t="shared" ca="1" si="127"/>
        <v>-49648842.975479446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-49648842.975479446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-206870.1790644977</v>
      </c>
      <c r="L1428" s="444">
        <f t="shared" ca="1" si="127"/>
        <v>-49855713.154543944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-49855713.154543944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-207732.13814393309</v>
      </c>
      <c r="L1429" s="444">
        <f t="shared" ca="1" si="127"/>
        <v>-50063445.292687878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-50063445.292687878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-208597.68871953283</v>
      </c>
      <c r="L1430" s="444">
        <f t="shared" ca="1" si="127"/>
        <v>-50272042.981407411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-50272042.981407411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-209466.84575586423</v>
      </c>
      <c r="L1431" s="444">
        <f t="shared" ca="1" si="127"/>
        <v>-50481509.827163279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-50481509.827163279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-210339.62427984699</v>
      </c>
      <c r="L1432" s="444">
        <f t="shared" ca="1" si="127"/>
        <v>-50691849.451443128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-50691849.451443128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-211216.03938101302</v>
      </c>
      <c r="L1433" s="444">
        <f t="shared" ca="1" si="127"/>
        <v>-50903065.490824141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-50903065.490824141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-212096.10621176724</v>
      </c>
      <c r="L1434" s="444">
        <f t="shared" ca="1" si="127"/>
        <v>-51115161.597035907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-51115161.597035907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-212979.83998764961</v>
      </c>
      <c r="L1435" s="444">
        <f t="shared" ca="1" si="127"/>
        <v>-51328141.437023558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-51328141.437023558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-213867.25598759815</v>
      </c>
      <c r="L1436" s="444">
        <f t="shared" ca="1" si="127"/>
        <v>-51542008.693011157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-51542008.693011157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-214758.36955421316</v>
      </c>
      <c r="L1437" s="444">
        <f t="shared" ca="1" si="127"/>
        <v>-51756767.062565371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-51756767.062565371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-215653.19609402237</v>
      </c>
      <c r="L1438" s="444">
        <f t="shared" ca="1" si="127"/>
        <v>-51972420.258659393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-51972420.258659393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-216551.75107774747</v>
      </c>
      <c r="L1439" s="444">
        <f t="shared" ca="1" si="127"/>
        <v>-52188972.009737141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-52188972.009737141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-217454.05004057143</v>
      </c>
      <c r="L1440" s="444">
        <f t="shared" ca="1" si="127"/>
        <v>-52406426.059777714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-52406426.059777714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-218360.10858240715</v>
      </c>
      <c r="L1441" s="444">
        <f t="shared" ca="1" si="127"/>
        <v>-52624786.168360122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-52624786.168360122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-219269.94236816719</v>
      </c>
      <c r="L1442" s="444">
        <f t="shared" ca="1" si="127"/>
        <v>-52844056.110728286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-52844056.110728286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-220183.56712803448</v>
      </c>
      <c r="L1443" s="444">
        <f t="shared" ca="1" si="127"/>
        <v>-53064239.677856319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-53064239.677856319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-221100.99865773463</v>
      </c>
      <c r="L1444" s="444">
        <f t="shared" ca="1" si="127"/>
        <v>-53285340.676514052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-53285340.676514052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-222022.25281880851</v>
      </c>
      <c r="L1445" s="444">
        <f t="shared" ca="1" si="127"/>
        <v>-53507362.92933286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-53507362.92933286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-222947.3455388869</v>
      </c>
      <c r="L1446" s="444">
        <f t="shared" ca="1" si="127"/>
        <v>-53730310.274871744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-53730310.274871744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-223876.29281196563</v>
      </c>
      <c r="L1447" s="444">
        <f t="shared" ca="1" si="127"/>
        <v>-53954186.567683712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-53954186.567683712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-224809.11069868217</v>
      </c>
      <c r="L1448" s="444">
        <f t="shared" ca="1" si="127"/>
        <v>-54178995.678382397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-54178995.678382397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-225745.81532659332</v>
      </c>
      <c r="L1449" s="444">
        <f t="shared" ca="1" si="127"/>
        <v>-54404741.493708991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-54404741.493708991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-226686.42289045415</v>
      </c>
      <c r="L1450" s="444">
        <f t="shared" ca="1" si="127"/>
        <v>-54631427.916599445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-54631427.916599445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-227630.94965249769</v>
      </c>
      <c r="L1451" s="444">
        <f t="shared" ca="1" si="127"/>
        <v>-54859058.866251945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-54859058.866251945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-228579.41194271643</v>
      </c>
      <c r="L1452" s="444">
        <f t="shared" ca="1" si="127"/>
        <v>-55087638.278194658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-55087638.278194658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-229531.8261591444</v>
      </c>
      <c r="L1453" s="444">
        <f t="shared" ca="1" si="127"/>
        <v>-55317170.1043538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-55317170.1043538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-230488.20876814084</v>
      </c>
      <c r="L1454" s="444">
        <f t="shared" ca="1" si="127"/>
        <v>-55547658.313121945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-55547658.313121945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-231448.57630467476</v>
      </c>
      <c r="L1455" s="444">
        <f t="shared" ca="1" si="127"/>
        <v>-55779106.889426619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-55779106.889426619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-232412.94537261091</v>
      </c>
      <c r="L1456" s="444">
        <f t="shared" ca="1" si="127"/>
        <v>-56011519.83479923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-56011519.83479923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-233381.33264499676</v>
      </c>
      <c r="L1457" s="444">
        <f t="shared" ca="1" si="127"/>
        <v>-56244901.167444229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-56244901.167444229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-234353.75486435092</v>
      </c>
      <c r="L1458" s="444">
        <f t="shared" ca="1" si="127"/>
        <v>-56479254.922308579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-56479254.922308579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-235330.22884295241</v>
      </c>
      <c r="L1459" s="444">
        <f t="shared" ca="1" si="127"/>
        <v>-56714585.15115153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-56714585.15115153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-236310.77146313133</v>
      </c>
      <c r="L1460" s="444">
        <f t="shared" ca="1" si="127"/>
        <v>-56950895.922614664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-56950895.922614664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-237295.3996775611</v>
      </c>
      <c r="L1461" s="444">
        <f t="shared" ca="1" si="127"/>
        <v>-57188191.322292224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-57188191.322292224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-238284.13050955092</v>
      </c>
      <c r="L1462" s="444">
        <f t="shared" ca="1" si="127"/>
        <v>-57426475.452801771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-57426475.452801771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-239276.98105334071</v>
      </c>
      <c r="L1463" s="444">
        <f t="shared" ca="1" si="127"/>
        <v>-57665752.433855109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-57665752.433855109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-240273.96847439627</v>
      </c>
      <c r="L1464" s="444">
        <f t="shared" ca="1" si="127"/>
        <v>-57906026.402329504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-57906026.402329504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-241275.11000970626</v>
      </c>
      <c r="L1465" s="444">
        <f t="shared" ca="1" si="127"/>
        <v>-58147301.512339212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-58147301.512339212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-242280.42296808003</v>
      </c>
      <c r="L1466" s="444">
        <f t="shared" ca="1" si="127"/>
        <v>-58389581.935307294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-58389581.935307294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-243289.92473044706</v>
      </c>
      <c r="L1467" s="444">
        <f t="shared" ca="1" si="127"/>
        <v>-58632871.860037744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-58632871.860037744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-244303.63275015727</v>
      </c>
      <c r="L1468" s="444">
        <f t="shared" ca="1" si="127"/>
        <v>-58877175.492787898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-58877175.492787898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-245321.56455328286</v>
      </c>
      <c r="L1469" s="444">
        <f t="shared" ca="1" si="127"/>
        <v>-59122497.057341181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-59122497.057341181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-246343.73773892154</v>
      </c>
      <c r="L1470" s="444">
        <f t="shared" ca="1" si="127"/>
        <v>-59368840.795080103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-59368840.795080103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-247370.16997950044</v>
      </c>
      <c r="L1471" s="444">
        <f t="shared" ca="1" si="127"/>
        <v>-59616210.965059601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-59616210.965059601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-248400.87902108167</v>
      </c>
      <c r="L1472" s="444">
        <f t="shared" ca="1" si="127"/>
        <v>-59864611.844080679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-59864611.844080679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-249435.88268366948</v>
      </c>
      <c r="L1473" s="444">
        <f t="shared" ca="1" si="127"/>
        <v>-60114047.726764351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-60114047.726764351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-250475.19886151809</v>
      </c>
      <c r="L1474" s="444">
        <f t="shared" ca="1" si="127"/>
        <v>-60364522.925625868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-60364522.925625868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-251518.84552344112</v>
      </c>
      <c r="L1475" s="444">
        <f t="shared" ca="1" si="127"/>
        <v>-60616041.771149307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-60616041.771149307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-252566.8407131221</v>
      </c>
      <c r="L1476" s="444">
        <f t="shared" ca="1" si="127"/>
        <v>-60868608.611862428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-60868608.611862428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-253619.20254942676</v>
      </c>
      <c r="L1477" s="444">
        <f t="shared" ca="1" si="127"/>
        <v>-61122227.814411856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-61122227.814411856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-254675.9492267161</v>
      </c>
      <c r="L1478" s="444">
        <f t="shared" ca="1" si="127"/>
        <v>-61376903.763638571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-61376903.763638571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-255737.09901516073</v>
      </c>
      <c r="L1479" s="444">
        <f t="shared" ca="1" si="127"/>
        <v>-61632640.862653732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-61632640.862653732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-256802.67026105721</v>
      </c>
      <c r="L1480" s="444">
        <f t="shared" ca="1" si="127"/>
        <v>-61889443.532914788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-61889443.532914788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-257872.68138714493</v>
      </c>
      <c r="L1481" s="444">
        <f t="shared" ca="1" si="127"/>
        <v>-62147316.214301929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-62147316.214301929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-258947.15089292469</v>
      </c>
      <c r="L1482" s="444">
        <f t="shared" ca="1" si="127"/>
        <v>-62406263.365194857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-62406263.365194857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-260026.09735497856</v>
      </c>
      <c r="L1483" s="444">
        <f t="shared" ca="1" si="127"/>
        <v>-62666289.462549835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-62666289.462549835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-261109.53942729093</v>
      </c>
      <c r="L1484" s="444">
        <f t="shared" ca="1" si="127"/>
        <v>-62927399.001977123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-62927399.001977123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-262197.49584157136</v>
      </c>
      <c r="L1485" s="444">
        <f t="shared" ca="1" si="127"/>
        <v>-63189596.497818694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-63189596.497818694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-263289.98540757783</v>
      </c>
      <c r="L1486" s="444">
        <f t="shared" ca="1" si="127"/>
        <v>-63452886.483226269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-63452886.483226269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-264387.02701344277</v>
      </c>
      <c r="L1487" s="444">
        <f t="shared" ca="1" si="127"/>
        <v>-63717273.510239713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-63717273.510239713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-265488.6396259988</v>
      </c>
      <c r="L1488" s="444">
        <f t="shared" ca="1" si="127"/>
        <v>-63982762.149865709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-63982762.149865709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-266594.84229110711</v>
      </c>
      <c r="L1489" s="444">
        <f t="shared" ca="1" si="127"/>
        <v>-64249356.992156819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-64249356.992156819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-267705.65413398674</v>
      </c>
      <c r="L1490" s="444">
        <f t="shared" ca="1" si="127"/>
        <v>-64517062.646290809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-64517062.646290809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-268821.09435954498</v>
      </c>
      <c r="L1491" s="444">
        <f t="shared" ca="1" si="127"/>
        <v>-64785883.740650356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-64785883.740650356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-269941.18225270987</v>
      </c>
      <c r="L1492" s="444">
        <f t="shared" ca="1" si="127"/>
        <v>-65055824.922903068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-65055824.922903068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-271065.9371787628</v>
      </c>
      <c r="L1493" s="444">
        <f t="shared" ca="1" si="127"/>
        <v>-65326890.860081829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-65326890.860081829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-272195.37858367426</v>
      </c>
      <c r="L1494" s="444">
        <f t="shared" ca="1" si="127"/>
        <v>-65599086.238665506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-65599086.238665506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-273329.52599443961</v>
      </c>
      <c r="L1495" s="444">
        <f t="shared" ca="1" si="127"/>
        <v>-65872415.764659949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-65872415.764659949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-274468.39901941642</v>
      </c>
      <c r="L1496" s="444">
        <f t="shared" ca="1" si="127"/>
        <v>-66146884.163679361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-66146884.163679361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-275612.01734866406</v>
      </c>
      <c r="L1497" s="444">
        <f t="shared" ca="1" si="127"/>
        <v>-66422496.181028023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-66422496.181028023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-276760.40075428342</v>
      </c>
      <c r="L1498" s="444">
        <f t="shared" ca="1" si="127"/>
        <v>-66699256.581782304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-66699256.581782304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-277913.56909075961</v>
      </c>
      <c r="L1499" s="444">
        <f t="shared" ca="1" si="127"/>
        <v>-66977170.150873065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-66977170.150873065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-279071.54229530442</v>
      </c>
      <c r="L1500" s="444">
        <f t="shared" ca="1" si="127"/>
        <v>-67256241.693168372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-67256241.693168372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-280234.34038820153</v>
      </c>
      <c r="L1501" s="444">
        <f t="shared" ca="1" si="127"/>
        <v>-67536476.033556581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-67536476.033556581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-281401.98347315239</v>
      </c>
      <c r="L1502" s="444">
        <f t="shared" ca="1" si="127"/>
        <v>-67817878.017029732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-67817878.017029732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-282574.49173762387</v>
      </c>
      <c r="L1503" s="444">
        <f t="shared" ca="1" si="127"/>
        <v>-68100452.508767352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-68100452.508767352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-283751.88545319729</v>
      </c>
      <c r="L1504" s="444">
        <f t="shared" ca="1" si="127"/>
        <v>-68384204.394220546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-68384204.394220546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-284934.18497591896</v>
      </c>
      <c r="L1505" s="444">
        <f t="shared" ca="1" si="127"/>
        <v>-68669138.579196468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-68669138.579196468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-286121.41074665193</v>
      </c>
      <c r="L1506" s="444">
        <f t="shared" ca="1" si="127"/>
        <v>-68955259.989943117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-68955259.989943117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-287313.58329142968</v>
      </c>
      <c r="L1507" s="444">
        <f t="shared" ca="1" si="127"/>
        <v>-69242573.573234543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-69242573.573234543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-288510.72322181059</v>
      </c>
      <c r="L1508" s="444">
        <f t="shared" ca="1" si="127"/>
        <v>-69531084.296456352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-69531084.296456352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-289712.85123523482</v>
      </c>
      <c r="L1509" s="444">
        <f t="shared" ca="1" si="127"/>
        <v>-69820797.147691593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-69820797.147691593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-290919.98811538162</v>
      </c>
      <c r="L1510" s="444">
        <f t="shared" ca="1" si="127"/>
        <v>-70111717.135806978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-70111717.135806978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-292132.15473252907</v>
      </c>
      <c r="L1511" s="444">
        <f t="shared" ca="1" si="127"/>
        <v>-70403849.290539503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-70403849.290539503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-293349.37204391457</v>
      </c>
      <c r="L1512" s="444">
        <f t="shared" ca="1" si="127"/>
        <v>-70697198.662583411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-70697198.662583411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-294571.66109409754</v>
      </c>
      <c r="L1513" s="444">
        <f t="shared" ca="1" si="127"/>
        <v>-70991770.32367751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-70991770.32367751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-295799.04301532294</v>
      </c>
      <c r="L1514" s="444">
        <f t="shared" ca="1" si="127"/>
        <v>-71287569.366692826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-71287569.366692826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-297031.53902788676</v>
      </c>
      <c r="L1515" s="444">
        <f t="shared" ca="1" si="127"/>
        <v>-71584600.905720711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-71584600.905720711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-298269.17044050293</v>
      </c>
      <c r="L1516" s="444">
        <f t="shared" ca="1" si="127"/>
        <v>-71882870.076161221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-71882870.076161221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-299511.95865067176</v>
      </c>
      <c r="L1517" s="444">
        <f t="shared" ca="1" si="127"/>
        <v>-72182382.034811899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-72182382.034811899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-300759.92514504958</v>
      </c>
      <c r="L1518" s="444">
        <f t="shared" ca="1" si="127"/>
        <v>-72483141.959956944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-72483141.959956944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-302013.09149982058</v>
      </c>
      <c r="L1519" s="444">
        <f t="shared" ca="1" si="127"/>
        <v>-72785155.051456764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-72785155.051456764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-303271.47938106983</v>
      </c>
      <c r="L1520" s="444">
        <f t="shared" ca="1" si="127"/>
        <v>-73088426.530837834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-73088426.530837834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-304535.11054515763</v>
      </c>
      <c r="L1521" s="444">
        <f t="shared" ca="1" si="127"/>
        <v>-73392961.641382992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-73392961.641382992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-305804.00683909579</v>
      </c>
      <c r="L1522" s="444">
        <f t="shared" ca="1" si="127"/>
        <v>-73698765.648222089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-73698765.648222089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-307078.19020092534</v>
      </c>
      <c r="L1523" s="444">
        <f t="shared" ca="1" si="127"/>
        <v>-74005843.838423014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-74005843.838423014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-308357.68266009586</v>
      </c>
      <c r="L1524" s="444">
        <f t="shared" ca="1" si="127"/>
        <v>-74314201.521083117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-74314201.521083117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-309642.50633784634</v>
      </c>
      <c r="L1525" s="444">
        <f t="shared" ca="1" si="127"/>
        <v>-74623844.027420968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-74623844.027420968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-310932.68344758736</v>
      </c>
      <c r="L1526" s="444">
        <f t="shared" ca="1" si="127"/>
        <v>-74934776.710868552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-74934776.710868552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-312228.23629528563</v>
      </c>
      <c r="L1527" s="444">
        <f t="shared" ca="1" si="127"/>
        <v>-75247004.947163835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-75247004.947163835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-313529.18727984931</v>
      </c>
      <c r="L1528" s="444">
        <f t="shared" ca="1" si="127"/>
        <v>-75560534.134443685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-75560534.134443685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-314835.55889351538</v>
      </c>
      <c r="L1529" s="444">
        <f t="shared" ca="1" si="127"/>
        <v>-75875369.693337202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-75875369.693337202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-316147.37372223835</v>
      </c>
      <c r="L1530" s="444">
        <f t="shared" ca="1" si="127"/>
        <v>-76191517.067059442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-76191517.067059442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-317464.65444608103</v>
      </c>
      <c r="L1531" s="444">
        <f t="shared" ca="1" si="127"/>
        <v>-76508981.721505523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-76508981.721505523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-318787.42383960634</v>
      </c>
      <c r="L1532" s="444">
        <f t="shared" ca="1" si="127"/>
        <v>-76827769.145345122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-76827769.145345122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-320115.70477227133</v>
      </c>
      <c r="L1533" s="444">
        <f t="shared" ca="1" si="127"/>
        <v>-77147884.8501174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-77147884.8501174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-321449.52020882251</v>
      </c>
      <c r="L1534" s="444">
        <f t="shared" ca="1" si="127"/>
        <v>-77469334.370326221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-77469334.370326221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-322788.89320969256</v>
      </c>
      <c r="L1535" s="444">
        <f t="shared" ca="1" si="127"/>
        <v>-77792123.263535917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-77792123.263535917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-324133.84693139966</v>
      </c>
      <c r="L1536" s="444">
        <f t="shared" ca="1" si="127"/>
        <v>-78116257.110467315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-78116257.110467315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-325484.40462694713</v>
      </c>
      <c r="L1537" s="444">
        <f t="shared" ca="1" si="127"/>
        <v>-78441741.515094265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-78441741.515094265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-326840.58964622609</v>
      </c>
      <c r="L1538" s="444">
        <f t="shared" ref="L1538:L1792" ca="1" si="132">I1538-J1538+K1538</f>
        <v>-78768582.104740486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-78768582.104740486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-328202.42543641868</v>
      </c>
      <c r="L1539" s="444">
        <f t="shared" ca="1" si="132"/>
        <v>-79096784.530176908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-79096784.530176908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-329569.93554240378</v>
      </c>
      <c r="L1540" s="444">
        <f t="shared" ca="1" si="132"/>
        <v>-79426354.465719312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-79426354.465719312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-330943.1436071638</v>
      </c>
      <c r="L1541" s="444">
        <f t="shared" ca="1" si="132"/>
        <v>-79757297.609326482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-79757297.609326482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-332322.07337219367</v>
      </c>
      <c r="L1542" s="444">
        <f t="shared" ca="1" si="132"/>
        <v>-80089619.682698682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-80089619.682698682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-333706.74867791118</v>
      </c>
      <c r="L1543" s="444">
        <f t="shared" ca="1" si="132"/>
        <v>-80423326.431376591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-80423326.431376591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-335097.1934640691</v>
      </c>
      <c r="L1544" s="444">
        <f t="shared" ca="1" si="132"/>
        <v>-80758423.624840662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-80758423.624840662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-336493.43177016941</v>
      </c>
      <c r="L1545" s="444">
        <f t="shared" ca="1" si="132"/>
        <v>-81094917.056610838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-81094917.056610838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-337895.4877358785</v>
      </c>
      <c r="L1546" s="444">
        <f t="shared" ca="1" si="132"/>
        <v>-81432812.54434672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-81432812.54434672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-339303.38560144464</v>
      </c>
      <c r="L1547" s="444">
        <f t="shared" ca="1" si="132"/>
        <v>-81772115.929948166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-81772115.929948166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-340717.14970811736</v>
      </c>
      <c r="L1548" s="444">
        <f t="shared" ca="1" si="132"/>
        <v>-82112833.079656288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-82112833.079656288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-342136.80449856789</v>
      </c>
      <c r="L1549" s="444">
        <f t="shared" ca="1" si="132"/>
        <v>-82454969.884154856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-82454969.884154856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-343562.37451731192</v>
      </c>
      <c r="L1550" s="444">
        <f t="shared" ca="1" si="132"/>
        <v>-82798532.258672163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-82798532.258672163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-344993.884411134</v>
      </c>
      <c r="L1551" s="444">
        <f t="shared" ca="1" si="132"/>
        <v>-83143526.143083304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-83143526.143083304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-346431.35892951378</v>
      </c>
      <c r="L1552" s="444">
        <f t="shared" ca="1" si="132"/>
        <v>-83489957.502012819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-83489957.502012819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-347874.82292505342</v>
      </c>
      <c r="L1553" s="444">
        <f t="shared" ca="1" si="132"/>
        <v>-83837832.324937865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-83837832.324937865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-349324.30135390779</v>
      </c>
      <c r="L1554" s="444">
        <f t="shared" ca="1" si="132"/>
        <v>-84187156.626291767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-84187156.626291767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-350779.81927621568</v>
      </c>
      <c r="L1555" s="444">
        <f t="shared" ca="1" si="132"/>
        <v>-84537936.44556798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-84537936.44556798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-352241.40185653325</v>
      </c>
      <c r="L1556" s="444">
        <f t="shared" ca="1" si="132"/>
        <v>-84890177.847424507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-84890177.847424507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-353709.0743642688</v>
      </c>
      <c r="L1557" s="444">
        <f t="shared" ca="1" si="132"/>
        <v>-85243886.921788782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-85243886.921788782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-355182.86217411992</v>
      </c>
      <c r="L1558" s="444">
        <f t="shared" ca="1" si="132"/>
        <v>-85599069.783962905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-85599069.783962905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-356662.7907665121</v>
      </c>
      <c r="L1559" s="444">
        <f t="shared" ca="1" si="132"/>
        <v>-85955732.574729413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-85955732.574729413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-358148.8857280392</v>
      </c>
      <c r="L1560" s="444">
        <f t="shared" ca="1" si="132"/>
        <v>-86313881.460457459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-86313881.460457459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-359641.1727519061</v>
      </c>
      <c r="L1561" s="444">
        <f t="shared" ca="1" si="132"/>
        <v>-86673522.633209363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-86673522.633209363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-361139.67763837235</v>
      </c>
      <c r="L1562" s="444">
        <f t="shared" ca="1" si="132"/>
        <v>-87034662.310847729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-87034662.310847729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-362644.42629519885</v>
      </c>
      <c r="L1563" s="444">
        <f t="shared" ca="1" si="132"/>
        <v>-87397306.737142935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-87397306.737142935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-364155.44473809557</v>
      </c>
      <c r="L1564" s="444">
        <f t="shared" ca="1" si="132"/>
        <v>-87761462.181881025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-87761462.181881025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-365672.75909117091</v>
      </c>
      <c r="L1565" s="444">
        <f t="shared" ca="1" si="132"/>
        <v>-88127134.940972194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-88127134.940972194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-367196.39558738412</v>
      </c>
      <c r="L1566" s="444">
        <f t="shared" ca="1" si="132"/>
        <v>-88494331.336559579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-88494331.336559579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-368726.38056899823</v>
      </c>
      <c r="L1567" s="444">
        <f t="shared" ca="1" si="132"/>
        <v>-88863057.717128575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-88863057.717128575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-370262.74048803572</v>
      </c>
      <c r="L1568" s="444">
        <f t="shared" ca="1" si="132"/>
        <v>-89233320.457616612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-89233320.457616612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-371805.50190673588</v>
      </c>
      <c r="L1569" s="444">
        <f t="shared" ca="1" si="132"/>
        <v>-89605125.95952335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-89605125.95952335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-373354.69149801397</v>
      </c>
      <c r="L1570" s="444">
        <f t="shared" ca="1" si="132"/>
        <v>-89978480.651021361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-89978480.651021361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-374910.33604592236</v>
      </c>
      <c r="L1571" s="444">
        <f t="shared" ca="1" si="132"/>
        <v>-90353390.987067282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-90353390.987067282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-376472.4624461137</v>
      </c>
      <c r="L1572" s="444">
        <f t="shared" ca="1" si="132"/>
        <v>-90729863.449513391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-90729863.449513391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-378041.09770630579</v>
      </c>
      <c r="L1573" s="444">
        <f t="shared" ca="1" si="132"/>
        <v>-91107904.547219694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-91107904.547219694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-379616.26894674869</v>
      </c>
      <c r="L1574" s="444">
        <f t="shared" ca="1" si="132"/>
        <v>-91487520.816166446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-91487520.816166446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-381198.00340069353</v>
      </c>
      <c r="L1575" s="444">
        <f t="shared" ca="1" si="132"/>
        <v>-91868718.819567144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-91868718.819567144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-382786.32841486309</v>
      </c>
      <c r="L1576" s="444">
        <f t="shared" ca="1" si="132"/>
        <v>-92251505.147982001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-92251505.147982001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-384381.27144992503</v>
      </c>
      <c r="L1577" s="444">
        <f t="shared" ca="1" si="132"/>
        <v>-92635886.419431925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-92635886.419431925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-385982.86008096638</v>
      </c>
      <c r="L1578" s="444">
        <f t="shared" ca="1" si="132"/>
        <v>-93021869.279512897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-93021869.279512897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-387591.12199797039</v>
      </c>
      <c r="L1579" s="444">
        <f t="shared" ca="1" si="132"/>
        <v>-93409460.401510864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-93409460.401510864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-389206.08500629524</v>
      </c>
      <c r="L1580" s="444">
        <f t="shared" ca="1" si="132"/>
        <v>-93798666.486517161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-93798666.486517161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-390827.77702715481</v>
      </c>
      <c r="L1581" s="444">
        <f t="shared" ca="1" si="132"/>
        <v>-94189494.263544321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-94189494.263544321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-392456.22609810135</v>
      </c>
      <c r="L1582" s="444">
        <f t="shared" ca="1" si="132"/>
        <v>-94581950.489642426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-94581950.489642426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-394091.46037351008</v>
      </c>
      <c r="L1583" s="444">
        <f t="shared" ca="1" si="132"/>
        <v>-94976041.950015932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-94976041.950015932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-395733.50812506641</v>
      </c>
      <c r="L1584" s="444">
        <f t="shared" ca="1" si="132"/>
        <v>-95371775.458140999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-95371775.458140999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-397382.39774225414</v>
      </c>
      <c r="L1585" s="444">
        <f t="shared" ca="1" si="132"/>
        <v>-95769157.855883256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-95769157.855883256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-399038.15773284691</v>
      </c>
      <c r="L1586" s="444">
        <f t="shared" ca="1" si="132"/>
        <v>-96168196.0136161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-96168196.0136161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-400700.81672340044</v>
      </c>
      <c r="L1587" s="444">
        <f t="shared" ca="1" si="132"/>
        <v>-96568896.830339506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-96568896.830339506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-402370.40345974796</v>
      </c>
      <c r="L1588" s="444">
        <f t="shared" ca="1" si="132"/>
        <v>-96971267.233799249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-96971267.233799249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-404046.94680749689</v>
      </c>
      <c r="L1589" s="444">
        <f t="shared" ca="1" si="132"/>
        <v>-97375314.180606753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-97375314.180606753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-405730.47575252812</v>
      </c>
      <c r="L1590" s="444">
        <f t="shared" ca="1" si="132"/>
        <v>-97781044.656359285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-97781044.656359285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-407421.01940149703</v>
      </c>
      <c r="L1591" s="444">
        <f t="shared" ca="1" si="132"/>
        <v>-98188465.675760776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-98188465.675760776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-409118.60698233655</v>
      </c>
      <c r="L1592" s="444">
        <f t="shared" ca="1" si="132"/>
        <v>-98597584.282743111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-98597584.282743111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-410823.26784476294</v>
      </c>
      <c r="L1593" s="444">
        <f t="shared" ca="1" si="132"/>
        <v>-99008407.550587878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-99008407.550587878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-412535.0314607828</v>
      </c>
      <c r="L1594" s="444">
        <f t="shared" ca="1" si="132"/>
        <v>-99420942.582048655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-99420942.582048655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-414253.92742520274</v>
      </c>
      <c r="L1595" s="444">
        <f t="shared" ca="1" si="132"/>
        <v>-99835196.50947386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-99835196.50947386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-415979.98545614106</v>
      </c>
      <c r="L1596" s="444">
        <f t="shared" ca="1" si="132"/>
        <v>-100251176.49493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-100251176.49493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-417713.23539554165</v>
      </c>
      <c r="L1597" s="444">
        <f t="shared" ca="1" si="132"/>
        <v>-100668889.73032553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-100668889.73032553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-419453.70720968972</v>
      </c>
      <c r="L1598" s="444">
        <f t="shared" ca="1" si="132"/>
        <v>-101088343.43753523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-101088343.43753523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-421201.43098973011</v>
      </c>
      <c r="L1599" s="444">
        <f t="shared" ca="1" si="132"/>
        <v>-101509544.86852495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-101509544.86852495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-422956.43695218727</v>
      </c>
      <c r="L1600" s="444">
        <f t="shared" ca="1" si="132"/>
        <v>-101932501.30547714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-101932501.30547714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-424718.7554394881</v>
      </c>
      <c r="L1601" s="444">
        <f t="shared" ca="1" si="132"/>
        <v>-102357220.06091663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-102357220.06091663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-426488.41692048596</v>
      </c>
      <c r="L1602" s="444">
        <f t="shared" ca="1" si="132"/>
        <v>-102783708.47783712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-102783708.47783712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-428265.45199098799</v>
      </c>
      <c r="L1603" s="444">
        <f t="shared" ca="1" si="132"/>
        <v>-103211973.92982811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-103211973.92982811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-430049.89137428376</v>
      </c>
      <c r="L1604" s="444">
        <f t="shared" ca="1" si="132"/>
        <v>-103642023.8212024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-103642023.8212024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-431841.76592167665</v>
      </c>
      <c r="L1605" s="444">
        <f t="shared" ca="1" si="132"/>
        <v>-104073865.58712408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-104073865.58712408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-433641.10661301698</v>
      </c>
      <c r="L1606" s="444">
        <f t="shared" ca="1" si="132"/>
        <v>-104507506.69373709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-104507506.69373709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-435447.94455723785</v>
      </c>
      <c r="L1607" s="444">
        <f t="shared" ca="1" si="132"/>
        <v>-104942954.63829432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-104942954.63829432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-437262.31099289295</v>
      </c>
      <c r="L1608" s="444">
        <f t="shared" ca="1" si="132"/>
        <v>-105380216.94928722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-105380216.94928722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-439084.23728869669</v>
      </c>
      <c r="L1609" s="444">
        <f t="shared" ca="1" si="132"/>
        <v>-105819301.18657592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-105819301.18657592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-440913.7549440664</v>
      </c>
      <c r="L1610" s="444">
        <f t="shared" ca="1" si="132"/>
        <v>-106260214.94151999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-106260214.94151999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-442750.89558966662</v>
      </c>
      <c r="L1611" s="444">
        <f t="shared" ca="1" si="132"/>
        <v>-106702965.83710966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-106702965.83710966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-444595.69098795688</v>
      </c>
      <c r="L1612" s="444">
        <f t="shared" ca="1" si="132"/>
        <v>-107147561.52809761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-107147561.52809761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-446448.17303374008</v>
      </c>
      <c r="L1613" s="444">
        <f t="shared" ca="1" si="132"/>
        <v>-107594009.70113136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-107594009.70113136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-448308.37375471398</v>
      </c>
      <c r="L1614" s="444">
        <f t="shared" ca="1" si="132"/>
        <v>-108042318.07488607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-108042318.07488607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-450176.32531202526</v>
      </c>
      <c r="L1615" s="444">
        <f t="shared" ca="1" si="132"/>
        <v>-108492494.40019809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-108492494.40019809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-452052.06000082538</v>
      </c>
      <c r="L1616" s="444">
        <f t="shared" ca="1" si="132"/>
        <v>-108944546.46019891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-108944546.46019891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-453935.61025082873</v>
      </c>
      <c r="L1617" s="444">
        <f t="shared" ca="1" si="132"/>
        <v>-109398482.07044974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-109398482.07044974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-455827.00862687384</v>
      </c>
      <c r="L1618" s="444">
        <f t="shared" ca="1" si="132"/>
        <v>-109854309.07907662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-109854309.07907662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-457726.28782948595</v>
      </c>
      <c r="L1619" s="444">
        <f t="shared" ca="1" si="132"/>
        <v>-110312035.36690611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-110312035.36690611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-459633.48069544212</v>
      </c>
      <c r="L1620" s="444">
        <f t="shared" ca="1" si="132"/>
        <v>-110771668.84760155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-110771668.84760155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-461548.62019833975</v>
      </c>
      <c r="L1621" s="444">
        <f t="shared" ca="1" si="132"/>
        <v>-111233217.46779989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-111233217.46779989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-463471.73944916617</v>
      </c>
      <c r="L1622" s="444">
        <f t="shared" ca="1" si="132"/>
        <v>-111696689.20724906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-111696689.20724906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-465402.87169687107</v>
      </c>
      <c r="L1623" s="444">
        <f t="shared" ca="1" si="132"/>
        <v>-112162092.07894593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-112162092.07894593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-467342.05032894138</v>
      </c>
      <c r="L1624" s="444">
        <f t="shared" ca="1" si="132"/>
        <v>-112629434.12927487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-112629434.12927487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-469289.3088719786</v>
      </c>
      <c r="L1625" s="444">
        <f t="shared" ca="1" si="132"/>
        <v>-113098723.43814686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-113098723.43814686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-471244.68099227856</v>
      </c>
      <c r="L1626" s="444">
        <f t="shared" ca="1" si="132"/>
        <v>-113569968.11913913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-113569968.11913913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-473208.2004964131</v>
      </c>
      <c r="L1627" s="444">
        <f t="shared" ca="1" si="132"/>
        <v>-114043176.31963556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-114043176.31963556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-475179.90133181488</v>
      </c>
      <c r="L1628" s="444">
        <f t="shared" ca="1" si="132"/>
        <v>-114518356.22096737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-114518356.22096737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-477159.81758736406</v>
      </c>
      <c r="L1629" s="444">
        <f t="shared" ca="1" si="132"/>
        <v>-114995516.03855473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-114995516.03855473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-479147.98349397798</v>
      </c>
      <c r="L1630" s="444">
        <f t="shared" ca="1" si="132"/>
        <v>-115474664.02204871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-115474664.02204871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-481144.43342520297</v>
      </c>
      <c r="L1631" s="444">
        <f t="shared" ca="1" si="132"/>
        <v>-115955808.45547391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-115955808.45547391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-483149.20189780806</v>
      </c>
      <c r="L1632" s="444">
        <f t="shared" ca="1" si="132"/>
        <v>-116438957.65737173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-116438957.65737173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-485162.32357238216</v>
      </c>
      <c r="L1633" s="444">
        <f t="shared" ca="1" si="132"/>
        <v>-116924119.98094411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-116924119.98094411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-487183.83325393382</v>
      </c>
      <c r="L1634" s="444">
        <f t="shared" ca="1" si="132"/>
        <v>-117411303.81419805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-117411303.81419805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-489213.76589249185</v>
      </c>
      <c r="L1635" s="444">
        <f t="shared" ca="1" si="132"/>
        <v>-117900517.58009054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-117900517.58009054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-491252.15658371063</v>
      </c>
      <c r="L1636" s="444">
        <f t="shared" ca="1" si="132"/>
        <v>-118391769.73667425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-118391769.73667425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-493299.04056947603</v>
      </c>
      <c r="L1637" s="444">
        <f t="shared" ca="1" si="132"/>
        <v>-118885068.77724372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-118885068.77724372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-495354.45323851542</v>
      </c>
      <c r="L1638" s="444">
        <f t="shared" ca="1" si="132"/>
        <v>-119380423.23048224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-119380423.23048224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-497418.43012700923</v>
      </c>
      <c r="L1639" s="444">
        <f t="shared" ca="1" si="132"/>
        <v>-119877841.66060925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-119877841.66060925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-499491.00691920519</v>
      </c>
      <c r="L1640" s="444">
        <f t="shared" ca="1" si="132"/>
        <v>-120377332.66752845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-120377332.66752845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-501572.21944803529</v>
      </c>
      <c r="L1641" s="444">
        <f t="shared" ca="1" si="132"/>
        <v>-120878904.88697648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-120878904.88697648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-503662.10369573534</v>
      </c>
      <c r="L1642" s="444">
        <f t="shared" ca="1" si="132"/>
        <v>-121382566.99067222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-121382566.99067222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-505760.69579446758</v>
      </c>
      <c r="L1643" s="444">
        <f t="shared" ca="1" si="132"/>
        <v>-121888327.68646668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-121888327.68646668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-507868.03202694451</v>
      </c>
      <c r="L1644" s="444">
        <f t="shared" ca="1" si="132"/>
        <v>-122396195.71849363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-122396195.71849363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-509984.14882705669</v>
      </c>
      <c r="L1645" s="444">
        <f t="shared" ca="1" si="132"/>
        <v>-122906179.86732069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-122906179.86732069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-512109.08278050279</v>
      </c>
      <c r="L1646" s="444">
        <f t="shared" ca="1" si="132"/>
        <v>-123418288.9501012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-123418288.9501012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-514242.8706254217</v>
      </c>
      <c r="L1647" s="444">
        <f t="shared" ca="1" si="132"/>
        <v>-123932531.82072662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-123932531.82072662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-516385.5492530276</v>
      </c>
      <c r="L1648" s="444">
        <f t="shared" ca="1" si="132"/>
        <v>-124448917.36997965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-124448917.36997965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-518537.15570824855</v>
      </c>
      <c r="L1649" s="444">
        <f t="shared" ca="1" si="132"/>
        <v>-124967454.5256879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-124967454.5256879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-520697.72719036619</v>
      </c>
      <c r="L1650" s="444">
        <f t="shared" ca="1" si="132"/>
        <v>-125488152.25287826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-125488152.25287826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-522867.30105365941</v>
      </c>
      <c r="L1651" s="444">
        <f t="shared" ca="1" si="132"/>
        <v>-126011019.55393192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-126011019.55393192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-525045.91480804968</v>
      </c>
      <c r="L1652" s="444">
        <f t="shared" ca="1" si="132"/>
        <v>-126536065.46873997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-126536065.46873997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-527233.60611974983</v>
      </c>
      <c r="L1653" s="444">
        <f t="shared" ca="1" si="132"/>
        <v>-127063299.07485972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-127063299.07485972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-529430.41281191551</v>
      </c>
      <c r="L1654" s="444">
        <f t="shared" ca="1" si="132"/>
        <v>-127592729.48767164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-127592729.48767164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-531636.37286529853</v>
      </c>
      <c r="L1655" s="444">
        <f t="shared" ca="1" si="132"/>
        <v>-128124365.86053695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-128124365.86053695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-533851.52441890398</v>
      </c>
      <c r="L1656" s="444">
        <f t="shared" ca="1" si="132"/>
        <v>-128658217.38495585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-128658217.38495585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-536075.90577064932</v>
      </c>
      <c r="L1657" s="444">
        <f t="shared" ca="1" si="132"/>
        <v>-129194293.2907265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-129194293.2907265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-538309.55537802703</v>
      </c>
      <c r="L1658" s="444">
        <f t="shared" ca="1" si="132"/>
        <v>-129732602.84610452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-129732602.84610452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-540552.51185876888</v>
      </c>
      <c r="L1659" s="444">
        <f t="shared" ca="1" si="132"/>
        <v>-130273155.35796329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-130273155.35796329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-542804.81399151369</v>
      </c>
      <c r="L1660" s="444">
        <f t="shared" ca="1" si="132"/>
        <v>-130815960.17195481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-130815960.17195481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-545066.50071647845</v>
      </c>
      <c r="L1661" s="444">
        <f t="shared" ca="1" si="132"/>
        <v>-131361026.67267129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-131361026.67267129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-547337.61113613041</v>
      </c>
      <c r="L1662" s="444">
        <f t="shared" ca="1" si="132"/>
        <v>-131908364.28380741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-131908364.28380741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-549618.18451586424</v>
      </c>
      <c r="L1663" s="444">
        <f t="shared" ca="1" si="132"/>
        <v>-132457982.46832328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-132457982.46832328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-551908.26028468029</v>
      </c>
      <c r="L1664" s="444">
        <f t="shared" ca="1" si="132"/>
        <v>-133009890.72860795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-133009890.72860795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-554207.87803586654</v>
      </c>
      <c r="L1665" s="444">
        <f t="shared" ca="1" si="132"/>
        <v>-133564098.60664383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-133564098.60664383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-556517.07752768265</v>
      </c>
      <c r="L1666" s="444">
        <f t="shared" ca="1" si="132"/>
        <v>-134120615.68417151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-134120615.68417151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-558835.89868404786</v>
      </c>
      <c r="L1667" s="444">
        <f t="shared" ca="1" si="132"/>
        <v>-134679451.58285555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-134679451.58285555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-561164.38159523148</v>
      </c>
      <c r="L1668" s="444">
        <f t="shared" ca="1" si="132"/>
        <v>-135240615.96445078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-135240615.96445078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-563502.56651854492</v>
      </c>
      <c r="L1669" s="444">
        <f t="shared" ca="1" si="132"/>
        <v>-135804118.53096932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-135804118.53096932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-565850.49387903884</v>
      </c>
      <c r="L1670" s="444">
        <f t="shared" ca="1" si="132"/>
        <v>-136369969.02484837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-136369969.02484837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-568208.2042702015</v>
      </c>
      <c r="L1671" s="444">
        <f t="shared" ca="1" si="132"/>
        <v>-136938177.22911859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-136938177.22911859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-570575.73845466075</v>
      </c>
      <c r="L1672" s="444">
        <f t="shared" ca="1" si="132"/>
        <v>-137508752.96757326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-137508752.96757326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-572953.13736488856</v>
      </c>
      <c r="L1673" s="444">
        <f t="shared" ca="1" si="132"/>
        <v>-138081706.10493815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-138081706.10493815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-575340.44210390898</v>
      </c>
      <c r="L1674" s="444">
        <f t="shared" ca="1" si="132"/>
        <v>-138657046.54704207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-138657046.54704207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-577737.69394600857</v>
      </c>
      <c r="L1675" s="444">
        <f t="shared" ca="1" si="132"/>
        <v>-139234784.24098808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-139234784.24098808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-580144.93433745031</v>
      </c>
      <c r="L1676" s="444">
        <f t="shared" ca="1" si="132"/>
        <v>-139814929.17532551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-139814929.17532551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-582562.20489718963</v>
      </c>
      <c r="L1677" s="444">
        <f t="shared" ca="1" si="132"/>
        <v>-140397491.38022271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-140397491.38022271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-584989.54741759459</v>
      </c>
      <c r="L1678" s="444">
        <f t="shared" ca="1" si="132"/>
        <v>-140982480.92764029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-140982480.92764029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-587427.00386516785</v>
      </c>
      <c r="L1679" s="444">
        <f t="shared" ca="1" si="132"/>
        <v>-141569907.93150547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-141569907.93150547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-589874.61638127279</v>
      </c>
      <c r="L1680" s="444">
        <f t="shared" ca="1" si="132"/>
        <v>-142159782.54788676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-142159782.54788676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-592332.42728286143</v>
      </c>
      <c r="L1681" s="444">
        <f t="shared" ca="1" si="132"/>
        <v>-142752114.97516963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-142752114.97516963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-594800.47906320682</v>
      </c>
      <c r="L1682" s="444">
        <f t="shared" ca="1" si="132"/>
        <v>-143346915.45423284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-143346915.45423284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-597278.81439263688</v>
      </c>
      <c r="L1683" s="444">
        <f t="shared" ca="1" si="132"/>
        <v>-143944194.26862547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-143944194.26862547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-599767.47611927276</v>
      </c>
      <c r="L1684" s="444">
        <f t="shared" ca="1" si="132"/>
        <v>-144543961.74474475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-144543961.74474475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-602266.50726976979</v>
      </c>
      <c r="L1685" s="444">
        <f t="shared" ca="1" si="132"/>
        <v>-145146228.25201452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-145146228.25201452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-604775.95105006045</v>
      </c>
      <c r="L1686" s="444">
        <f t="shared" ca="1" si="132"/>
        <v>-145751004.20306459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-145751004.20306459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-607295.85084610246</v>
      </c>
      <c r="L1687" s="444">
        <f t="shared" ca="1" si="132"/>
        <v>-146358300.0539107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-146358300.0539107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-609826.2502246279</v>
      </c>
      <c r="L1688" s="444">
        <f t="shared" ca="1" si="132"/>
        <v>-146968126.30413532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-146968126.30413532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-612367.19293389714</v>
      </c>
      <c r="L1689" s="444">
        <f t="shared" ca="1" si="132"/>
        <v>-147580493.49706921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-147580493.49706921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-614918.72290445503</v>
      </c>
      <c r="L1690" s="444">
        <f t="shared" ca="1" si="132"/>
        <v>-148195412.21997365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-148195412.21997365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-617480.88424989022</v>
      </c>
      <c r="L1691" s="444">
        <f t="shared" ca="1" si="132"/>
        <v>-148812893.10422355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-148812893.10422355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-620053.7212675981</v>
      </c>
      <c r="L1692" s="444">
        <f t="shared" ca="1" si="132"/>
        <v>-149432946.82549116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-149432946.82549116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-622637.27843954647</v>
      </c>
      <c r="L1693" s="444">
        <f t="shared" ca="1" si="132"/>
        <v>-150055584.10393071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-150055584.10393071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-625231.6004330446</v>
      </c>
      <c r="L1694" s="444">
        <f t="shared" ca="1" si="132"/>
        <v>-150680815.70436376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-150680815.70436376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-627836.73210151563</v>
      </c>
      <c r="L1695" s="444">
        <f t="shared" ca="1" si="132"/>
        <v>-151308652.43646529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-151308652.43646529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-630452.71848527202</v>
      </c>
      <c r="L1696" s="444">
        <f t="shared" ca="1" si="132"/>
        <v>-151939105.15495056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-151939105.15495056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-633079.60481229401</v>
      </c>
      <c r="L1697" s="444">
        <f t="shared" ca="1" si="132"/>
        <v>-152572184.75976285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-152572184.75976285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-635717.43649901194</v>
      </c>
      <c r="L1698" s="444">
        <f t="shared" ca="1" si="132"/>
        <v>-153207902.19626185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-153207902.19626185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-638366.2591510911</v>
      </c>
      <c r="L1699" s="444">
        <f t="shared" ca="1" si="132"/>
        <v>-153846268.45541295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-153846268.45541295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-641026.11856422061</v>
      </c>
      <c r="L1700" s="444">
        <f t="shared" ca="1" si="132"/>
        <v>-154487294.57397717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-154487294.57397717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-643697.06072490488</v>
      </c>
      <c r="L1701" s="444">
        <f t="shared" ca="1" si="132"/>
        <v>-155130991.63470209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-155130991.63470209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-646379.13181125873</v>
      </c>
      <c r="L1702" s="444">
        <f t="shared" ca="1" si="132"/>
        <v>-155777370.76651335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-155777370.76651335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-649072.37819380558</v>
      </c>
      <c r="L1703" s="444">
        <f t="shared" ca="1" si="132"/>
        <v>-156426443.14470714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-156426443.14470714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-651776.84643627971</v>
      </c>
      <c r="L1704" s="444">
        <f t="shared" ca="1" si="132"/>
        <v>-157078219.99114344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-157078219.99114344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-654492.583296431</v>
      </c>
      <c r="L1705" s="444">
        <f t="shared" ca="1" si="132"/>
        <v>-157732712.57443985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-157732712.57443985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-657219.63572683267</v>
      </c>
      <c r="L1706" s="444">
        <f t="shared" ca="1" si="132"/>
        <v>-158389932.21016669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-158389932.21016669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-659958.05087569449</v>
      </c>
      <c r="L1707" s="444">
        <f t="shared" ca="1" si="132"/>
        <v>-159049890.26104239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-159049890.26104239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-662707.87608767662</v>
      </c>
      <c r="L1708" s="444">
        <f t="shared" ca="1" si="132"/>
        <v>-159712598.13713005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-159712598.13713005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-665469.15890470857</v>
      </c>
      <c r="L1709" s="444">
        <f t="shared" ca="1" si="132"/>
        <v>-160378067.29603475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-160378067.29603475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-668241.9470668115</v>
      </c>
      <c r="L1710" s="444">
        <f t="shared" ca="1" si="132"/>
        <v>-161046309.24310157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-161046309.24310157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-671026.28851292317</v>
      </c>
      <c r="L1711" s="444">
        <f t="shared" ca="1" si="132"/>
        <v>-161717335.53161448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-161717335.53161448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-673822.23138172703</v>
      </c>
      <c r="L1712" s="444">
        <f t="shared" ca="1" si="132"/>
        <v>-162391157.7629962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-162391157.7629962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-676629.82401248417</v>
      </c>
      <c r="L1713" s="444">
        <f t="shared" ca="1" si="132"/>
        <v>-163067787.58700868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-163067787.58700868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-679449.11494586954</v>
      </c>
      <c r="L1714" s="444">
        <f t="shared" ca="1" si="132"/>
        <v>-163747236.70195454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-163747236.70195454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-682280.15292481054</v>
      </c>
      <c r="L1715" s="444">
        <f t="shared" ca="1" si="132"/>
        <v>-164429516.85487935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-164429516.85487935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-685122.9868953306</v>
      </c>
      <c r="L1716" s="444">
        <f t="shared" ca="1" si="132"/>
        <v>-165114639.84177467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-165114639.84177467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-687977.66600739444</v>
      </c>
      <c r="L1717" s="444">
        <f t="shared" ca="1" si="132"/>
        <v>-165802617.50778207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-165802617.50778207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-690844.23961575865</v>
      </c>
      <c r="L1718" s="444">
        <f t="shared" ca="1" si="132"/>
        <v>-166493461.74739784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-166493461.74739784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-693722.75728082436</v>
      </c>
      <c r="L1719" s="444">
        <f t="shared" ca="1" si="132"/>
        <v>-167187184.50467867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-167187184.50467867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-696613.26876949449</v>
      </c>
      <c r="L1720" s="444">
        <f t="shared" ca="1" si="132"/>
        <v>-167883797.77344817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-167883797.77344817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-699515.82405603398</v>
      </c>
      <c r="L1721" s="444">
        <f t="shared" ca="1" si="132"/>
        <v>-168583313.5975042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-168583313.5975042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-702430.47332293412</v>
      </c>
      <c r="L1722" s="444">
        <f t="shared" ca="1" si="132"/>
        <v>-169285744.07082713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-169285744.07082713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-705357.26696177968</v>
      </c>
      <c r="L1723" s="444">
        <f t="shared" ca="1" si="132"/>
        <v>-169991101.33778891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-169991101.33778891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-708296.25557412044</v>
      </c>
      <c r="L1724" s="444">
        <f t="shared" ca="1" si="132"/>
        <v>-170699397.59336302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-170699397.59336302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-711247.48997234588</v>
      </c>
      <c r="L1725" s="444">
        <f t="shared" ca="1" si="132"/>
        <v>-171410645.08333537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-171410645.08333537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-714211.02118056407</v>
      </c>
      <c r="L1726" s="444">
        <f t="shared" ca="1" si="132"/>
        <v>-172124856.10451594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-172124856.10451594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-717186.90043548308</v>
      </c>
      <c r="L1727" s="444">
        <f t="shared" ca="1" si="132"/>
        <v>-172842043.00495142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-172842043.00495142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-720175.17918729759</v>
      </c>
      <c r="L1728" s="444">
        <f t="shared" ca="1" si="132"/>
        <v>-173562218.18413872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-173562218.18413872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-723175.90910057793</v>
      </c>
      <c r="L1729" s="444">
        <f t="shared" ca="1" si="132"/>
        <v>-174285394.09323931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-174285394.09323931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-726189.14205516374</v>
      </c>
      <c r="L1730" s="444">
        <f t="shared" ca="1" si="132"/>
        <v>-175011583.23529446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-175011583.23529446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-729214.93014706019</v>
      </c>
      <c r="L1731" s="444">
        <f t="shared" ca="1" si="132"/>
        <v>-175740798.16544151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-175740798.16544151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-732253.32568933966</v>
      </c>
      <c r="L1732" s="444">
        <f t="shared" ca="1" si="132"/>
        <v>-176473051.49113086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-176473051.49113086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-735304.38121304521</v>
      </c>
      <c r="L1733" s="444">
        <f t="shared" ca="1" si="132"/>
        <v>-177208355.8723439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-177208355.8723439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-738368.14946809958</v>
      </c>
      <c r="L1734" s="444">
        <f t="shared" ca="1" si="132"/>
        <v>-177946724.02181199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-177946724.02181199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-741444.68342421658</v>
      </c>
      <c r="L1735" s="444">
        <f t="shared" ca="1" si="132"/>
        <v>-178688168.7052362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-178688168.7052362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-744534.03627181752</v>
      </c>
      <c r="L1736" s="444">
        <f t="shared" ca="1" si="132"/>
        <v>-179432702.74150801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-179432702.74150801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-747636.26142295008</v>
      </c>
      <c r="L1737" s="444">
        <f t="shared" ca="1" si="132"/>
        <v>-180180339.00293097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-180180339.00293097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-750751.41251221241</v>
      </c>
      <c r="L1738" s="444">
        <f t="shared" ca="1" si="132"/>
        <v>-180931090.41544318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-180931090.41544318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-753879.54339767992</v>
      </c>
      <c r="L1739" s="444">
        <f t="shared" ca="1" si="132"/>
        <v>-181684969.95884085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-181684969.95884085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-757020.70816183684</v>
      </c>
      <c r="L1740" s="444">
        <f t="shared" ca="1" si="132"/>
        <v>-182441990.66700268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-182441990.66700268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-760174.96111251111</v>
      </c>
      <c r="L1741" s="444">
        <f t="shared" ca="1" si="132"/>
        <v>-183202165.62811518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-183202165.62811518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-763342.35678381321</v>
      </c>
      <c r="L1742" s="444">
        <f t="shared" ca="1" si="132"/>
        <v>-183965507.98489898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-183965507.98489898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-766522.9499370791</v>
      </c>
      <c r="L1743" s="444">
        <f t="shared" ca="1" si="132"/>
        <v>-184732030.93483606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-184732030.93483606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-769716.79556181689</v>
      </c>
      <c r="L1744" s="444">
        <f t="shared" ca="1" si="132"/>
        <v>-185501747.73039788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-185501747.73039788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-772923.94887665787</v>
      </c>
      <c r="L1745" s="444">
        <f t="shared" ca="1" si="132"/>
        <v>-186274671.67927453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-186274671.67927453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-776144.46533031052</v>
      </c>
      <c r="L1746" s="444">
        <f t="shared" ca="1" si="132"/>
        <v>-187050816.14460483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-187050816.14460483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-779378.40060252009</v>
      </c>
      <c r="L1747" s="444">
        <f t="shared" ca="1" si="132"/>
        <v>-187830194.54520735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-187830194.54520735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-782625.81060503062</v>
      </c>
      <c r="L1748" s="444">
        <f t="shared" ca="1" si="132"/>
        <v>-188612820.35581237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-188612820.35581237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-785886.75148255157</v>
      </c>
      <c r="L1749" s="444">
        <f t="shared" ca="1" si="132"/>
        <v>-189398707.10729492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-189398707.10729492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-789161.27961372887</v>
      </c>
      <c r="L1750" s="444">
        <f t="shared" ca="1" si="132"/>
        <v>-190187868.38690865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-190187868.38690865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-792449.45161211933</v>
      </c>
      <c r="L1751" s="444">
        <f t="shared" ca="1" si="132"/>
        <v>-190980317.83852077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-190980317.83852077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-795751.3243271698</v>
      </c>
      <c r="L1752" s="444">
        <f t="shared" ca="1" si="132"/>
        <v>-191776069.16284794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-191776069.16284794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-799066.95484519971</v>
      </c>
      <c r="L1753" s="444">
        <f t="shared" ca="1" si="132"/>
        <v>-192575136.11769313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-192575136.11769313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-802396.40049038804</v>
      </c>
      <c r="L1754" s="444">
        <f t="shared" ca="1" si="132"/>
        <v>-193377532.5181835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-193377532.5181835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-805739.7188257646</v>
      </c>
      <c r="L1755" s="444">
        <f t="shared" ca="1" si="132"/>
        <v>-194183272.23700926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-194183272.23700926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-809096.96765420528</v>
      </c>
      <c r="L1756" s="444">
        <f t="shared" ca="1" si="132"/>
        <v>-194992369.20466346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-194992369.20466346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-812468.20501943107</v>
      </c>
      <c r="L1757" s="444">
        <f t="shared" ca="1" si="132"/>
        <v>-195804837.4096829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-195804837.4096829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-815853.48920701211</v>
      </c>
      <c r="L1758" s="444">
        <f t="shared" ca="1" si="132"/>
        <v>-196620690.8988899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-196620690.8988899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-819252.87874537462</v>
      </c>
      <c r="L1759" s="444">
        <f t="shared" ca="1" si="132"/>
        <v>-197439943.77763528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-197439943.77763528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-822666.4324068136</v>
      </c>
      <c r="L1760" s="444">
        <f t="shared" ca="1" si="132"/>
        <v>-198262610.21004209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-198262610.21004209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-826094.20920850872</v>
      </c>
      <c r="L1761" s="444">
        <f t="shared" ca="1" si="132"/>
        <v>-199088704.41925061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-199088704.41925061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-829536.26841354417</v>
      </c>
      <c r="L1762" s="444">
        <f t="shared" ca="1" si="132"/>
        <v>-199918240.68766415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-199918240.68766415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-832992.66953193396</v>
      </c>
      <c r="L1763" s="444">
        <f t="shared" ca="1" si="132"/>
        <v>-200751233.35719609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-200751233.35719609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-836463.47232165036</v>
      </c>
      <c r="L1764" s="444">
        <f t="shared" ca="1" si="132"/>
        <v>-201587696.82951775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-201587696.82951775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-839948.73678965727</v>
      </c>
      <c r="L1765" s="444">
        <f t="shared" ca="1" si="132"/>
        <v>-202427645.5663074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-202427645.5663074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-843448.5231929475</v>
      </c>
      <c r="L1766" s="444">
        <f t="shared" ca="1" si="132"/>
        <v>-203271094.08950034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-203271094.08950034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-846962.89203958469</v>
      </c>
      <c r="L1767" s="444">
        <f t="shared" ca="1" si="132"/>
        <v>-204118056.98153993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-204118056.98153993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-850491.90408974967</v>
      </c>
      <c r="L1768" s="444">
        <f t="shared" ca="1" si="132"/>
        <v>-204968548.88562968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-204968548.88562968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-854035.62035679037</v>
      </c>
      <c r="L1769" s="444">
        <f t="shared" ca="1" si="132"/>
        <v>-205822584.50598648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-205822584.50598648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-857594.10210827703</v>
      </c>
      <c r="L1770" s="444">
        <f t="shared" ca="1" si="132"/>
        <v>-206680178.60809475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-206680178.60809475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-861167.41086706147</v>
      </c>
      <c r="L1771" s="444">
        <f t="shared" ca="1" si="132"/>
        <v>-207541346.01896182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-207541346.01896182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-864755.60841234087</v>
      </c>
      <c r="L1772" s="444">
        <f t="shared" ca="1" si="132"/>
        <v>-208406101.62737417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-208406101.62737417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-868358.75678072567</v>
      </c>
      <c r="L1773" s="444">
        <f t="shared" ca="1" si="132"/>
        <v>-209274460.38415489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-209274460.38415489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-871976.91826731199</v>
      </c>
      <c r="L1774" s="444">
        <f t="shared" ca="1" si="132"/>
        <v>-210146437.3024222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-210146437.3024222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-875610.15542675916</v>
      </c>
      <c r="L1775" s="444">
        <f t="shared" ca="1" si="132"/>
        <v>-211022047.45784897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-211022047.45784897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-879258.53107437072</v>
      </c>
      <c r="L1776" s="444">
        <f t="shared" ca="1" si="132"/>
        <v>-211901305.98892334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-211901305.98892334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-882922.10828718054</v>
      </c>
      <c r="L1777" s="444">
        <f t="shared" ca="1" si="132"/>
        <v>-212784228.09721053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-212784228.09721053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-886600.9504050439</v>
      </c>
      <c r="L1778" s="444">
        <f t="shared" ca="1" si="132"/>
        <v>-213670829.04761556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-213670829.04761556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-890295.12103173148</v>
      </c>
      <c r="L1779" s="444">
        <f t="shared" ca="1" si="132"/>
        <v>-214561124.16864729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-214561124.16864729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-894004.68403603032</v>
      </c>
      <c r="L1780" s="444">
        <f t="shared" ca="1" si="132"/>
        <v>-215455128.85268331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-215455128.85268331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-897729.70355284715</v>
      </c>
      <c r="L1781" s="444">
        <f t="shared" ca="1" si="132"/>
        <v>-216352858.55623615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-216352858.55623615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-901470.24398431717</v>
      </c>
      <c r="L1782" s="444">
        <f t="shared" ca="1" si="132"/>
        <v>-217254328.80022046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-217254328.80022046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-905226.37000091851</v>
      </c>
      <c r="L1783" s="444">
        <f t="shared" ca="1" si="132"/>
        <v>-218159555.17022139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-218159555.17022139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-908998.14654258918</v>
      </c>
      <c r="L1784" s="444">
        <f t="shared" ca="1" si="132"/>
        <v>-219068553.31676397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-219068553.31676397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-912785.63881984982</v>
      </c>
      <c r="L1785" s="444">
        <f t="shared" ca="1" si="132"/>
        <v>-219981338.95558381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-219981338.95558381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-916588.91231493244</v>
      </c>
      <c r="L1786" s="444">
        <f t="shared" ca="1" si="132"/>
        <v>-220897927.86789873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-220897927.86789873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-920408.03278291132</v>
      </c>
      <c r="L1787" s="444">
        <f t="shared" ca="1" si="132"/>
        <v>-221818335.90068164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-221818335.90068164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-924243.0662528401</v>
      </c>
      <c r="L1788" s="444">
        <f t="shared" ca="1" si="132"/>
        <v>-222742578.96693447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-222742578.96693447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-928094.07902889361</v>
      </c>
      <c r="L1789" s="444">
        <f t="shared" ca="1" si="132"/>
        <v>-223670673.04596338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-223670673.04596338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-931961.1376915141</v>
      </c>
      <c r="L1790" s="444">
        <f t="shared" ca="1" si="132"/>
        <v>-224602634.1836549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-224602634.1836549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-935844.30909856211</v>
      </c>
      <c r="L1791" s="444">
        <f t="shared" ca="1" si="132"/>
        <v>-225538478.49275348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-225538478.49275348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-939743.66038647282</v>
      </c>
      <c r="L1792" s="444">
        <f t="shared" ca="1" si="132"/>
        <v>-226478222.15313995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-226478222.15313995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-943659.25897141651</v>
      </c>
      <c r="L1793" s="444">
        <f t="shared" ref="L1793:L2047" ca="1" si="137">I1793-J1793+K1793</f>
        <v>-227421881.41211137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-227421881.41211137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-947591.17255046417</v>
      </c>
      <c r="L1794" s="444">
        <f t="shared" ca="1" si="137"/>
        <v>-228369472.58466184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-228369472.58466184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-951539.46910275763</v>
      </c>
      <c r="L1795" s="444">
        <f t="shared" ca="1" si="137"/>
        <v>-229321012.05376461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-229321012.05376461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-955504.21689068573</v>
      </c>
      <c r="L1796" s="444">
        <f t="shared" ca="1" si="137"/>
        <v>-230276516.2706553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-230276516.2706553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-959485.48446106375</v>
      </c>
      <c r="L1797" s="444">
        <f t="shared" ca="1" si="137"/>
        <v>-231236001.75511637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-231236001.75511637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-963483.34064631804</v>
      </c>
      <c r="L1798" s="444">
        <f t="shared" ca="1" si="137"/>
        <v>-232199485.0957627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-232199485.0957627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-967497.85456567793</v>
      </c>
      <c r="L1799" s="444">
        <f t="shared" ca="1" si="137"/>
        <v>-233166982.95032838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-233166982.95032838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-971529.09562636807</v>
      </c>
      <c r="L1800" s="444">
        <f t="shared" ca="1" si="137"/>
        <v>-234138512.04595473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-234138512.04595473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-975577.13352481148</v>
      </c>
      <c r="L1801" s="444">
        <f t="shared" ca="1" si="137"/>
        <v>-235114089.17947954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-235114089.17947954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-979642.0382478314</v>
      </c>
      <c r="L1802" s="444">
        <f t="shared" ca="1" si="137"/>
        <v>-236093731.21772736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-236093731.21772736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-983723.88007386401</v>
      </c>
      <c r="L1803" s="444">
        <f t="shared" ca="1" si="137"/>
        <v>-237077455.09780124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-237077455.09780124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-987822.72957417183</v>
      </c>
      <c r="L1804" s="444">
        <f t="shared" ca="1" si="137"/>
        <v>-238065277.82737541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-238065277.82737541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-991938.65761406405</v>
      </c>
      <c r="L1805" s="444">
        <f t="shared" ca="1" si="137"/>
        <v>-239057216.48498946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-239057216.48498946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-996071.73535412271</v>
      </c>
      <c r="L1806" s="444">
        <f t="shared" ca="1" si="137"/>
        <v>-240053288.22034359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-240053288.22034359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-1000222.0342514316</v>
      </c>
      <c r="L1807" s="444">
        <f t="shared" ca="1" si="137"/>
        <v>-241053510.25459501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-241053510.25459501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-1004389.6260608124</v>
      </c>
      <c r="L1808" s="444">
        <f t="shared" ca="1" si="137"/>
        <v>-242057899.88065583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-242057899.88065583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-1008574.5828360658</v>
      </c>
      <c r="L1809" s="444">
        <f t="shared" ca="1" si="137"/>
        <v>-243066474.46349189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-243066474.46349189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-1012776.9769312161</v>
      </c>
      <c r="L1810" s="444">
        <f t="shared" ca="1" si="137"/>
        <v>-244079251.4404231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-244079251.4404231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-1016996.8810017628</v>
      </c>
      <c r="L1811" s="444">
        <f t="shared" ca="1" si="137"/>
        <v>-245096248.32142487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-245096248.32142487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-1021234.368005937</v>
      </c>
      <c r="L1812" s="444">
        <f t="shared" ca="1" si="137"/>
        <v>-246117482.6894308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-246117482.6894308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-1025489.5112059617</v>
      </c>
      <c r="L1813" s="444">
        <f t="shared" ca="1" si="137"/>
        <v>-247142972.20063677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-247142972.20063677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-1029762.3841693199</v>
      </c>
      <c r="L1814" s="444">
        <f t="shared" ca="1" si="137"/>
        <v>-248172734.58480608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-248172734.58480608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-1034053.0607700255</v>
      </c>
      <c r="L1815" s="444">
        <f t="shared" ca="1" si="137"/>
        <v>-249206787.64557612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-249206787.64557612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-1038361.6151899005</v>
      </c>
      <c r="L1816" s="444">
        <f t="shared" ca="1" si="137"/>
        <v>-250245149.26076603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-250245149.26076603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-1042688.1219198583</v>
      </c>
      <c r="L1817" s="444">
        <f t="shared" ca="1" si="137"/>
        <v>-251287837.3826859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-251287837.3826859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-1047032.6557611913</v>
      </c>
      <c r="L1818" s="444">
        <f t="shared" ca="1" si="137"/>
        <v>-252334870.03844708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-252334870.03844708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-1051395.2918268628</v>
      </c>
      <c r="L1819" s="444">
        <f t="shared" ca="1" si="137"/>
        <v>-253386265.33027396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-253386265.33027396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-1055776.1055428081</v>
      </c>
      <c r="L1820" s="444">
        <f t="shared" ca="1" si="137"/>
        <v>-254442041.43581676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-254442041.43581676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-1060175.1726492364</v>
      </c>
      <c r="L1821" s="444">
        <f t="shared" ca="1" si="137"/>
        <v>-255502216.608466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-255502216.608466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-1064592.5692019416</v>
      </c>
      <c r="L1822" s="444">
        <f t="shared" ca="1" si="137"/>
        <v>-256566809.17766795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-256566809.17766795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-1069028.3715736165</v>
      </c>
      <c r="L1823" s="444">
        <f t="shared" ca="1" si="137"/>
        <v>-257635837.54924157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-257635837.54924157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-1073482.6564551734</v>
      </c>
      <c r="L1824" s="444">
        <f t="shared" ca="1" si="137"/>
        <v>-258709320.20569673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-258709320.20569673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-1077955.5008570696</v>
      </c>
      <c r="L1825" s="444">
        <f t="shared" ca="1" si="137"/>
        <v>-259787275.70655379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-259787275.70655379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-1082446.9821106407</v>
      </c>
      <c r="L1826" s="444">
        <f t="shared" ca="1" si="137"/>
        <v>-260869722.68866444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-260869722.68866444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-1086957.1778694352</v>
      </c>
      <c r="L1827" s="444">
        <f t="shared" ca="1" si="137"/>
        <v>-261956679.86653388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-261956679.86653388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-1091486.1661105577</v>
      </c>
      <c r="L1828" s="444">
        <f t="shared" ca="1" si="137"/>
        <v>-263048166.03264442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-263048166.03264442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-1096034.0251360186</v>
      </c>
      <c r="L1829" s="444">
        <f t="shared" ca="1" si="137"/>
        <v>-264144200.05778044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-264144200.05778044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-1100600.8335740853</v>
      </c>
      <c r="L1830" s="444">
        <f t="shared" ca="1" si="137"/>
        <v>-265244800.89135453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-265244800.89135453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-1105186.6703806438</v>
      </c>
      <c r="L1831" s="444">
        <f t="shared" ca="1" si="137"/>
        <v>-266349987.56173518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-266349987.56173518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-1109791.6148405632</v>
      </c>
      <c r="L1832" s="444">
        <f t="shared" ca="1" si="137"/>
        <v>-267459779.17657575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-267459779.17657575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-1114415.7465690656</v>
      </c>
      <c r="L1833" s="444">
        <f t="shared" ca="1" si="137"/>
        <v>-268574194.92314482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-268574194.92314482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-1119059.1455131033</v>
      </c>
      <c r="L1834" s="444">
        <f t="shared" ca="1" si="137"/>
        <v>-269693254.06865793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-269693254.06865793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-1123721.8919527414</v>
      </c>
      <c r="L1835" s="444">
        <f t="shared" ca="1" si="137"/>
        <v>-270816975.96061069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-270816975.96061069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-1128404.0665025446</v>
      </c>
      <c r="L1836" s="444">
        <f t="shared" ca="1" si="137"/>
        <v>-271945380.02711326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-271945380.02711326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-1133105.750112972</v>
      </c>
      <c r="L1837" s="444">
        <f t="shared" ca="1" si="137"/>
        <v>-273078485.77722621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-273078485.77722621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-1137827.0240717758</v>
      </c>
      <c r="L1838" s="444">
        <f t="shared" ca="1" si="137"/>
        <v>-274216312.80129796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-274216312.80129796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-1142567.9700054082</v>
      </c>
      <c r="L1839" s="444">
        <f t="shared" ca="1" si="137"/>
        <v>-275358880.77130336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-275358880.77130336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-1147328.6698804307</v>
      </c>
      <c r="L1840" s="444">
        <f t="shared" ca="1" si="137"/>
        <v>-276506209.44118381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-276506209.44118381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-1152109.2060049325</v>
      </c>
      <c r="L1841" s="444">
        <f t="shared" ca="1" si="137"/>
        <v>-277658318.64718872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-277658318.64718872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-1156909.661029953</v>
      </c>
      <c r="L1842" s="444">
        <f t="shared" ca="1" si="137"/>
        <v>-278815228.30821866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-278815228.30821866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-1161730.1179509112</v>
      </c>
      <c r="L1843" s="444">
        <f t="shared" ca="1" si="137"/>
        <v>-279976958.42616957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-279976958.42616957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-1166570.6601090399</v>
      </c>
      <c r="L1844" s="444">
        <f t="shared" ca="1" si="137"/>
        <v>-281143529.08627862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-281143529.08627862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-1171431.3711928276</v>
      </c>
      <c r="L1845" s="444">
        <f t="shared" ca="1" si="137"/>
        <v>-282314960.45747143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-282314960.45747143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-1176312.3352394642</v>
      </c>
      <c r="L1846" s="444">
        <f t="shared" ca="1" si="137"/>
        <v>-283491272.7927109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-283491272.7927109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-1181213.6366362954</v>
      </c>
      <c r="L1847" s="444">
        <f t="shared" ca="1" si="137"/>
        <v>-284672486.42934722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-284672486.42934722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-1186135.36012228</v>
      </c>
      <c r="L1848" s="444">
        <f t="shared" ca="1" si="137"/>
        <v>-285858621.78946948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-285858621.78946948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-1191077.5907894562</v>
      </c>
      <c r="L1849" s="444">
        <f t="shared" ca="1" si="137"/>
        <v>-287049699.38025892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-287049699.38025892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-1196040.4140844122</v>
      </c>
      <c r="L1850" s="444">
        <f t="shared" ca="1" si="137"/>
        <v>-288245739.79434335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-288245739.79434335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-1201023.9158097641</v>
      </c>
      <c r="L1851" s="444">
        <f t="shared" ca="1" si="137"/>
        <v>-289446763.7101531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-289446763.7101531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-1206028.182125638</v>
      </c>
      <c r="L1852" s="444">
        <f t="shared" ca="1" si="137"/>
        <v>-290652791.89227873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-290652791.89227873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-1211053.2995511615</v>
      </c>
      <c r="L1853" s="444">
        <f t="shared" ca="1" si="137"/>
        <v>-291863845.19182992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-291863845.19182992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-1216099.354965958</v>
      </c>
      <c r="L1854" s="444">
        <f t="shared" ca="1" si="137"/>
        <v>-293079944.5467959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-293079944.5467959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-1221166.4356116496</v>
      </c>
      <c r="L1855" s="444">
        <f t="shared" ca="1" si="137"/>
        <v>-294301110.98240757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-294301110.98240757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-1226254.6290933648</v>
      </c>
      <c r="L1856" s="444">
        <f t="shared" ca="1" si="137"/>
        <v>-295527365.61150092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-295527365.61150092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-1231364.0233812537</v>
      </c>
      <c r="L1857" s="444">
        <f t="shared" ca="1" si="137"/>
        <v>-296758729.63488215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-296758729.63488215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-1236494.706812009</v>
      </c>
      <c r="L1858" s="444">
        <f t="shared" ca="1" si="137"/>
        <v>-297995224.34169418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-297995224.34169418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-1241646.7680903925</v>
      </c>
      <c r="L1859" s="444">
        <f t="shared" ca="1" si="137"/>
        <v>-299236871.10978454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-299236871.10978454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-1246820.296290769</v>
      </c>
      <c r="L1860" s="444">
        <f t="shared" ca="1" si="137"/>
        <v>-300483691.4060753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-300483691.4060753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-1252015.3808586472</v>
      </c>
      <c r="L1861" s="444">
        <f t="shared" ca="1" si="137"/>
        <v>-301735706.78693396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-301735706.78693396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-1257232.1116122247</v>
      </c>
      <c r="L1862" s="444">
        <f t="shared" ca="1" si="137"/>
        <v>-302992938.89854616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-302992938.89854616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-1262470.5787439423</v>
      </c>
      <c r="L1863" s="444">
        <f t="shared" ca="1" si="137"/>
        <v>-304255409.47729009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-304255409.47729009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-1267730.8728220421</v>
      </c>
      <c r="L1864" s="444">
        <f t="shared" ca="1" si="137"/>
        <v>-305523140.35011214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-305523140.35011214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-1273013.0847921339</v>
      </c>
      <c r="L1865" s="444">
        <f t="shared" ca="1" si="137"/>
        <v>-306796153.43490428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-306796153.43490428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-1278317.3059787678</v>
      </c>
      <c r="L1866" s="444">
        <f t="shared" ca="1" si="137"/>
        <v>-308074470.74088305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-308074470.74088305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-1283643.6280870128</v>
      </c>
      <c r="L1867" s="444">
        <f t="shared" ca="1" si="137"/>
        <v>-309358114.36897004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-309358114.36897004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-1288992.1432040418</v>
      </c>
      <c r="L1868" s="444">
        <f t="shared" ca="1" si="137"/>
        <v>-310647106.51217407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-310647106.51217407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-1294362.9438007253</v>
      </c>
      <c r="L1869" s="444">
        <f t="shared" ca="1" si="137"/>
        <v>-311941469.45597482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-311941469.45597482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-1299756.1227332284</v>
      </c>
      <c r="L1870" s="444">
        <f t="shared" ca="1" si="137"/>
        <v>-313241225.57870805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-313241225.57870805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-1305171.7732446168</v>
      </c>
      <c r="L1871" s="444">
        <f t="shared" ca="1" si="137"/>
        <v>-314546397.35195267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-314546397.35195267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-1310609.9889664694</v>
      </c>
      <c r="L1872" s="444">
        <f t="shared" ca="1" si="137"/>
        <v>-315857007.34091914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-315857007.34091914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-1316070.8639204963</v>
      </c>
      <c r="L1873" s="444">
        <f t="shared" ca="1" si="137"/>
        <v>-317173078.20483965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-317173078.20483965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-1321554.4925201652</v>
      </c>
      <c r="L1874" s="444">
        <f t="shared" ca="1" si="137"/>
        <v>-318494632.6973598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-318494632.6973598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-1327060.9695723325</v>
      </c>
      <c r="L1875" s="444">
        <f t="shared" ca="1" si="137"/>
        <v>-319821693.66693211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-319821693.66693211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-1332590.3902788837</v>
      </c>
      <c r="L1876" s="444">
        <f t="shared" ca="1" si="137"/>
        <v>-321154284.05721098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-321154284.05721098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-1338142.8502383791</v>
      </c>
      <c r="L1877" s="444">
        <f t="shared" ca="1" si="137"/>
        <v>-322492426.90744936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-322492426.90744936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-1343718.4454477057</v>
      </c>
      <c r="L1878" s="444">
        <f t="shared" ca="1" si="137"/>
        <v>-323836145.35289705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-323836145.35289705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-1349317.2723037377</v>
      </c>
      <c r="L1879" s="444">
        <f t="shared" ca="1" si="137"/>
        <v>-325185462.62520081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-325185462.62520081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-1354939.4276050034</v>
      </c>
      <c r="L1880" s="444">
        <f t="shared" ca="1" si="137"/>
        <v>-326540402.05280584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-326540402.05280584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-1360585.0085533576</v>
      </c>
      <c r="L1881" s="444">
        <f t="shared" ca="1" si="137"/>
        <v>-327900987.06135923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-327900987.06135923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-1366254.1127556635</v>
      </c>
      <c r="L1882" s="444">
        <f t="shared" ca="1" si="137"/>
        <v>-329267241.17411488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-329267241.17411488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-1371946.8382254788</v>
      </c>
      <c r="L1883" s="444">
        <f t="shared" ca="1" si="137"/>
        <v>-330639188.01234037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-330639188.01234037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-1377663.2833847515</v>
      </c>
      <c r="L1884" s="444">
        <f t="shared" ca="1" si="137"/>
        <v>-332016851.29572511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-332016851.29572511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-1383403.5470655214</v>
      </c>
      <c r="L1885" s="444">
        <f t="shared" ca="1" si="137"/>
        <v>-333400254.8427906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-333400254.8427906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-1389167.7285116275</v>
      </c>
      <c r="L1886" s="444">
        <f t="shared" ca="1" si="137"/>
        <v>-334789422.57130224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-334789422.57130224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-1394955.9273804259</v>
      </c>
      <c r="L1887" s="444">
        <f t="shared" ca="1" si="137"/>
        <v>-336184378.49868268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-336184378.49868268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-1400768.2437445112</v>
      </c>
      <c r="L1888" s="444">
        <f t="shared" ca="1" si="137"/>
        <v>-337585146.74242717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-337585146.74242717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-1406604.7780934465</v>
      </c>
      <c r="L1889" s="444">
        <f t="shared" ca="1" si="137"/>
        <v>-338991751.52052063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-338991751.52052063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-1412465.6313355025</v>
      </c>
      <c r="L1890" s="444">
        <f t="shared" ca="1" si="137"/>
        <v>-340404217.15185612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-340404217.15185612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-1418350.9047994006</v>
      </c>
      <c r="L1891" s="444">
        <f t="shared" ca="1" si="137"/>
        <v>-341822568.05665553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-341822568.05665553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-1424260.7002360646</v>
      </c>
      <c r="L1892" s="444">
        <f t="shared" ca="1" si="137"/>
        <v>-343246828.75689161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-343246828.75689161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-1430195.1198203817</v>
      </c>
      <c r="L1893" s="444">
        <f t="shared" ca="1" si="137"/>
        <v>-344677023.87671196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-344677023.87671196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-1436154.2661529665</v>
      </c>
      <c r="L1894" s="444">
        <f t="shared" ca="1" si="137"/>
        <v>-346113178.14286494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-346113178.14286494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-1442138.2422619374</v>
      </c>
      <c r="L1895" s="444">
        <f t="shared" ca="1" si="137"/>
        <v>-347555316.38512689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-347555316.38512689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-1448147.1516046952</v>
      </c>
      <c r="L1896" s="444">
        <f t="shared" ca="1" si="137"/>
        <v>-349003463.5367316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-349003463.5367316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-1454181.0980697151</v>
      </c>
      <c r="L1897" s="444">
        <f t="shared" ca="1" si="137"/>
        <v>-350457644.63480133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-350457644.63480133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-1460240.1859783388</v>
      </c>
      <c r="L1898" s="444">
        <f t="shared" ca="1" si="137"/>
        <v>-351917884.82077968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-351917884.82077968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-1466324.5200865821</v>
      </c>
      <c r="L1899" s="444">
        <f t="shared" ca="1" si="137"/>
        <v>-353384209.34086627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-353384209.34086627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-1472434.2055869428</v>
      </c>
      <c r="L1900" s="444">
        <f t="shared" ca="1" si="137"/>
        <v>-354856643.54645324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-354856643.54645324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-1478569.3481102218</v>
      </c>
      <c r="L1901" s="444">
        <f t="shared" ca="1" si="137"/>
        <v>-356335212.89456344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-356335212.89456344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-1484730.0537273476</v>
      </c>
      <c r="L1902" s="444">
        <f t="shared" ca="1" si="137"/>
        <v>-357819942.94829077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-357819942.94829077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-1490916.4289512115</v>
      </c>
      <c r="L1903" s="444">
        <f t="shared" ca="1" si="137"/>
        <v>-359310859.37724197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-359310859.37724197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-1497128.5807385081</v>
      </c>
      <c r="L1904" s="444">
        <f t="shared" ca="1" si="137"/>
        <v>-360807987.95798045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-360807987.95798045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-1503366.6164915853</v>
      </c>
      <c r="L1905" s="444">
        <f t="shared" ca="1" si="137"/>
        <v>-362311354.57447201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-362311354.57447201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-1509630.6440603</v>
      </c>
      <c r="L1906" s="444">
        <f t="shared" ca="1" si="137"/>
        <v>-363820985.21853232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-363820985.21853232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-1515920.7717438848</v>
      </c>
      <c r="L1907" s="444">
        <f t="shared" ca="1" si="137"/>
        <v>-365336905.99027622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-365336905.99027622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-1522237.1082928176</v>
      </c>
      <c r="L1908" s="444">
        <f t="shared" ca="1" si="137"/>
        <v>-366859143.09856904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-366859143.09856904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-1528579.7629107044</v>
      </c>
      <c r="L1909" s="444">
        <f t="shared" ca="1" si="137"/>
        <v>-368387722.86147976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-368387722.86147976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-1534948.8452561656</v>
      </c>
      <c r="L1910" s="444">
        <f t="shared" ca="1" si="137"/>
        <v>-369922671.70673591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-369922671.70673591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-1541344.4654447329</v>
      </c>
      <c r="L1911" s="444">
        <f t="shared" ca="1" si="137"/>
        <v>-371464016.17218065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-371464016.17218065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-1547766.7340507526</v>
      </c>
      <c r="L1912" s="444">
        <f t="shared" ca="1" si="137"/>
        <v>-373011782.9062314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-373011782.9062314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-1554215.7621092976</v>
      </c>
      <c r="L1913" s="444">
        <f t="shared" ca="1" si="137"/>
        <v>-374565998.66834068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-374565998.66834068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-1560691.6611180862</v>
      </c>
      <c r="L1914" s="444">
        <f t="shared" ca="1" si="137"/>
        <v>-376126690.32945877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-376126690.32945877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-1567194.5430394115</v>
      </c>
      <c r="L1915" s="444">
        <f t="shared" ca="1" si="137"/>
        <v>-377693884.87249821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-377693884.87249821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-1573724.5203020759</v>
      </c>
      <c r="L1916" s="444">
        <f t="shared" ca="1" si="137"/>
        <v>-379267609.39280027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-379267609.39280027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-1580281.7058033345</v>
      </c>
      <c r="L1917" s="444">
        <f t="shared" ca="1" si="137"/>
        <v>-380847891.09860361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-380847891.09860361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-1586866.2129108484</v>
      </c>
      <c r="L1918" s="444">
        <f t="shared" ca="1" si="137"/>
        <v>-382434757.31151444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-382434757.31151444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-1593478.1554646434</v>
      </c>
      <c r="L1919" s="444">
        <f t="shared" ca="1" si="137"/>
        <v>-384028235.46697909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-384028235.46697909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-1600117.6477790796</v>
      </c>
      <c r="L1920" s="444">
        <f t="shared" ca="1" si="137"/>
        <v>-385628353.11475819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-385628353.11475819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-1606784.8046448259</v>
      </c>
      <c r="L1921" s="444">
        <f t="shared" ca="1" si="137"/>
        <v>-387235137.91940302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-387235137.91940302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-1613479.741330846</v>
      </c>
      <c r="L1922" s="444">
        <f t="shared" ca="1" si="137"/>
        <v>-388848617.66073388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-388848617.66073388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-1620202.5735863911</v>
      </c>
      <c r="L1923" s="444">
        <f t="shared" ca="1" si="137"/>
        <v>-390468820.23432028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-390468820.23432028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-1626953.4176430011</v>
      </c>
      <c r="L1924" s="444">
        <f t="shared" ca="1" si="137"/>
        <v>-392095773.65196329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-392095773.65196329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-1633732.3902165138</v>
      </c>
      <c r="L1925" s="444">
        <f t="shared" ca="1" si="137"/>
        <v>-393729506.04217982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-393729506.04217982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-1640539.6085090826</v>
      </c>
      <c r="L1926" s="444">
        <f t="shared" ca="1" si="137"/>
        <v>-395370045.65068889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-395370045.65068889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-1647375.1902112036</v>
      </c>
      <c r="L1927" s="444">
        <f t="shared" ca="1" si="137"/>
        <v>-397017420.84090006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-397017420.84090006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-1654239.2535037503</v>
      </c>
      <c r="L1928" s="444">
        <f t="shared" ca="1" si="137"/>
        <v>-398671660.0944038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-398671660.0944038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-1661131.9170600157</v>
      </c>
      <c r="L1929" s="444">
        <f t="shared" ca="1" si="137"/>
        <v>-400332792.01146382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-400332792.01146382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-1668053.300047766</v>
      </c>
      <c r="L1930" s="444">
        <f t="shared" ca="1" si="137"/>
        <v>-402000845.31151158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-402000845.31151158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-1675003.5221312982</v>
      </c>
      <c r="L1931" s="444">
        <f t="shared" ca="1" si="137"/>
        <v>-403675848.8336429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-403675848.8336429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-1681982.7034735121</v>
      </c>
      <c r="L1932" s="444">
        <f t="shared" ca="1" si="137"/>
        <v>-405357831.53711641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-405357831.53711641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-1688990.9647379851</v>
      </c>
      <c r="L1933" s="444">
        <f t="shared" ca="1" si="137"/>
        <v>-407046822.50185442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-407046822.50185442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-1696028.42709106</v>
      </c>
      <c r="L1934" s="444">
        <f t="shared" ca="1" si="137"/>
        <v>-408742850.92894548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-408742850.92894548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-1703095.2122039394</v>
      </c>
      <c r="L1935" s="444">
        <f t="shared" ca="1" si="137"/>
        <v>-410445946.1411494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-410445946.1411494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-1710191.4422547892</v>
      </c>
      <c r="L1936" s="444">
        <f t="shared" ca="1" si="137"/>
        <v>-412156137.58340418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-412156137.58340418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-1717317.2399308507</v>
      </c>
      <c r="L1937" s="444">
        <f t="shared" ca="1" si="137"/>
        <v>-413873454.82333505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-413873454.82333505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-1724472.7284305627</v>
      </c>
      <c r="L1938" s="444">
        <f t="shared" ca="1" si="137"/>
        <v>-415597927.55176562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-415597927.55176562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-1731658.0314656901</v>
      </c>
      <c r="L1939" s="444">
        <f t="shared" ca="1" si="137"/>
        <v>-417329585.58323133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-417329585.58323133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-1738873.2732634638</v>
      </c>
      <c r="L1940" s="444">
        <f t="shared" ca="1" si="137"/>
        <v>-419068458.85649478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-419068458.85649478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-1746118.5785687282</v>
      </c>
      <c r="L1941" s="444">
        <f t="shared" ca="1" si="137"/>
        <v>-420814577.43506354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-420814577.43506354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-1753394.072646098</v>
      </c>
      <c r="L1942" s="444">
        <f t="shared" ca="1" si="137"/>
        <v>-422567971.50770962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-422567971.50770962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-1760699.8812821235</v>
      </c>
      <c r="L1943" s="444">
        <f t="shared" ca="1" si="137"/>
        <v>-424328671.38899177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-424328671.38899177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-1768036.1307874657</v>
      </c>
      <c r="L1944" s="444">
        <f t="shared" ca="1" si="137"/>
        <v>-426096707.51977926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-426096707.51977926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-1775402.9479990802</v>
      </c>
      <c r="L1945" s="444">
        <f t="shared" ca="1" si="137"/>
        <v>-427872110.46777833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-427872110.46777833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-1782800.4602824098</v>
      </c>
      <c r="L1946" s="444">
        <f t="shared" ca="1" si="137"/>
        <v>-429654910.92806071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-429654910.92806071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-1790228.7955335861</v>
      </c>
      <c r="L1947" s="444">
        <f t="shared" ca="1" si="137"/>
        <v>-431445139.72359431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-431445139.72359431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-1797688.082181643</v>
      </c>
      <c r="L1948" s="444">
        <f t="shared" ca="1" si="137"/>
        <v>-433242827.80577594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-433242827.80577594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-1805178.449190733</v>
      </c>
      <c r="L1949" s="444">
        <f t="shared" ca="1" si="137"/>
        <v>-435048006.25496668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-435048006.25496668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-1812700.0260623614</v>
      </c>
      <c r="L1950" s="444">
        <f t="shared" ca="1" si="137"/>
        <v>-436860706.28102905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-436860706.28102905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-1820252.9428376213</v>
      </c>
      <c r="L1951" s="444">
        <f t="shared" ca="1" si="137"/>
        <v>-438680959.22386664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-438680959.22386664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-1827837.3300994444</v>
      </c>
      <c r="L1952" s="444">
        <f t="shared" ca="1" si="137"/>
        <v>-440508796.5539661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-440508796.5539661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-1835453.3189748588</v>
      </c>
      <c r="L1953" s="444">
        <f t="shared" ca="1" si="137"/>
        <v>-442344249.87294096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-442344249.87294096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-1843101.0411372541</v>
      </c>
      <c r="L1954" s="444">
        <f t="shared" ca="1" si="137"/>
        <v>-444187350.91407824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-444187350.91407824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-1850780.6288086595</v>
      </c>
      <c r="L1955" s="444">
        <f t="shared" ca="1" si="137"/>
        <v>-446038131.54288691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-446038131.54288691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-1858492.214762029</v>
      </c>
      <c r="L1956" s="444">
        <f t="shared" ca="1" si="137"/>
        <v>-447896623.75764894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-447896623.75764894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-1866235.9323235373</v>
      </c>
      <c r="L1957" s="444">
        <f t="shared" ca="1" si="137"/>
        <v>-449762859.68997246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-449762859.68997246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-1874011.9153748853</v>
      </c>
      <c r="L1958" s="444">
        <f t="shared" ca="1" si="137"/>
        <v>-451636871.60534734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-451636871.60534734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-1881820.2983556138</v>
      </c>
      <c r="L1959" s="444">
        <f t="shared" ca="1" si="137"/>
        <v>-453518691.90370297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-453518691.90370297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-1889661.216265429</v>
      </c>
      <c r="L1960" s="444">
        <f t="shared" ca="1" si="137"/>
        <v>-455408353.11996841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-455408353.11996841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-1897534.804666535</v>
      </c>
      <c r="L1961" s="444">
        <f t="shared" ca="1" si="137"/>
        <v>-457305887.92463493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-457305887.92463493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-1905441.1996859789</v>
      </c>
      <c r="L1962" s="444">
        <f t="shared" ca="1" si="137"/>
        <v>-459211329.12432092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-459211329.12432092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-1913380.5380180038</v>
      </c>
      <c r="L1963" s="444">
        <f t="shared" ca="1" si="137"/>
        <v>-461124709.66233891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-461124709.66233891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-1921352.9569264122</v>
      </c>
      <c r="L1964" s="444">
        <f t="shared" ca="1" si="137"/>
        <v>-463046062.61926532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-463046062.61926532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-1929358.5942469388</v>
      </c>
      <c r="L1965" s="444">
        <f t="shared" ca="1" si="137"/>
        <v>-464975421.21351224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-464975421.21351224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-1937397.5883896346</v>
      </c>
      <c r="L1966" s="444">
        <f t="shared" ca="1" si="137"/>
        <v>-466912818.80190188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-466912818.80190188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-1945470.0783412578</v>
      </c>
      <c r="L1967" s="444">
        <f t="shared" ca="1" si="137"/>
        <v>-468858288.88024312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-468858288.88024312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-1953576.2036676796</v>
      </c>
      <c r="L1968" s="444">
        <f t="shared" ca="1" si="137"/>
        <v>-470811865.08391082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-470811865.08391082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-1961716.1045162948</v>
      </c>
      <c r="L1969" s="444">
        <f t="shared" ca="1" si="137"/>
        <v>-472773581.18842709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-472773581.18842709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-1969889.9216184465</v>
      </c>
      <c r="L1970" s="444">
        <f t="shared" ca="1" si="137"/>
        <v>-474743471.11004555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-474743471.11004555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-1978097.7962918561</v>
      </c>
      <c r="L1971" s="444">
        <f t="shared" ca="1" si="137"/>
        <v>-476721568.90633738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-476721568.90633738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-1986339.8704430724</v>
      </c>
      <c r="L1972" s="444">
        <f t="shared" ca="1" si="137"/>
        <v>-478707908.77678043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-478707908.77678043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-1994616.2865699185</v>
      </c>
      <c r="L1973" s="444">
        <f t="shared" ca="1" si="137"/>
        <v>-480702525.06335032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-480702525.06335032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-2002927.1877639599</v>
      </c>
      <c r="L1974" s="444">
        <f t="shared" ca="1" si="137"/>
        <v>-482705452.25111431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-482705452.25111431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-2011272.7177129763</v>
      </c>
      <c r="L1975" s="444">
        <f t="shared" ca="1" si="137"/>
        <v>-484716724.96882731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-484716724.96882731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-2019653.0207034471</v>
      </c>
      <c r="L1976" s="444">
        <f t="shared" ca="1" si="137"/>
        <v>-486736377.98953074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-486736377.98953074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-2028068.2416230447</v>
      </c>
      <c r="L1977" s="444">
        <f t="shared" ca="1" si="137"/>
        <v>-488764446.23115379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-488764446.23115379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-2036518.5259631404</v>
      </c>
      <c r="L1978" s="444">
        <f t="shared" ca="1" si="137"/>
        <v>-490800964.75711691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-490800964.75711691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-2045004.0198213204</v>
      </c>
      <c r="L1979" s="444">
        <f t="shared" ca="1" si="137"/>
        <v>-492845968.77693826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-492845968.77693826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-2053524.869903909</v>
      </c>
      <c r="L1980" s="444">
        <f t="shared" ca="1" si="137"/>
        <v>-494899493.64684218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-494899493.64684218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-2062081.223528509</v>
      </c>
      <c r="L1981" s="444">
        <f t="shared" ca="1" si="137"/>
        <v>-496961574.87037069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-496961574.87037069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-2070673.2286265448</v>
      </c>
      <c r="L1982" s="444">
        <f t="shared" ca="1" si="137"/>
        <v>-499032248.09899724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-499032248.09899724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-2079301.0337458216</v>
      </c>
      <c r="L1983" s="444">
        <f t="shared" ca="1" si="137"/>
        <v>-501111549.13274306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-501111549.13274306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-2087964.788053096</v>
      </c>
      <c r="L1984" s="444">
        <f t="shared" ca="1" si="137"/>
        <v>-503199513.92079616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-503199513.92079616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-2096664.6413366506</v>
      </c>
      <c r="L1985" s="444">
        <f t="shared" ca="1" si="137"/>
        <v>-505296178.56213284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-505296178.56213284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-2105400.7440088866</v>
      </c>
      <c r="L1986" s="444">
        <f t="shared" ca="1" si="137"/>
        <v>-507401579.30614173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-507401579.30614173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-2114173.2471089242</v>
      </c>
      <c r="L1987" s="444">
        <f t="shared" ca="1" si="137"/>
        <v>-509515752.55325067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-509515752.55325067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-2122982.3023052108</v>
      </c>
      <c r="L1988" s="444">
        <f t="shared" ca="1" si="137"/>
        <v>-511638734.85555589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-511638734.85555589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-2131828.0618981495</v>
      </c>
      <c r="L1989" s="444">
        <f t="shared" ca="1" si="137"/>
        <v>-513770562.91745406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-513770562.91745406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-2140710.6788227251</v>
      </c>
      <c r="L1990" s="444">
        <f t="shared" ca="1" si="137"/>
        <v>-515911273.59627676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-515911273.59627676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-2149630.3066511536</v>
      </c>
      <c r="L1991" s="444">
        <f t="shared" ca="1" si="137"/>
        <v>-518060903.90292794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-518060903.90292794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-2158587.0995955332</v>
      </c>
      <c r="L1992" s="444">
        <f t="shared" ca="1" si="137"/>
        <v>-520219491.00252348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-520219491.00252348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-2167581.2125105145</v>
      </c>
      <c r="L1993" s="444">
        <f t="shared" ca="1" si="137"/>
        <v>-522387072.21503401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-522387072.21503401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-2176612.800895975</v>
      </c>
      <c r="L1994" s="444">
        <f t="shared" ca="1" si="137"/>
        <v>-524563685.01593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-524563685.01593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-2185682.0208997084</v>
      </c>
      <c r="L1995" s="444">
        <f t="shared" ca="1" si="137"/>
        <v>-526749367.03682971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-526749367.03682971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-2194789.0293201241</v>
      </c>
      <c r="L1996" s="444">
        <f t="shared" ca="1" si="137"/>
        <v>-528944156.06614983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-528944156.06614983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-2203933.9836089578</v>
      </c>
      <c r="L1997" s="444">
        <f t="shared" ca="1" si="137"/>
        <v>-531148090.04975879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-531148090.04975879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-2213117.0418739947</v>
      </c>
      <c r="L1998" s="444">
        <f t="shared" ca="1" si="137"/>
        <v>-533361207.09163278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-533361207.09163278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-2222338.362881803</v>
      </c>
      <c r="L1999" s="444">
        <f t="shared" ca="1" si="137"/>
        <v>-535583545.45451456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-535583545.45451456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-2231598.1060604774</v>
      </c>
      <c r="L2000" s="444">
        <f t="shared" ca="1" si="137"/>
        <v>-537815143.56057501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-537815143.56057501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-2240896.4315023958</v>
      </c>
      <c r="L2001" s="444">
        <f t="shared" ca="1" si="137"/>
        <v>-540056039.99207735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-540056039.99207735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-2250233.4999669888</v>
      </c>
      <c r="L2002" s="444">
        <f t="shared" ca="1" si="137"/>
        <v>-542306273.49204433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-542306273.49204433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-2259609.4728835179</v>
      </c>
      <c r="L2003" s="444">
        <f t="shared" ca="1" si="137"/>
        <v>-544565882.96492779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-544565882.96492779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-2269024.5123538659</v>
      </c>
      <c r="L2004" s="444">
        <f t="shared" ca="1" si="137"/>
        <v>-546834907.47728169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-546834907.47728169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-2278478.7811553404</v>
      </c>
      <c r="L2005" s="444">
        <f t="shared" ca="1" si="137"/>
        <v>-549113386.25843704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-549113386.25843704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-2287972.4427434877</v>
      </c>
      <c r="L2006" s="444">
        <f t="shared" ca="1" si="137"/>
        <v>-551401358.70118058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-551401358.70118058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-2297505.6612549191</v>
      </c>
      <c r="L2007" s="444">
        <f t="shared" ca="1" si="137"/>
        <v>-553698864.36243546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-553698864.36243546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-2307078.6015101476</v>
      </c>
      <c r="L2008" s="444">
        <f t="shared" ca="1" si="137"/>
        <v>-556005942.96394563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-556005942.96394563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-2316691.4290164402</v>
      </c>
      <c r="L2009" s="444">
        <f t="shared" ca="1" si="137"/>
        <v>-558322634.3929621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-558322634.3929621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-2326344.3099706755</v>
      </c>
      <c r="L2010" s="444">
        <f t="shared" ca="1" si="137"/>
        <v>-560648978.70293272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-560648978.70293272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-2336037.4112622198</v>
      </c>
      <c r="L2011" s="444">
        <f t="shared" ca="1" si="137"/>
        <v>-562985016.11419499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-562985016.11419499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-2345770.9004758126</v>
      </c>
      <c r="L2012" s="444">
        <f t="shared" ca="1" si="137"/>
        <v>-565330787.01467085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-565330787.01467085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-2355544.9458944621</v>
      </c>
      <c r="L2013" s="444">
        <f t="shared" ca="1" si="137"/>
        <v>-567686331.96056533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-567686331.96056533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-2365359.7165023554</v>
      </c>
      <c r="L2014" s="444">
        <f t="shared" ca="1" si="137"/>
        <v>-570051691.67706764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-570051691.67706764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-2375215.3819877817</v>
      </c>
      <c r="L2015" s="444">
        <f t="shared" ca="1" si="137"/>
        <v>-572426907.05905545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-572426907.05905545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-2385112.1127460646</v>
      </c>
      <c r="L2016" s="444">
        <f t="shared" ca="1" si="137"/>
        <v>-574812019.17180157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-574812019.17180157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-2395050.0798825063</v>
      </c>
      <c r="L2017" s="444">
        <f t="shared" ca="1" si="137"/>
        <v>-577207069.25168407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-577207069.25168407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-2405029.4552153503</v>
      </c>
      <c r="L2018" s="444">
        <f t="shared" ca="1" si="137"/>
        <v>-579612098.7068994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-579612098.7068994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-2415050.4112787475</v>
      </c>
      <c r="L2019" s="444">
        <f t="shared" ca="1" si="137"/>
        <v>-582027149.11817813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-582027149.11817813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-2425113.121325742</v>
      </c>
      <c r="L2020" s="444">
        <f t="shared" ca="1" si="137"/>
        <v>-584452262.23950386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-584452262.23950386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-2435217.7593312659</v>
      </c>
      <c r="L2021" s="444">
        <f t="shared" ca="1" si="137"/>
        <v>-586887479.99883509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-586887479.99883509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-2445364.4999951459</v>
      </c>
      <c r="L2022" s="444">
        <f t="shared" ca="1" si="137"/>
        <v>-589332844.4988302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-589332844.4988302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-2455553.5187451257</v>
      </c>
      <c r="L2023" s="444">
        <f t="shared" ca="1" si="137"/>
        <v>-591788398.01757538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-591788398.01757538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-2465784.9917398975</v>
      </c>
      <c r="L2024" s="444">
        <f t="shared" ca="1" si="137"/>
        <v>-594254183.00931525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-594254183.00931525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-2476059.095872147</v>
      </c>
      <c r="L2025" s="444">
        <f t="shared" ca="1" si="137"/>
        <v>-596730242.10518742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-596730242.10518742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-2486376.0087716142</v>
      </c>
      <c r="L2026" s="444">
        <f t="shared" ca="1" si="137"/>
        <v>-599216618.11395907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-599216618.11395907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-2496735.9088081629</v>
      </c>
      <c r="L2027" s="444">
        <f t="shared" ca="1" si="137"/>
        <v>-601713354.02276719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-601713354.02276719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-2507138.9750948632</v>
      </c>
      <c r="L2028" s="444">
        <f t="shared" ca="1" si="137"/>
        <v>-604220492.9978621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-604220492.9978621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-2517585.3874910921</v>
      </c>
      <c r="L2029" s="444">
        <f t="shared" ca="1" si="137"/>
        <v>-606738078.38535321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-606738078.38535321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-2528075.3266056385</v>
      </c>
      <c r="L2030" s="444">
        <f t="shared" ca="1" si="137"/>
        <v>-609266153.71195889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-609266153.71195889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-2538608.9737998284</v>
      </c>
      <c r="L2031" s="444">
        <f t="shared" ca="1" si="137"/>
        <v>-611804762.68575871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-611804762.68575871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-2549186.5111906612</v>
      </c>
      <c r="L2032" s="444">
        <f t="shared" ca="1" si="137"/>
        <v>-614353949.19694936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-614353949.19694936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-2559808.1216539554</v>
      </c>
      <c r="L2033" s="444">
        <f t="shared" ca="1" si="137"/>
        <v>-616913757.31860328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-616913757.31860328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-2570473.9888275135</v>
      </c>
      <c r="L2034" s="444">
        <f t="shared" ca="1" si="137"/>
        <v>-619484231.30743074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-619484231.30743074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-2581184.297114295</v>
      </c>
      <c r="L2035" s="444">
        <f t="shared" ca="1" si="137"/>
        <v>-622065415.604545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-622065415.604545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-2591939.231685604</v>
      </c>
      <c r="L2036" s="444">
        <f t="shared" ca="1" si="137"/>
        <v>-624657354.83623064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-624657354.83623064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-2602738.9784842944</v>
      </c>
      <c r="L2037" s="444">
        <f t="shared" ca="1" si="137"/>
        <v>-627260093.81471491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-627260093.81471491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-2613583.7242279788</v>
      </c>
      <c r="L2038" s="444">
        <f t="shared" ca="1" si="137"/>
        <v>-629873677.53894293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-629873677.53894293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-2624473.656412262</v>
      </c>
      <c r="L2039" s="444">
        <f t="shared" ca="1" si="137"/>
        <v>-632498151.19535518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-632498151.19535518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-2635408.96331398</v>
      </c>
      <c r="L2040" s="444">
        <f t="shared" ca="1" si="137"/>
        <v>-635133560.15866911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-635133560.15866911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-2646389.8339944547</v>
      </c>
      <c r="L2041" s="444">
        <f t="shared" ca="1" si="137"/>
        <v>-637779949.99266362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-637779949.99266362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-2657416.4583027652</v>
      </c>
      <c r="L2042" s="444">
        <f t="shared" ca="1" si="137"/>
        <v>-640437366.45096636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-640437366.45096636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-2668489.0268790266</v>
      </c>
      <c r="L2043" s="444">
        <f t="shared" ca="1" si="137"/>
        <v>-643105855.47784543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-643105855.47784543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-2679607.7311576894</v>
      </c>
      <c r="L2044" s="444">
        <f t="shared" ca="1" si="137"/>
        <v>-645785463.20900309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-645785463.20900309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-2690772.7633708464</v>
      </c>
      <c r="L2045" s="444">
        <f t="shared" ca="1" si="137"/>
        <v>-648476235.97237396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-648476235.97237396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-2701984.3165515582</v>
      </c>
      <c r="L2046" s="444">
        <f t="shared" ca="1" si="137"/>
        <v>-651178220.28892553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-651178220.28892553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-2713242.5845371895</v>
      </c>
      <c r="L2047" s="444">
        <f t="shared" ca="1" si="137"/>
        <v>-653891462.87346268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-653891462.87346268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-2724547.7619727612</v>
      </c>
      <c r="L2048" s="444">
        <f t="shared" ref="L2048:L2302" ca="1" si="142">I2048-J2048+K2048</f>
        <v>-656616010.63543546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-656616010.63543546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-2735900.0443143146</v>
      </c>
      <c r="L2049" s="444">
        <f t="shared" ca="1" si="142"/>
        <v>-659351910.67974973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-659351910.67974973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-2747299.6278322907</v>
      </c>
      <c r="L2050" s="444">
        <f t="shared" ca="1" si="142"/>
        <v>-662099210.30758202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-662099210.30758202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-2758746.7096149251</v>
      </c>
      <c r="L2051" s="444">
        <f t="shared" ca="1" si="142"/>
        <v>-664857957.01719689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-664857957.01719689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-2770241.4875716539</v>
      </c>
      <c r="L2052" s="444">
        <f t="shared" ca="1" si="142"/>
        <v>-667628198.50476849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-667628198.50476849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-2781784.1604365353</v>
      </c>
      <c r="L2053" s="444">
        <f t="shared" ca="1" si="142"/>
        <v>-670409982.665205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-670409982.665205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-2793374.9277716875</v>
      </c>
      <c r="L2054" s="444">
        <f t="shared" ca="1" si="142"/>
        <v>-673203357.59297669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-673203357.59297669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-2805013.9899707362</v>
      </c>
      <c r="L2055" s="444">
        <f t="shared" ca="1" si="142"/>
        <v>-676008371.58294737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-676008371.58294737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-2816701.5482622809</v>
      </c>
      <c r="L2056" s="444">
        <f t="shared" ca="1" si="142"/>
        <v>-678825073.13120961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-678825073.13120961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-2828437.8047133735</v>
      </c>
      <c r="L2057" s="444">
        <f t="shared" ca="1" si="142"/>
        <v>-681653510.93592298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-681653510.93592298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-2840222.9622330125</v>
      </c>
      <c r="L2058" s="444">
        <f t="shared" ca="1" si="142"/>
        <v>-684493733.89815605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-684493733.89815605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-2852057.2245756499</v>
      </c>
      <c r="L2059" s="444">
        <f t="shared" ca="1" si="142"/>
        <v>-687345791.12273169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-687345791.12273169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-2863940.7963447152</v>
      </c>
      <c r="L2060" s="444">
        <f t="shared" ca="1" si="142"/>
        <v>-690209731.91907644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-690209731.91907644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-2875873.8829961517</v>
      </c>
      <c r="L2061" s="444">
        <f t="shared" ca="1" si="142"/>
        <v>-693085605.80207264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-693085605.80207264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-2887856.6908419691</v>
      </c>
      <c r="L2062" s="444">
        <f t="shared" ca="1" si="142"/>
        <v>-695973462.49291456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-695973462.49291456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-2899889.4270538106</v>
      </c>
      <c r="L2063" s="444">
        <f t="shared" ca="1" si="142"/>
        <v>-698873351.91996837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-698873351.91996837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-2911972.2996665346</v>
      </c>
      <c r="L2064" s="444">
        <f t="shared" ca="1" si="142"/>
        <v>-701785324.21963489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-701785324.21963489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-2924105.5175818121</v>
      </c>
      <c r="L2065" s="444">
        <f t="shared" ca="1" si="142"/>
        <v>-704709429.73721671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-704709429.73721671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-2936289.2905717362</v>
      </c>
      <c r="L2066" s="444">
        <f t="shared" ca="1" si="142"/>
        <v>-707645719.0277884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-707645719.0277884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-2948523.8292824514</v>
      </c>
      <c r="L2067" s="444">
        <f t="shared" ca="1" si="142"/>
        <v>-710594242.8570708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-710594242.8570708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-2960809.3452377948</v>
      </c>
      <c r="L2068" s="444">
        <f t="shared" ca="1" si="142"/>
        <v>-713555052.20230865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-713555052.20230865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-2973146.0508429529</v>
      </c>
      <c r="L2069" s="444">
        <f t="shared" ca="1" si="142"/>
        <v>-716528198.25315166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-716528198.25315166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-2985534.1593881319</v>
      </c>
      <c r="L2070" s="444">
        <f t="shared" ca="1" si="142"/>
        <v>-719513732.41253984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-719513732.41253984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-2997973.8850522493</v>
      </c>
      <c r="L2071" s="444">
        <f t="shared" ca="1" si="142"/>
        <v>-722511706.29759204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-722511706.29759204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-3010465.4429066335</v>
      </c>
      <c r="L2072" s="444">
        <f t="shared" ca="1" si="142"/>
        <v>-725522171.74049866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-725522171.74049866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-3023009.0489187445</v>
      </c>
      <c r="L2073" s="444">
        <f t="shared" ca="1" si="142"/>
        <v>-728545180.78941739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-728545180.78941739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-3035604.9199559055</v>
      </c>
      <c r="L2074" s="444">
        <f t="shared" ca="1" si="142"/>
        <v>-731580785.70937324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-731580785.70937324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-3048253.2737890552</v>
      </c>
      <c r="L2075" s="444">
        <f t="shared" ca="1" si="142"/>
        <v>-734629038.98316228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-734629038.98316228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-3060954.3290965096</v>
      </c>
      <c r="L2076" s="444">
        <f t="shared" ca="1" si="142"/>
        <v>-737689993.31225884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-737689993.31225884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-3073708.3054677453</v>
      </c>
      <c r="L2077" s="444">
        <f t="shared" ca="1" si="142"/>
        <v>-740763701.61772656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-740763701.61772656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-3086515.4234071942</v>
      </c>
      <c r="L2078" s="444">
        <f t="shared" ca="1" si="142"/>
        <v>-743850217.04113376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-743850217.04113376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-3099375.9043380572</v>
      </c>
      <c r="L2079" s="444">
        <f t="shared" ca="1" si="142"/>
        <v>-746949592.94547176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-746949592.94547176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-3112289.9706061324</v>
      </c>
      <c r="L2080" s="444">
        <f t="shared" ca="1" si="142"/>
        <v>-750061882.91607785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-750061882.91607785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-3125257.8454836579</v>
      </c>
      <c r="L2081" s="444">
        <f t="shared" ca="1" si="142"/>
        <v>-753187140.76156151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-753187140.76156151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-3138279.7531731729</v>
      </c>
      <c r="L2082" s="444">
        <f t="shared" ca="1" si="142"/>
        <v>-756325420.51473475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-756325420.51473475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-3151355.9188113948</v>
      </c>
      <c r="L2083" s="444">
        <f t="shared" ca="1" si="142"/>
        <v>-759476776.43354619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-759476776.43354619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-3164486.568473109</v>
      </c>
      <c r="L2084" s="444">
        <f t="shared" ca="1" si="142"/>
        <v>-762641263.00201929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-762641263.00201929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-3177671.9291750803</v>
      </c>
      <c r="L2085" s="444">
        <f t="shared" ca="1" si="142"/>
        <v>-765818934.93119442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-765818934.93119442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-3190912.2288799766</v>
      </c>
      <c r="L2086" s="444">
        <f t="shared" ca="1" si="142"/>
        <v>-769009847.16007435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-769009847.16007435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-3204207.6965003097</v>
      </c>
      <c r="L2087" s="444">
        <f t="shared" ca="1" si="142"/>
        <v>-772214054.85657465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-772214054.85657465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-3217558.5619023945</v>
      </c>
      <c r="L2088" s="444">
        <f t="shared" ca="1" si="142"/>
        <v>-775431613.41847706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-775431613.41847706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-3230965.055910321</v>
      </c>
      <c r="L2089" s="444">
        <f t="shared" ca="1" si="142"/>
        <v>-778662578.47438741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-778662578.47438741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-3244427.4103099476</v>
      </c>
      <c r="L2090" s="444">
        <f t="shared" ca="1" si="142"/>
        <v>-781907005.88469732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-781907005.88469732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-3257945.8578529055</v>
      </c>
      <c r="L2091" s="444">
        <f t="shared" ca="1" si="142"/>
        <v>-785164951.74255025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-785164951.74255025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-3271520.6322606262</v>
      </c>
      <c r="L2092" s="444">
        <f t="shared" ca="1" si="142"/>
        <v>-788436472.37481093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-788436472.37481093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-3285151.9682283788</v>
      </c>
      <c r="L2093" s="444">
        <f t="shared" ca="1" si="142"/>
        <v>-791721624.34303927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-791721624.34303927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-3298840.1014293302</v>
      </c>
      <c r="L2094" s="444">
        <f t="shared" ca="1" si="142"/>
        <v>-795020464.44446862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-795020464.44446862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-3312585.2685186192</v>
      </c>
      <c r="L2095" s="444">
        <f t="shared" ca="1" si="142"/>
        <v>-798333049.71298718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-798333049.71298718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-3326387.7071374464</v>
      </c>
      <c r="L2096" s="444">
        <f t="shared" ca="1" si="142"/>
        <v>-801659437.42012465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-801659437.42012465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-3340247.6559171858</v>
      </c>
      <c r="L2097" s="444">
        <f t="shared" ca="1" si="142"/>
        <v>-804999685.07604182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-804999685.07604182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-3354165.3544835076</v>
      </c>
      <c r="L2098" s="444">
        <f t="shared" ca="1" si="142"/>
        <v>-808353850.4305253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-808353850.4305253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-3368141.0434605218</v>
      </c>
      <c r="L2099" s="444">
        <f t="shared" ca="1" si="142"/>
        <v>-811721991.47398579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-811721991.47398579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-3382174.9644749407</v>
      </c>
      <c r="L2100" s="444">
        <f t="shared" ca="1" si="142"/>
        <v>-815104166.43846071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-815104166.43846071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-3396267.360160253</v>
      </c>
      <c r="L2101" s="444">
        <f t="shared" ca="1" si="142"/>
        <v>-818500433.79862094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-818500433.79862094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-3410418.4741609204</v>
      </c>
      <c r="L2102" s="444">
        <f t="shared" ca="1" si="142"/>
        <v>-821910852.27278185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-821910852.27278185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-3424628.551136591</v>
      </c>
      <c r="L2103" s="444">
        <f t="shared" ca="1" si="142"/>
        <v>-825335480.82391846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-825335480.82391846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-3438897.8367663268</v>
      </c>
      <c r="L2104" s="444">
        <f t="shared" ca="1" si="142"/>
        <v>-828774378.66068482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-828774378.66068482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-3453226.5777528533</v>
      </c>
      <c r="L2105" s="444">
        <f t="shared" ca="1" si="142"/>
        <v>-832227605.23843765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-832227605.23843765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-3467615.0218268237</v>
      </c>
      <c r="L2106" s="444">
        <f t="shared" ca="1" si="142"/>
        <v>-835695220.26026452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-835695220.26026452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-3482063.4177511022</v>
      </c>
      <c r="L2107" s="444">
        <f t="shared" ca="1" si="142"/>
        <v>-839177283.67801559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-839177283.67801559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-3496572.0153250643</v>
      </c>
      <c r="L2108" s="444">
        <f t="shared" ca="1" si="142"/>
        <v>-842673855.69334066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-842673855.69334066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-3511141.0653889193</v>
      </c>
      <c r="L2109" s="444">
        <f t="shared" ca="1" si="142"/>
        <v>-846184996.75872958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-846184996.75872958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-3525770.8198280404</v>
      </c>
      <c r="L2110" s="444">
        <f t="shared" ca="1" si="142"/>
        <v>-849710767.57855761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-849710767.57855761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-3540461.5315773231</v>
      </c>
      <c r="L2111" s="444">
        <f t="shared" ca="1" si="142"/>
        <v>-853251229.11013496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-853251229.11013496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-3555213.4546255628</v>
      </c>
      <c r="L2112" s="444">
        <f t="shared" ca="1" si="142"/>
        <v>-856806442.56476057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-856806442.56476057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-3570026.8440198358</v>
      </c>
      <c r="L2113" s="444">
        <f t="shared" ca="1" si="142"/>
        <v>-860376469.40878046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-860376469.40878046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-3584901.9558699187</v>
      </c>
      <c r="L2114" s="444">
        <f t="shared" ca="1" si="142"/>
        <v>-863961371.36465037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-863961371.36465037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-3599839.0473527098</v>
      </c>
      <c r="L2115" s="444">
        <f t="shared" ca="1" si="142"/>
        <v>-867561210.41200304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-867561210.41200304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-3614838.3767166794</v>
      </c>
      <c r="L2116" s="444">
        <f t="shared" ca="1" si="142"/>
        <v>-871176048.78871977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-871176048.78871977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-3629900.2032863325</v>
      </c>
      <c r="L2117" s="444">
        <f t="shared" ca="1" si="142"/>
        <v>-874805948.99200606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-874805948.99200606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-3645024.7874666918</v>
      </c>
      <c r="L2118" s="444">
        <f t="shared" ca="1" si="142"/>
        <v>-878450973.77947271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-878450973.77947271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-3660212.3907478028</v>
      </c>
      <c r="L2119" s="444">
        <f t="shared" ca="1" si="142"/>
        <v>-882111186.17022049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-882111186.17022049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-3675463.2757092519</v>
      </c>
      <c r="L2120" s="444">
        <f t="shared" ca="1" si="142"/>
        <v>-885786649.44592977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-885786649.44592977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-3690777.7060247073</v>
      </c>
      <c r="L2121" s="444">
        <f t="shared" ca="1" si="142"/>
        <v>-889477427.15195453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-889477427.15195453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-3706155.9464664771</v>
      </c>
      <c r="L2122" s="444">
        <f t="shared" ca="1" si="142"/>
        <v>-893183583.09842098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-893183583.09842098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-3721598.2629100871</v>
      </c>
      <c r="L2123" s="444">
        <f t="shared" ca="1" si="142"/>
        <v>-896905181.36133111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-896905181.36133111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-3737104.9223388797</v>
      </c>
      <c r="L2124" s="444">
        <f t="shared" ca="1" si="142"/>
        <v>-900642286.28366995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-900642286.28366995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-3752676.1928486247</v>
      </c>
      <c r="L2125" s="444">
        <f t="shared" ca="1" si="142"/>
        <v>-904394962.47651863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-904394962.47651863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-3768312.3436521613</v>
      </c>
      <c r="L2126" s="444">
        <f t="shared" ca="1" si="142"/>
        <v>-908163274.82017076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-908163274.82017076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-3784013.6450840454</v>
      </c>
      <c r="L2127" s="444">
        <f t="shared" ca="1" si="142"/>
        <v>-911947288.46525478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-911947288.46525478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-3799780.3686052281</v>
      </c>
      <c r="L2128" s="444">
        <f t="shared" ca="1" si="142"/>
        <v>-915747068.83386004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-915747068.83386004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-3815612.7868077499</v>
      </c>
      <c r="L2129" s="444">
        <f t="shared" ca="1" si="142"/>
        <v>-919562681.62066782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-919562681.62066782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-3831511.1734194485</v>
      </c>
      <c r="L2130" s="444">
        <f t="shared" ca="1" si="142"/>
        <v>-923394192.79408729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-923394192.79408729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-3847475.803308697</v>
      </c>
      <c r="L2131" s="444">
        <f t="shared" ca="1" si="142"/>
        <v>-927241668.59739602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-927241668.59739602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-3863506.9524891493</v>
      </c>
      <c r="L2132" s="444">
        <f t="shared" ca="1" si="142"/>
        <v>-931105175.54988515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-931105175.54988515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-3879604.8981245216</v>
      </c>
      <c r="L2133" s="444">
        <f t="shared" ca="1" si="142"/>
        <v>-934984780.44800973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-934984780.44800973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-3895769.9185333736</v>
      </c>
      <c r="L2134" s="444">
        <f t="shared" ca="1" si="142"/>
        <v>-938880550.36654305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-938880550.36654305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-3912002.2931939298</v>
      </c>
      <c r="L2135" s="444">
        <f t="shared" ca="1" si="142"/>
        <v>-942792552.65973699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-942792552.65973699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-3928302.3027489046</v>
      </c>
      <c r="L2136" s="444">
        <f t="shared" ca="1" si="142"/>
        <v>-946720854.96248591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-946720854.96248591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-3944670.229010358</v>
      </c>
      <c r="L2137" s="444">
        <f t="shared" ca="1" si="142"/>
        <v>-950665525.19149625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-950665525.19149625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-3961106.3549645683</v>
      </c>
      <c r="L2138" s="444">
        <f t="shared" ca="1" si="142"/>
        <v>-954626631.54646087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-954626631.54646087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-3977610.9647769202</v>
      </c>
      <c r="L2139" s="444">
        <f t="shared" ca="1" si="142"/>
        <v>-958604242.51123774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-958604242.51123774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-3994184.3437968246</v>
      </c>
      <c r="L2140" s="444">
        <f t="shared" ca="1" si="142"/>
        <v>-962598426.85503459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-962598426.85503459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-4010826.778562644</v>
      </c>
      <c r="L2141" s="444">
        <f t="shared" ca="1" si="142"/>
        <v>-966609253.63359725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-966609253.63359725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-4027538.5568066551</v>
      </c>
      <c r="L2142" s="444">
        <f t="shared" ca="1" si="142"/>
        <v>-970636792.19040394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-970636792.19040394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-4044319.9674600167</v>
      </c>
      <c r="L2143" s="444">
        <f t="shared" ca="1" si="142"/>
        <v>-974681112.15786397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-974681112.15786397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-4061171.3006577664</v>
      </c>
      <c r="L2144" s="444">
        <f t="shared" ca="1" si="142"/>
        <v>-978742283.45852172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-978742283.45852172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-4078092.8477438404</v>
      </c>
      <c r="L2145" s="444">
        <f t="shared" ca="1" si="142"/>
        <v>-982820376.30626559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-982820376.30626559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-4095084.9012761065</v>
      </c>
      <c r="L2146" s="444">
        <f t="shared" ca="1" si="142"/>
        <v>-986915461.2075417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-986915461.2075417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-4112147.7550314236</v>
      </c>
      <c r="L2147" s="444">
        <f t="shared" ca="1" si="142"/>
        <v>-991027608.96257317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-991027608.96257317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-4129281.7040107213</v>
      </c>
      <c r="L2148" s="444">
        <f t="shared" ca="1" si="142"/>
        <v>-995156890.6665839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-995156890.6665839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-4146487.0444441</v>
      </c>
      <c r="L2149" s="444">
        <f t="shared" ca="1" si="142"/>
        <v>-999303377.71102798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-999303377.71102798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-4163764.07379595</v>
      </c>
      <c r="L2150" s="444">
        <f t="shared" ca="1" si="142"/>
        <v>-1003467141.7848239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-1003467141.7848239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-4181113.0907700993</v>
      </c>
      <c r="L2151" s="444">
        <f t="shared" ca="1" si="142"/>
        <v>-1007648254.875594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-1007648254.875594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-4198534.3953149747</v>
      </c>
      <c r="L2152" s="444">
        <f t="shared" ca="1" si="142"/>
        <v>-1011846789.270909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-1011846789.270909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-4216028.2886287868</v>
      </c>
      <c r="L2153" s="444">
        <f t="shared" ca="1" si="142"/>
        <v>-1016062817.5595378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-1016062817.5595378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-4233595.0731647415</v>
      </c>
      <c r="L2154" s="444">
        <f t="shared" ca="1" si="142"/>
        <v>-1020296412.6327025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-1020296412.6327025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-4251235.0526362602</v>
      </c>
      <c r="L2155" s="444">
        <f t="shared" ca="1" si="142"/>
        <v>-1024547647.6853387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-1024547647.6853387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-4268948.5320222452</v>
      </c>
      <c r="L2156" s="444">
        <f t="shared" ca="1" si="142"/>
        <v>-1028816596.217361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-1028816596.217361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-4286735.8175723376</v>
      </c>
      <c r="L2157" s="444">
        <f t="shared" ca="1" si="142"/>
        <v>-1033103332.0349333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-1033103332.0349333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-4304597.2168122223</v>
      </c>
      <c r="L2158" s="444">
        <f t="shared" ca="1" si="142"/>
        <v>-1037407929.2517456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-1037407929.2517456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-4322533.0385489399</v>
      </c>
      <c r="L2159" s="444">
        <f t="shared" ca="1" si="142"/>
        <v>-1041730462.2902945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-1041730462.2902945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-4340543.5928762276</v>
      </c>
      <c r="L2160" s="444">
        <f t="shared" ca="1" si="142"/>
        <v>-1046071005.8831707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-1046071005.8831707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-4358629.1911798781</v>
      </c>
      <c r="L2161" s="444">
        <f t="shared" ca="1" si="142"/>
        <v>-1050429635.0743506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-1050429635.0743506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-4376790.1461431272</v>
      </c>
      <c r="L2162" s="444">
        <f t="shared" ca="1" si="142"/>
        <v>-1054806425.2204937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-1054806425.2204937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-4395026.7717520567</v>
      </c>
      <c r="L2163" s="444">
        <f t="shared" ca="1" si="142"/>
        <v>-1059201451.9922457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-1059201451.9922457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-4413339.3833010243</v>
      </c>
      <c r="L2164" s="444">
        <f t="shared" ca="1" si="142"/>
        <v>-1063614791.3755467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-1063614791.3755467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-4431728.2973981109</v>
      </c>
      <c r="L2165" s="444">
        <f t="shared" ca="1" si="142"/>
        <v>-1068046519.6729448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-1068046519.6729448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-4450193.8319706023</v>
      </c>
      <c r="L2166" s="444">
        <f t="shared" ca="1" si="142"/>
        <v>-1072496713.5049154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-1072496713.5049154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-4468736.3062704811</v>
      </c>
      <c r="L2167" s="444">
        <f t="shared" ca="1" si="142"/>
        <v>-1076965449.8111858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-1076965449.8111858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-4487356.0408799406</v>
      </c>
      <c r="L2168" s="444">
        <f t="shared" ca="1" si="142"/>
        <v>-1081452805.8520658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-1081452805.8520658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-4506053.3577169403</v>
      </c>
      <c r="L2169" s="444">
        <f t="shared" ca="1" si="142"/>
        <v>-1085958859.2097828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-1085958859.2097828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-4524828.5800407622</v>
      </c>
      <c r="L2170" s="444">
        <f t="shared" ca="1" si="142"/>
        <v>-1090483687.7898235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-1090483687.7898235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-4543682.0324575976</v>
      </c>
      <c r="L2171" s="444">
        <f t="shared" ca="1" si="142"/>
        <v>-1095027369.8222811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-1095027369.8222811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-4562614.0409261715</v>
      </c>
      <c r="L2172" s="444">
        <f t="shared" ca="1" si="142"/>
        <v>-1099589983.8632073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-1099589983.8632073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-4581624.9327633642</v>
      </c>
      <c r="L2173" s="444">
        <f t="shared" ca="1" si="142"/>
        <v>-1104171608.7959707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-1104171608.7959707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-4600715.0366498781</v>
      </c>
      <c r="L2174" s="444">
        <f t="shared" ca="1" si="142"/>
        <v>-1108772323.8326206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-1108772323.8326206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-4619884.6826359192</v>
      </c>
      <c r="L2175" s="444">
        <f t="shared" ca="1" si="142"/>
        <v>-1113392208.5152566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-1113392208.5152566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-4639134.2021469027</v>
      </c>
      <c r="L2176" s="444">
        <f t="shared" ca="1" si="142"/>
        <v>-1118031342.7174037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-1118031342.7174037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-4658463.9279891821</v>
      </c>
      <c r="L2177" s="444">
        <f t="shared" ca="1" si="142"/>
        <v>-1122689806.6453929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-1122689806.6453929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-4677874.1943558035</v>
      </c>
      <c r="L2178" s="444">
        <f t="shared" ca="1" si="142"/>
        <v>-1127367680.8397486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-1127367680.8397486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-4697365.3368322859</v>
      </c>
      <c r="L2179" s="444">
        <f t="shared" ca="1" si="142"/>
        <v>-1132065046.1765809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-1132065046.1765809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-4716937.6924024206</v>
      </c>
      <c r="L2180" s="444">
        <f t="shared" ca="1" si="142"/>
        <v>-1136781983.8689833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-1136781983.8689833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-4736591.5994540965</v>
      </c>
      <c r="L2181" s="444">
        <f t="shared" ca="1" si="142"/>
        <v>-1141518575.4684374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-1141518575.4684374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-4756327.397785156</v>
      </c>
      <c r="L2182" s="444">
        <f t="shared" ca="1" si="142"/>
        <v>-1146274902.8662226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-1146274902.8662226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-4776145.4286092613</v>
      </c>
      <c r="L2183" s="444">
        <f t="shared" ca="1" si="142"/>
        <v>-1151051048.294832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-1151051048.294832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-4796046.0345617998</v>
      </c>
      <c r="L2184" s="444">
        <f t="shared" ca="1" si="142"/>
        <v>-1155847094.3293939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-1155847094.3293939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-4816029.5597058078</v>
      </c>
      <c r="L2185" s="444">
        <f t="shared" ca="1" si="142"/>
        <v>-1160663123.8890996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-1160663123.8890996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-4836096.3495379146</v>
      </c>
      <c r="L2186" s="444">
        <f t="shared" ca="1" si="142"/>
        <v>-1165499220.2386374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-1165499220.2386374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-4856246.7509943228</v>
      </c>
      <c r="L2187" s="444">
        <f t="shared" ca="1" si="142"/>
        <v>-1170355466.9896317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-1170355466.9896317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-4876481.1124567986</v>
      </c>
      <c r="L2188" s="444">
        <f t="shared" ca="1" si="142"/>
        <v>-1175231948.1020885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-1175231948.1020885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-4896799.7837587018</v>
      </c>
      <c r="L2189" s="444">
        <f t="shared" ca="1" si="142"/>
        <v>-1180128747.8858471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-1180128747.8858471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-4917203.1161910295</v>
      </c>
      <c r="L2190" s="444">
        <f t="shared" ca="1" si="142"/>
        <v>-1185045951.002038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-1185045951.002038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-4937691.4625084912</v>
      </c>
      <c r="L2191" s="444">
        <f t="shared" ca="1" si="142"/>
        <v>-1189983642.4645464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-1189983642.4645464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-4958265.1769356104</v>
      </c>
      <c r="L2192" s="444">
        <f t="shared" ca="1" si="142"/>
        <v>-1194941907.6414821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-1194941907.6414821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-4978924.6151728425</v>
      </c>
      <c r="L2193" s="444">
        <f t="shared" ca="1" si="142"/>
        <v>-1199920832.256655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-1199920832.256655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-4999670.1344027286</v>
      </c>
      <c r="L2194" s="444">
        <f t="shared" ca="1" si="142"/>
        <v>-1204920502.3910577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-1204920502.3910577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-5020502.0932960734</v>
      </c>
      <c r="L2195" s="444">
        <f t="shared" ca="1" si="142"/>
        <v>-1209941004.4843538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-1209941004.4843538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-5041420.8520181403</v>
      </c>
      <c r="L2196" s="444">
        <f t="shared" ca="1" si="142"/>
        <v>-1214982425.3363719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-1214982425.3363719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-5062426.7722348832</v>
      </c>
      <c r="L2197" s="444">
        <f t="shared" ca="1" si="142"/>
        <v>-1220044852.1086068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-1220044852.1086068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-5083520.2171191946</v>
      </c>
      <c r="L2198" s="444">
        <f t="shared" ca="1" si="142"/>
        <v>-1225128372.325726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-1225128372.325726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-5104701.551357192</v>
      </c>
      <c r="L2199" s="444">
        <f t="shared" ca="1" si="142"/>
        <v>-1230233073.8770833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-1230233073.8770833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-5125971.1411545137</v>
      </c>
      <c r="L2200" s="444">
        <f t="shared" ca="1" si="142"/>
        <v>-1235359045.0182378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-1235359045.0182378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-5147329.3542426573</v>
      </c>
      <c r="L2201" s="444">
        <f t="shared" ca="1" si="142"/>
        <v>-1240506374.3724804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-1240506374.3724804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-5168776.5598853352</v>
      </c>
      <c r="L2202" s="444">
        <f t="shared" ca="1" si="142"/>
        <v>-1245675150.9323657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-1245675150.9323657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-5190313.1288848566</v>
      </c>
      <c r="L2203" s="444">
        <f t="shared" ca="1" si="142"/>
        <v>-1250865464.0612504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-1250865464.0612504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-5211939.4335885439</v>
      </c>
      <c r="L2204" s="444">
        <f t="shared" ca="1" si="142"/>
        <v>-1256077403.494839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-1256077403.494839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-5233655.8478951622</v>
      </c>
      <c r="L2205" s="444">
        <f t="shared" ca="1" si="142"/>
        <v>-1261311059.3427341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-1261311059.3427341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-5255462.747261392</v>
      </c>
      <c r="L2206" s="444">
        <f t="shared" ca="1" si="142"/>
        <v>-1266566522.0899954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-1266566522.0899954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-5277360.508708314</v>
      </c>
      <c r="L2207" s="444">
        <f t="shared" ca="1" si="142"/>
        <v>-1271843882.5987036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-1271843882.5987036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-5299349.5108279316</v>
      </c>
      <c r="L2208" s="444">
        <f t="shared" ca="1" si="142"/>
        <v>-1277143232.1095316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-1277143232.1095316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-5321430.1337897154</v>
      </c>
      <c r="L2209" s="444">
        <f t="shared" ca="1" si="142"/>
        <v>-1282464662.2433214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-1282464662.2433214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-5343602.7593471725</v>
      </c>
      <c r="L2210" s="444">
        <f t="shared" ca="1" si="142"/>
        <v>-1287808265.0026686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-1287808265.0026686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-5365867.7708444521</v>
      </c>
      <c r="L2211" s="444">
        <f t="shared" ca="1" si="142"/>
        <v>-1293174132.7735131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-1293174132.7735131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-5388225.553222971</v>
      </c>
      <c r="L2212" s="444">
        <f t="shared" ca="1" si="142"/>
        <v>-1298562358.326736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-1298562358.326736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-5410676.4930280661</v>
      </c>
      <c r="L2213" s="444">
        <f t="shared" ca="1" si="142"/>
        <v>-1303973034.8197641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-1303973034.8197641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-5433220.9784156838</v>
      </c>
      <c r="L2214" s="444">
        <f t="shared" ca="1" si="142"/>
        <v>-1309406255.7981799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-1309406255.7981799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-5455859.3991590831</v>
      </c>
      <c r="L2215" s="444">
        <f t="shared" ca="1" si="142"/>
        <v>-1314862115.1973391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-1314862115.1973391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-5478592.1466555791</v>
      </c>
      <c r="L2216" s="444">
        <f t="shared" ca="1" si="142"/>
        <v>-1320340707.3439946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-1320340707.3439946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-5501419.6139333108</v>
      </c>
      <c r="L2217" s="444">
        <f t="shared" ca="1" si="142"/>
        <v>-1325842126.9579279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-1325842126.9579279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-5524342.1956580328</v>
      </c>
      <c r="L2218" s="444">
        <f t="shared" ca="1" si="142"/>
        <v>-1331366469.1535859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-1331366469.1535859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-5547360.2881399412</v>
      </c>
      <c r="L2219" s="444">
        <f t="shared" ca="1" si="142"/>
        <v>-1336913829.441726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-1336913829.441726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-5570474.2893405249</v>
      </c>
      <c r="L2220" s="444">
        <f t="shared" ca="1" si="142"/>
        <v>-1342484303.7310665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-1342484303.7310665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-5593684.5988794435</v>
      </c>
      <c r="L2221" s="444">
        <f t="shared" ca="1" si="142"/>
        <v>-1348077988.3299458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-1348077988.3299458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-5616991.6180414408</v>
      </c>
      <c r="L2222" s="444">
        <f t="shared" ca="1" si="142"/>
        <v>-1353694979.9479873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-1353694979.9479873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-5640395.7497832803</v>
      </c>
      <c r="L2223" s="444">
        <f t="shared" ca="1" si="142"/>
        <v>-1359335375.6977706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-1359335375.6977706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-5663897.3987407107</v>
      </c>
      <c r="L2224" s="444">
        <f t="shared" ca="1" si="142"/>
        <v>-1364999273.0965114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-1364999273.0965114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-5687496.9712354643</v>
      </c>
      <c r="L2225" s="444">
        <f t="shared" ca="1" si="142"/>
        <v>-1370686770.0677469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-1370686770.0677469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-5711194.8752822783</v>
      </c>
      <c r="L2226" s="444">
        <f t="shared" ca="1" si="142"/>
        <v>-1376397964.9430292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-1376397964.9430292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-5734991.5205959547</v>
      </c>
      <c r="L2227" s="444">
        <f t="shared" ca="1" si="142"/>
        <v>-1382132956.4636252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-1382132956.4636252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-5758887.3185984381</v>
      </c>
      <c r="L2228" s="444">
        <f t="shared" ca="1" si="142"/>
        <v>-1387891843.7822237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-1387891843.7822237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-5782882.682425932</v>
      </c>
      <c r="L2229" s="444">
        <f t="shared" ca="1" si="142"/>
        <v>-1393674726.4646497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-1393674726.4646497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-5806978.0269360403</v>
      </c>
      <c r="L2230" s="444">
        <f t="shared" ca="1" si="142"/>
        <v>-1399481704.4915857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-1399481704.4915857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-5831173.7687149402</v>
      </c>
      <c r="L2231" s="444">
        <f t="shared" ca="1" si="142"/>
        <v>-1405312878.2603006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-1405312878.2603006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-5855470.3260845859</v>
      </c>
      <c r="L2232" s="444">
        <f t="shared" ca="1" si="142"/>
        <v>-1411168348.5863853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-1411168348.5863853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-5879868.1191099389</v>
      </c>
      <c r="L2233" s="444">
        <f t="shared" ca="1" si="142"/>
        <v>-1417048216.7054951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-1417048216.7054951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-5904367.5696062297</v>
      </c>
      <c r="L2234" s="444">
        <f t="shared" ca="1" si="142"/>
        <v>-1422952584.2751014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-1422952584.2751014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-5928969.1011462556</v>
      </c>
      <c r="L2235" s="444">
        <f t="shared" ca="1" si="142"/>
        <v>-1428881553.3762476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-1428881553.3762476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-5953673.1390676983</v>
      </c>
      <c r="L2236" s="444">
        <f t="shared" ca="1" si="142"/>
        <v>-1434835226.5153153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-1434835226.5153153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-5978480.1104804799</v>
      </c>
      <c r="L2237" s="444">
        <f t="shared" ca="1" si="142"/>
        <v>-1440813706.6257958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-1440813706.6257958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-6003390.4442741489</v>
      </c>
      <c r="L2238" s="444">
        <f t="shared" ca="1" si="142"/>
        <v>-1446817097.07007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-1446817097.07007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-6028404.5711252913</v>
      </c>
      <c r="L2239" s="444">
        <f t="shared" ca="1" si="142"/>
        <v>-1452845501.6411953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-1452845501.6411953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-6053522.9235049803</v>
      </c>
      <c r="L2240" s="444">
        <f t="shared" ca="1" si="142"/>
        <v>-1458899024.5647004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-1458899024.5647004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-6078745.9356862511</v>
      </c>
      <c r="L2241" s="444">
        <f t="shared" ca="1" si="142"/>
        <v>-1464977770.5003867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-1464977770.5003867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-6104074.0437516114</v>
      </c>
      <c r="L2242" s="444">
        <f t="shared" ca="1" si="142"/>
        <v>-1471081844.5441384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-1471081844.5441384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-6129507.6856005769</v>
      </c>
      <c r="L2243" s="444">
        <f t="shared" ca="1" si="142"/>
        <v>-1477211352.229739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-1477211352.229739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-6155047.3009572458</v>
      </c>
      <c r="L2244" s="444">
        <f t="shared" ca="1" si="142"/>
        <v>-1483366399.5306962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-1483366399.5306962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-6180693.3313779002</v>
      </c>
      <c r="L2245" s="444">
        <f t="shared" ca="1" si="142"/>
        <v>-1489547092.8620741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-1489547092.8620741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-6206446.220258642</v>
      </c>
      <c r="L2246" s="444">
        <f t="shared" ca="1" si="142"/>
        <v>-1495753539.0823328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-1495753539.0823328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-6232306.4128430532</v>
      </c>
      <c r="L2247" s="444">
        <f t="shared" ca="1" si="142"/>
        <v>-1501985845.4951758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-1501985845.4951758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-6258274.3562298995</v>
      </c>
      <c r="L2248" s="444">
        <f t="shared" ca="1" si="142"/>
        <v>-1508244119.8514056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-1508244119.8514056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-6284350.4993808568</v>
      </c>
      <c r="L2249" s="444">
        <f t="shared" ca="1" si="142"/>
        <v>-1514528470.3507864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-1514528470.3507864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-6310535.2931282772</v>
      </c>
      <c r="L2250" s="444">
        <f t="shared" ca="1" si="142"/>
        <v>-1520839005.6439147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-1520839005.6439147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-6336829.1901829783</v>
      </c>
      <c r="L2251" s="444">
        <f t="shared" ca="1" si="142"/>
        <v>-1527175834.8340976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-1527175834.8340976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-6363232.6451420737</v>
      </c>
      <c r="L2252" s="444">
        <f t="shared" ca="1" si="142"/>
        <v>-1533539067.4792397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-1533539067.4792397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-6389746.1144968318</v>
      </c>
      <c r="L2253" s="444">
        <f t="shared" ca="1" si="142"/>
        <v>-1539928813.5937366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-1539928813.5937366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-6416370.0566405691</v>
      </c>
      <c r="L2254" s="444">
        <f t="shared" ca="1" si="142"/>
        <v>-1546345183.6503773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-1546345183.6503773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-6443104.9318765718</v>
      </c>
      <c r="L2255" s="444">
        <f t="shared" ca="1" si="142"/>
        <v>-1552788288.5822539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-1552788288.5822539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-6469951.2024260582</v>
      </c>
      <c r="L2256" s="444">
        <f t="shared" ca="1" si="142"/>
        <v>-1559258239.7846799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-1559258239.7846799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-6496909.3324361658</v>
      </c>
      <c r="L2257" s="444">
        <f t="shared" ca="1" si="142"/>
        <v>-1565755149.117116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-1565755149.117116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-6523979.7879879829</v>
      </c>
      <c r="L2258" s="444">
        <f t="shared" ca="1" si="142"/>
        <v>-1572279128.9051039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-1572279128.9051039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-6551163.0371045992</v>
      </c>
      <c r="L2259" s="444">
        <f t="shared" ca="1" si="142"/>
        <v>-1578830291.9422085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-1578830291.9422085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-6578459.5497592017</v>
      </c>
      <c r="L2260" s="444">
        <f t="shared" ca="1" si="142"/>
        <v>-1585408751.4919677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-1585408751.4919677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-6605869.7978831986</v>
      </c>
      <c r="L2261" s="444">
        <f t="shared" ca="1" si="142"/>
        <v>-1592014621.289851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-1592014621.289851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-6633394.2553743785</v>
      </c>
      <c r="L2262" s="444">
        <f t="shared" ca="1" si="142"/>
        <v>-1598648015.5452254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-1598648015.5452254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-6661033.3981051054</v>
      </c>
      <c r="L2263" s="444">
        <f t="shared" ca="1" si="142"/>
        <v>-1605309048.9433305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-1605309048.9433305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-6688787.7039305437</v>
      </c>
      <c r="L2264" s="444">
        <f t="shared" ca="1" si="142"/>
        <v>-1611997836.6472611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-1611997836.6472611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-6716657.6526969215</v>
      </c>
      <c r="L2265" s="444">
        <f t="shared" ca="1" si="142"/>
        <v>-1618714494.299958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-1618714494.299958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-6744643.7262498252</v>
      </c>
      <c r="L2266" s="444">
        <f t="shared" ca="1" si="142"/>
        <v>-1625459138.0262079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-1625459138.0262079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-6772746.4084425326</v>
      </c>
      <c r="L2267" s="444">
        <f t="shared" ca="1" si="142"/>
        <v>-1632231884.4346504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-1632231884.4346504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-6800966.1851443769</v>
      </c>
      <c r="L2268" s="444">
        <f t="shared" ca="1" si="142"/>
        <v>-1639032850.6197948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-1639032850.6197948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-6829303.5442491453</v>
      </c>
      <c r="L2269" s="444">
        <f t="shared" ca="1" si="142"/>
        <v>-1645862154.1640439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-1645862154.1640439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-6857758.9756835159</v>
      </c>
      <c r="L2270" s="444">
        <f t="shared" ca="1" si="142"/>
        <v>-1652719913.1397274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-1652719913.1397274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-6886332.9714155309</v>
      </c>
      <c r="L2271" s="444">
        <f t="shared" ca="1" si="142"/>
        <v>-1659606246.1111429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-1659606246.1111429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-6915026.0254630949</v>
      </c>
      <c r="L2272" s="444">
        <f t="shared" ca="1" si="142"/>
        <v>-1666521272.136606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-1666521272.136606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-6943838.6339025246</v>
      </c>
      <c r="L2273" s="444">
        <f t="shared" ca="1" si="142"/>
        <v>-1673465110.7705085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-1673465110.7705085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-6972771.2948771184</v>
      </c>
      <c r="L2274" s="444">
        <f t="shared" ca="1" si="142"/>
        <v>-1680437882.0653856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-1680437882.0653856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-7001824.5086057736</v>
      </c>
      <c r="L2275" s="444">
        <f t="shared" ca="1" si="142"/>
        <v>-1687439706.5739913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-1687439706.5739913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-7030998.7773916293</v>
      </c>
      <c r="L2276" s="444">
        <f t="shared" ca="1" si="142"/>
        <v>-1694470705.351383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-1694470705.351383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-7060294.6056307629</v>
      </c>
      <c r="L2277" s="444">
        <f t="shared" ca="1" si="142"/>
        <v>-1701530999.9570138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-1701530999.9570138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-7089712.4998208918</v>
      </c>
      <c r="L2278" s="444">
        <f t="shared" ca="1" si="142"/>
        <v>-1708620712.4568348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-1708620712.4568348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-7119252.9685701448</v>
      </c>
      <c r="L2279" s="444">
        <f t="shared" ca="1" si="142"/>
        <v>-1715739965.425405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-1715739965.425405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-7148916.5226058541</v>
      </c>
      <c r="L2280" s="444">
        <f t="shared" ca="1" si="142"/>
        <v>-1722888881.9480109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-1722888881.9480109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-7178703.6747833788</v>
      </c>
      <c r="L2281" s="444">
        <f t="shared" ca="1" si="142"/>
        <v>-1730067585.6227944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-1730067585.6227944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-7208614.9400949767</v>
      </c>
      <c r="L2282" s="444">
        <f t="shared" ca="1" si="142"/>
        <v>-1737276200.5628893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-1737276200.5628893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-7238650.8356787069</v>
      </c>
      <c r="L2283" s="444">
        <f t="shared" ca="1" si="142"/>
        <v>-1744514851.3985682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-1744514851.3985682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-7268811.8808273673</v>
      </c>
      <c r="L2284" s="444">
        <f t="shared" ca="1" si="142"/>
        <v>-1751783663.2793956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-1751783663.2793956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-7299098.5969974818</v>
      </c>
      <c r="L2285" s="444">
        <f t="shared" ca="1" si="142"/>
        <v>-1759082761.8763931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-1759082761.8763931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-7329511.507818304</v>
      </c>
      <c r="L2286" s="444">
        <f t="shared" ca="1" si="142"/>
        <v>-1766412273.3842113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-1766412273.3842113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-7360051.1391008813</v>
      </c>
      <c r="L2287" s="444">
        <f t="shared" ca="1" si="142"/>
        <v>-1773772324.5233121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-1773772324.5233121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-7390718.018847134</v>
      </c>
      <c r="L2288" s="444">
        <f t="shared" ca="1" si="142"/>
        <v>-1781163042.5421593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-1781163042.5421593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-7421512.6772589972</v>
      </c>
      <c r="L2289" s="444">
        <f t="shared" ca="1" si="142"/>
        <v>-1788584555.2194183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-1788584555.2194183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-7452435.6467475761</v>
      </c>
      <c r="L2290" s="444">
        <f t="shared" ca="1" si="142"/>
        <v>-1796036990.8661659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-1796036990.8661659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-7483487.4619423579</v>
      </c>
      <c r="L2291" s="444">
        <f t="shared" ca="1" si="142"/>
        <v>-1803520478.3281083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-1803520478.3281083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-7514668.6597004524</v>
      </c>
      <c r="L2292" s="444">
        <f t="shared" ca="1" si="142"/>
        <v>-1811035146.9878087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-1811035146.9878087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-7545979.7791158687</v>
      </c>
      <c r="L2293" s="444">
        <f t="shared" ca="1" si="142"/>
        <v>-1818581126.7669246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-1818581126.7669246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-7577421.361528852</v>
      </c>
      <c r="L2294" s="444">
        <f t="shared" ca="1" si="142"/>
        <v>-1826158548.1284535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-1826158548.1284535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-7608993.9505352229</v>
      </c>
      <c r="L2295" s="444">
        <f t="shared" ca="1" si="142"/>
        <v>-1833767542.0789888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-1833767542.0789888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-7640698.0919957859</v>
      </c>
      <c r="L2296" s="444">
        <f t="shared" ca="1" si="142"/>
        <v>-1841408240.1709845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-1841408240.1709845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-7672534.3340457696</v>
      </c>
      <c r="L2297" s="444">
        <f t="shared" ca="1" si="142"/>
        <v>-1849080774.5050304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-1849080774.5050304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-7704503.2271042923</v>
      </c>
      <c r="L2298" s="444">
        <f t="shared" ca="1" si="142"/>
        <v>-1856785277.7321346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-1856785277.7321346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-7736605.3238838939</v>
      </c>
      <c r="L2299" s="444">
        <f t="shared" ca="1" si="142"/>
        <v>-1864521883.0560186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-1864521883.0560186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-7768841.1794000762</v>
      </c>
      <c r="L2300" s="444">
        <f t="shared" ca="1" si="142"/>
        <v>-1872290724.2354186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-1872290724.2354186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-7801211.3509809105</v>
      </c>
      <c r="L2301" s="444">
        <f t="shared" ca="1" si="142"/>
        <v>-1880091935.5863996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-1880091935.5863996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-7833716.3982766643</v>
      </c>
      <c r="L2302" s="444">
        <f t="shared" ca="1" si="142"/>
        <v>-1887925651.9846761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-1887925651.9846761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-7866356.8832694823</v>
      </c>
      <c r="L2303" s="444">
        <f t="shared" ref="L2303:L2557" ca="1" si="147">I2303-J2303+K2303</f>
        <v>-1895792008.8679457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-1895792008.8679457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-7899133.3702831073</v>
      </c>
      <c r="L2304" s="444">
        <f t="shared" ca="1" si="147"/>
        <v>-1903691142.2382288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-1903691142.2382288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-7932046.4259926202</v>
      </c>
      <c r="L2305" s="444">
        <f t="shared" ca="1" si="147"/>
        <v>-1911623188.6642215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-1911623188.6642215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-7965096.6194342552</v>
      </c>
      <c r="L2306" s="444">
        <f t="shared" ca="1" si="147"/>
        <v>-1919588285.2836559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-1919588285.2836559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-7998284.5220152326</v>
      </c>
      <c r="L2307" s="444">
        <f t="shared" ca="1" si="147"/>
        <v>-1927586569.8056712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-1927586569.8056712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-8031610.70752363</v>
      </c>
      <c r="L2308" s="444">
        <f t="shared" ca="1" si="147"/>
        <v>-1935618180.5131948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-1935618180.5131948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-8065075.752138312</v>
      </c>
      <c r="L2309" s="444">
        <f t="shared" ca="1" si="147"/>
        <v>-1943683256.2653332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-1943683256.2653332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-8098680.2344388878</v>
      </c>
      <c r="L2310" s="444">
        <f t="shared" ca="1" si="147"/>
        <v>-1951781936.4997721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-1951781936.4997721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-8132424.7354157157</v>
      </c>
      <c r="L2311" s="444">
        <f t="shared" ca="1" si="147"/>
        <v>-1959914361.2351878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-1959914361.2351878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-8166309.8384799501</v>
      </c>
      <c r="L2312" s="444">
        <f t="shared" ca="1" si="147"/>
        <v>-1968080671.0736678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-1968080671.0736678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-8200336.1294736154</v>
      </c>
      <c r="L2313" s="444">
        <f t="shared" ca="1" si="147"/>
        <v>-1976281007.2031415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-1976281007.2031415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-8234504.196679757</v>
      </c>
      <c r="L2314" s="444">
        <f t="shared" ca="1" si="147"/>
        <v>-1984515511.3998213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-1984515511.3998213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-8268814.6308325874</v>
      </c>
      <c r="L2315" s="444">
        <f t="shared" ca="1" si="147"/>
        <v>-1992784326.030654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-1992784326.030654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-8303268.0251277257</v>
      </c>
      <c r="L2316" s="444">
        <f t="shared" ca="1" si="147"/>
        <v>-2001087594.0557816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-2001087594.0557816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-8337864.9752324233</v>
      </c>
      <c r="L2317" s="444">
        <f t="shared" ca="1" si="147"/>
        <v>-2009425459.031014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-2009425459.031014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-8372606.0792958904</v>
      </c>
      <c r="L2318" s="444">
        <f t="shared" ca="1" si="147"/>
        <v>-2017798065.1103098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-2017798065.1103098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-8407491.9379596245</v>
      </c>
      <c r="L2319" s="444">
        <f t="shared" ca="1" si="147"/>
        <v>-2026205557.0482695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-2026205557.0482695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-8442523.1543677896</v>
      </c>
      <c r="L2320" s="444">
        <f t="shared" ca="1" si="147"/>
        <v>-2034648080.2026372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-2034648080.2026372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-8477700.3341776542</v>
      </c>
      <c r="L2321" s="444">
        <f t="shared" ca="1" si="147"/>
        <v>-2043125780.5368149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-2043125780.5368149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-8513024.0855700616</v>
      </c>
      <c r="L2322" s="444">
        <f t="shared" ca="1" si="147"/>
        <v>-2051638804.622385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-2051638804.622385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-8548495.0192599371</v>
      </c>
      <c r="L2323" s="444">
        <f t="shared" ca="1" si="147"/>
        <v>-2060187299.641645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-2060187299.641645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-8584113.7485068534</v>
      </c>
      <c r="L2324" s="444">
        <f t="shared" ca="1" si="147"/>
        <v>-2068771413.3901517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-2068771413.3901517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-8619880.8891256321</v>
      </c>
      <c r="L2325" s="444">
        <f t="shared" ca="1" si="147"/>
        <v>-2077391294.2792773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-2077391294.2792773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-8655797.0594969895</v>
      </c>
      <c r="L2326" s="444">
        <f t="shared" ca="1" si="147"/>
        <v>-2086047091.3387742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-2086047091.3387742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-8691862.8805782255</v>
      </c>
      <c r="L2327" s="444">
        <f t="shared" ca="1" si="147"/>
        <v>-2094738954.2193525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-2094738954.2193525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-8728078.9759139679</v>
      </c>
      <c r="L2328" s="444">
        <f t="shared" ca="1" si="147"/>
        <v>-2103467033.1952665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-2103467033.1952665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-8764445.9716469441</v>
      </c>
      <c r="L2329" s="444">
        <f t="shared" ca="1" si="147"/>
        <v>-2112231479.1669135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-2112231479.1669135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-8800964.4965288062</v>
      </c>
      <c r="L2330" s="444">
        <f t="shared" ca="1" si="147"/>
        <v>-2121032443.6634424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-2121032443.6634424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-8837635.1819310095</v>
      </c>
      <c r="L2331" s="444">
        <f t="shared" ca="1" si="147"/>
        <v>-2129870078.8453734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-2129870078.8453734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-8874458.6618557218</v>
      </c>
      <c r="L2332" s="444">
        <f t="shared" ca="1" si="147"/>
        <v>-2138744537.5072291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-2138744537.5072291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-8911435.5729467869</v>
      </c>
      <c r="L2333" s="444">
        <f t="shared" ca="1" si="147"/>
        <v>-2147655973.0801759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-2147655973.0801759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-8948566.5545007326</v>
      </c>
      <c r="L2334" s="444">
        <f t="shared" ca="1" si="147"/>
        <v>-2156604539.6346765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-2156604539.6346765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-8985852.2484778184</v>
      </c>
      <c r="L2335" s="444">
        <f t="shared" ca="1" si="147"/>
        <v>-2165590391.8831544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-2165590391.8831544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-9023293.2995131426</v>
      </c>
      <c r="L2336" s="444">
        <f t="shared" ca="1" si="147"/>
        <v>-2174613685.1826677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-2174613685.1826677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-9060890.354927782</v>
      </c>
      <c r="L2337" s="444">
        <f t="shared" ca="1" si="147"/>
        <v>-2183674575.5375957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-2183674575.5375957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-9098644.0647399817</v>
      </c>
      <c r="L2338" s="444">
        <f t="shared" ca="1" si="147"/>
        <v>-2192773219.6023359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-2192773219.6023359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-9136555.0816763993</v>
      </c>
      <c r="L2339" s="444">
        <f t="shared" ca="1" si="147"/>
        <v>-2201909774.6840124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-2201909774.6840124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-9174624.0611833856</v>
      </c>
      <c r="L2340" s="444">
        <f t="shared" ca="1" si="147"/>
        <v>-2211084398.7451959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-2211084398.7451959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-9212851.6614383161</v>
      </c>
      <c r="L2341" s="444">
        <f t="shared" ca="1" si="147"/>
        <v>-2220297250.4066343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-2220297250.4066343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-9251238.5433609765</v>
      </c>
      <c r="L2342" s="444">
        <f t="shared" ca="1" si="147"/>
        <v>-2229548488.9499955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-2229548488.9499955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-9289785.3706249818</v>
      </c>
      <c r="L2343" s="444">
        <f t="shared" ca="1" si="147"/>
        <v>-2238838274.3206205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-2238838274.3206205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-9328492.8096692525</v>
      </c>
      <c r="L2344" s="444">
        <f t="shared" ca="1" si="147"/>
        <v>-2248166767.1302896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-2248166767.1302896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-9367361.5297095403</v>
      </c>
      <c r="L2345" s="444">
        <f t="shared" ca="1" si="147"/>
        <v>-2257534128.6599989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-2257534128.6599989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-9406392.2027499955</v>
      </c>
      <c r="L2346" s="444">
        <f t="shared" ca="1" si="147"/>
        <v>-2266940520.8627491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-2266940520.8627491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-9445585.5035947878</v>
      </c>
      <c r="L2347" s="444">
        <f t="shared" ca="1" si="147"/>
        <v>-2276386106.366344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-2276386106.366344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-9484942.1098597664</v>
      </c>
      <c r="L2348" s="444">
        <f t="shared" ca="1" si="147"/>
        <v>-2285871048.4762039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-2285871048.4762039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-9524462.701984182</v>
      </c>
      <c r="L2349" s="444">
        <f t="shared" ca="1" si="147"/>
        <v>-2295395511.1781883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-2295395511.1781883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-9564147.9632424507</v>
      </c>
      <c r="L2350" s="444">
        <f t="shared" ca="1" si="147"/>
        <v>-2304959659.1414309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-2304959659.1414309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-9603998.5797559619</v>
      </c>
      <c r="L2351" s="444">
        <f t="shared" ca="1" si="147"/>
        <v>-2314563657.7211866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-2314563657.7211866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-9644015.2405049447</v>
      </c>
      <c r="L2352" s="444">
        <f t="shared" ca="1" si="147"/>
        <v>-2324207672.9616914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-2324207672.9616914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-9684198.6373403799</v>
      </c>
      <c r="L2353" s="444">
        <f t="shared" ca="1" si="147"/>
        <v>-2333891871.5990319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-2333891871.5990319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-9724549.4649959654</v>
      </c>
      <c r="L2354" s="444">
        <f t="shared" ca="1" si="147"/>
        <v>-2343616421.0640278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-2343616421.0640278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-9765068.4211001154</v>
      </c>
      <c r="L2355" s="444">
        <f t="shared" ca="1" si="147"/>
        <v>-2353381489.4851279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-2353381489.4851279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-9805756.2061880324</v>
      </c>
      <c r="L2356" s="444">
        <f t="shared" ca="1" si="147"/>
        <v>-2363187245.6913161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-2363187245.6913161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-9846613.5237138178</v>
      </c>
      <c r="L2357" s="444">
        <f t="shared" ca="1" si="147"/>
        <v>-2373033859.2150297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-2373033859.2150297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-9887641.0800626241</v>
      </c>
      <c r="L2358" s="444">
        <f t="shared" ca="1" si="147"/>
        <v>-2382921500.2950921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-2382921500.2950921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-9928839.5845628828</v>
      </c>
      <c r="L2359" s="444">
        <f t="shared" ca="1" si="147"/>
        <v>-2392850339.8796549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-2392850339.8796549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-9970209.749498561</v>
      </c>
      <c r="L2360" s="444">
        <f t="shared" ca="1" si="147"/>
        <v>-2402820549.6291533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-2402820549.6291533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-10011752.290121472</v>
      </c>
      <c r="L2361" s="444">
        <f t="shared" ca="1" si="147"/>
        <v>-2412832301.9192748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-2412832301.9192748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-10053467.924663644</v>
      </c>
      <c r="L2362" s="444">
        <f t="shared" ca="1" si="147"/>
        <v>-2422885769.8439384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-2422885769.8439384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-10095357.374349743</v>
      </c>
      <c r="L2363" s="444">
        <f t="shared" ca="1" si="147"/>
        <v>-2432981127.2182879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-2432981127.2182879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-10137421.363409532</v>
      </c>
      <c r="L2364" s="444">
        <f t="shared" ca="1" si="147"/>
        <v>-2443118548.5816975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-2443118548.5816975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-10179660.619090406</v>
      </c>
      <c r="L2365" s="444">
        <f t="shared" ca="1" si="147"/>
        <v>-2453298209.200788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-2453298209.200788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-10222075.87166995</v>
      </c>
      <c r="L2366" s="444">
        <f t="shared" ca="1" si="147"/>
        <v>-2463520285.0724578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-2463520285.0724578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-10264667.854468575</v>
      </c>
      <c r="L2367" s="444">
        <f t="shared" ca="1" si="147"/>
        <v>-2473784952.9269261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-2473784952.9269261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-10307437.303862192</v>
      </c>
      <c r="L2368" s="444">
        <f t="shared" ca="1" si="147"/>
        <v>-2484092390.2307882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-2484092390.2307882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-10350384.959294951</v>
      </c>
      <c r="L2369" s="444">
        <f t="shared" ca="1" si="147"/>
        <v>-2494442775.190083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-2494442775.190083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-10393511.563292012</v>
      </c>
      <c r="L2370" s="444">
        <f t="shared" ca="1" si="147"/>
        <v>-2504836286.7533751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-2504836286.7533751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-10436817.861472396</v>
      </c>
      <c r="L2371" s="444">
        <f t="shared" ca="1" si="147"/>
        <v>-2515273104.6148477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-2515273104.6148477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-10480304.602561865</v>
      </c>
      <c r="L2372" s="444">
        <f t="shared" ca="1" si="147"/>
        <v>-2525753409.2174096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-2525753409.2174096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-10523972.538405873</v>
      </c>
      <c r="L2373" s="444">
        <f t="shared" ca="1" si="147"/>
        <v>-2536277381.7558155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-2536277381.7558155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-10567822.423982564</v>
      </c>
      <c r="L2374" s="444">
        <f t="shared" ca="1" si="147"/>
        <v>-2546845204.1797981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-2546845204.1797981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-10611855.017415825</v>
      </c>
      <c r="L2375" s="444">
        <f t="shared" ca="1" si="147"/>
        <v>-2557457059.1972141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-2557457059.1972141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-10656071.079988392</v>
      </c>
      <c r="L2376" s="444">
        <f t="shared" ca="1" si="147"/>
        <v>-2568113130.2772026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-2568113130.2772026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-10700471.376155011</v>
      </c>
      <c r="L2377" s="444">
        <f t="shared" ca="1" si="147"/>
        <v>-2578813601.6533575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-2578813601.6533575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-10745056.673555655</v>
      </c>
      <c r="L2378" s="444">
        <f t="shared" ca="1" si="147"/>
        <v>-2589558658.3269134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-2589558658.3269134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-10789827.743028805</v>
      </c>
      <c r="L2379" s="444">
        <f t="shared" ca="1" si="147"/>
        <v>-2600348486.069942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-2600348486.069942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-10834785.358624758</v>
      </c>
      <c r="L2380" s="444">
        <f t="shared" ca="1" si="147"/>
        <v>-2611183271.4285669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-2611183271.4285669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-10879930.297619028</v>
      </c>
      <c r="L2381" s="444">
        <f t="shared" ca="1" si="147"/>
        <v>-2622063201.7261858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-2622063201.7261858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-10925263.340525774</v>
      </c>
      <c r="L2382" s="444">
        <f t="shared" ca="1" si="147"/>
        <v>-2632988465.0667114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-2632988465.0667114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-10970785.271111298</v>
      </c>
      <c r="L2383" s="444">
        <f t="shared" ca="1" si="147"/>
        <v>-2643959250.3378229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-2643959250.3378229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-11016496.876407595</v>
      </c>
      <c r="L2384" s="444">
        <f t="shared" ca="1" si="147"/>
        <v>-2654975747.2142305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-2654975747.2142305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-11062398.946725961</v>
      </c>
      <c r="L2385" s="444">
        <f t="shared" ca="1" si="147"/>
        <v>-2666038146.1609564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-2666038146.1609564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-11108492.275670651</v>
      </c>
      <c r="L2386" s="444">
        <f t="shared" ca="1" si="147"/>
        <v>-2677146638.4366269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-2677146638.4366269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-11154777.660152612</v>
      </c>
      <c r="L2387" s="444">
        <f t="shared" ca="1" si="147"/>
        <v>-2688301416.0967793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-2688301416.0967793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-11201255.900403246</v>
      </c>
      <c r="L2388" s="444">
        <f t="shared" ca="1" si="147"/>
        <v>-2699502671.9971824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-2699502671.9971824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-11247927.79998826</v>
      </c>
      <c r="L2389" s="444">
        <f t="shared" ca="1" si="147"/>
        <v>-2710750599.7971706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-2710750599.7971706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-11294794.165821545</v>
      </c>
      <c r="L2390" s="444">
        <f t="shared" ca="1" si="147"/>
        <v>-2722045393.9629922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-2722045393.9629922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-11341855.808179135</v>
      </c>
      <c r="L2391" s="444">
        <f t="shared" ca="1" si="147"/>
        <v>-2733387249.7711711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-2733387249.7711711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-11389113.540713213</v>
      </c>
      <c r="L2392" s="444">
        <f t="shared" ca="1" si="147"/>
        <v>-2744776363.3118844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-2744776363.3118844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-11436568.180466184</v>
      </c>
      <c r="L2393" s="444">
        <f t="shared" ca="1" si="147"/>
        <v>-2756212931.4923506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-2756212931.4923506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-11484220.547884794</v>
      </c>
      <c r="L2394" s="444">
        <f t="shared" ca="1" si="147"/>
        <v>-2767697152.0402355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-2767697152.0402355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-11532071.466834314</v>
      </c>
      <c r="L2395" s="444">
        <f t="shared" ca="1" si="147"/>
        <v>-2779229223.5070701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-2779229223.5070701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-11580121.764612792</v>
      </c>
      <c r="L2396" s="444">
        <f t="shared" ca="1" si="147"/>
        <v>-2790809345.2716827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-2790809345.2716827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-11628372.271965345</v>
      </c>
      <c r="L2397" s="444">
        <f t="shared" ca="1" si="147"/>
        <v>-2802437717.5436482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-2802437717.5436482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-11676823.823098535</v>
      </c>
      <c r="L2398" s="444">
        <f t="shared" ca="1" si="147"/>
        <v>-2814114541.3667469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-2814114541.3667469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-11725477.255694779</v>
      </c>
      <c r="L2399" s="444">
        <f t="shared" ca="1" si="147"/>
        <v>-2825840018.6224418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-2825840018.6224418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-11774333.410926841</v>
      </c>
      <c r="L2400" s="444">
        <f t="shared" ca="1" si="147"/>
        <v>-2837614352.0333686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-2837614352.0333686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-11823393.133472368</v>
      </c>
      <c r="L2401" s="444">
        <f t="shared" ca="1" si="147"/>
        <v>-2849437745.166841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-2849437745.166841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-11872657.271528505</v>
      </c>
      <c r="L2402" s="444">
        <f t="shared" ca="1" si="147"/>
        <v>-2861310402.4383698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-2861310402.4383698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-11922126.67682654</v>
      </c>
      <c r="L2403" s="444">
        <f t="shared" ca="1" si="147"/>
        <v>-2873232529.1151962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-2873232529.1151962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-11971802.204646651</v>
      </c>
      <c r="L2404" s="444">
        <f t="shared" ca="1" si="147"/>
        <v>-2885204331.3198428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-2885204331.3198428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-12021684.713832678</v>
      </c>
      <c r="L2405" s="444">
        <f t="shared" ca="1" si="147"/>
        <v>-2897226016.0336757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-2897226016.0336757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-12071775.066806981</v>
      </c>
      <c r="L2406" s="444">
        <f t="shared" ca="1" si="147"/>
        <v>-2909297791.1004825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-2909297791.1004825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-12122074.129585344</v>
      </c>
      <c r="L2407" s="444">
        <f t="shared" ca="1" si="147"/>
        <v>-2921419865.2300677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-2921419865.2300677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-12172582.771791948</v>
      </c>
      <c r="L2408" s="444">
        <f t="shared" ca="1" si="147"/>
        <v>-2933592448.0018597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-2933592448.0018597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-12223301.866674416</v>
      </c>
      <c r="L2409" s="444">
        <f t="shared" ca="1" si="147"/>
        <v>-2945815749.8685341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-2945815749.8685341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-12274232.291118892</v>
      </c>
      <c r="L2410" s="444">
        <f t="shared" ca="1" si="147"/>
        <v>-2958089982.1596532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-2958089982.1596532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-12325374.925665222</v>
      </c>
      <c r="L2411" s="444">
        <f t="shared" ca="1" si="147"/>
        <v>-2970415357.0853186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-2970415357.0853186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-12376730.65452216</v>
      </c>
      <c r="L2412" s="444">
        <f t="shared" ca="1" si="147"/>
        <v>-2982792087.7398405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-2982792087.7398405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-12428300.365582669</v>
      </c>
      <c r="L2413" s="444">
        <f t="shared" ca="1" si="147"/>
        <v>-2995220388.105423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-2995220388.105423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-12480084.950439263</v>
      </c>
      <c r="L2414" s="444">
        <f t="shared" ca="1" si="147"/>
        <v>-3007700473.0558624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-3007700473.0558624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-12532085.304399427</v>
      </c>
      <c r="L2415" s="444">
        <f t="shared" ca="1" si="147"/>
        <v>-3020232558.3602619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-3020232558.3602619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-12584302.326501092</v>
      </c>
      <c r="L2416" s="444">
        <f t="shared" ca="1" si="147"/>
        <v>-3032816860.6867628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-3032816860.6867628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-12636736.919528179</v>
      </c>
      <c r="L2417" s="444">
        <f t="shared" ca="1" si="147"/>
        <v>-3045453597.6062908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-3045453597.6062908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-12689389.990026211</v>
      </c>
      <c r="L2418" s="444">
        <f t="shared" ca="1" si="147"/>
        <v>-3058142987.5963168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-3058142987.5963168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-12742262.448317986</v>
      </c>
      <c r="L2419" s="444">
        <f t="shared" ca="1" si="147"/>
        <v>-3070885250.0446348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-3070885250.0446348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-12795355.208519312</v>
      </c>
      <c r="L2420" s="444">
        <f t="shared" ca="1" si="147"/>
        <v>-3083680605.2531543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-3083680605.2531543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-12848669.188554808</v>
      </c>
      <c r="L2421" s="444">
        <f t="shared" ca="1" si="147"/>
        <v>-3096529274.441709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-3096529274.441709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-12902205.310173787</v>
      </c>
      <c r="L2422" s="444">
        <f t="shared" ca="1" si="147"/>
        <v>-3109431479.751883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-3109431479.751883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-12955964.49896618</v>
      </c>
      <c r="L2423" s="444">
        <f t="shared" ca="1" si="147"/>
        <v>-3122387444.2508492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-3122387444.2508492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-13009947.684378538</v>
      </c>
      <c r="L2424" s="444">
        <f t="shared" ca="1" si="147"/>
        <v>-3135397391.9352279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-3135397391.9352279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-13064155.799730117</v>
      </c>
      <c r="L2425" s="444">
        <f t="shared" ca="1" si="147"/>
        <v>-3148461547.7349582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-3148461547.7349582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-13118589.782228991</v>
      </c>
      <c r="L2426" s="444">
        <f t="shared" ca="1" si="147"/>
        <v>-3161580137.5171871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-3161580137.5171871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-13173250.572988279</v>
      </c>
      <c r="L2427" s="444">
        <f t="shared" ca="1" si="147"/>
        <v>-3174753388.0901756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-3174753388.0901756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-13228139.117042398</v>
      </c>
      <c r="L2428" s="444">
        <f t="shared" ca="1" si="147"/>
        <v>-3187981527.2072182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-3187981527.2072182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-13283256.363363409</v>
      </c>
      <c r="L2429" s="444">
        <f t="shared" ca="1" si="147"/>
        <v>-3201264783.5705814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-3201264783.5705814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-13338603.264877422</v>
      </c>
      <c r="L2430" s="444">
        <f t="shared" ca="1" si="147"/>
        <v>-3214603386.8354588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-3214603386.8354588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-13394180.778481077</v>
      </c>
      <c r="L2431" s="444">
        <f t="shared" ca="1" si="147"/>
        <v>-3227997567.6139398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-3227997567.6139398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-13449989.865058083</v>
      </c>
      <c r="L2432" s="444">
        <f t="shared" ca="1" si="147"/>
        <v>-3241447557.4789977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-3241447557.4789977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-13506031.489495823</v>
      </c>
      <c r="L2433" s="444">
        <f t="shared" ca="1" si="147"/>
        <v>-3254953588.9684935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-3254953588.9684935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-13562306.620702056</v>
      </c>
      <c r="L2434" s="444">
        <f t="shared" ca="1" si="147"/>
        <v>-3268515895.5891957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-3268515895.5891957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-13618816.231621649</v>
      </c>
      <c r="L2435" s="444">
        <f t="shared" ca="1" si="147"/>
        <v>-3282134711.8208175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-3282134711.8208175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-13675561.299253406</v>
      </c>
      <c r="L2436" s="444">
        <f t="shared" ca="1" si="147"/>
        <v>-3295810273.1200709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-3295810273.1200709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-13732542.804666962</v>
      </c>
      <c r="L2437" s="444">
        <f t="shared" ca="1" si="147"/>
        <v>-3309542815.9247379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-3309542815.9247379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-13789761.733019741</v>
      </c>
      <c r="L2438" s="444">
        <f t="shared" ca="1" si="147"/>
        <v>-3323332577.6577578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-3323332577.6577578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-13847219.07357399</v>
      </c>
      <c r="L2439" s="444">
        <f t="shared" ca="1" si="147"/>
        <v>-3337179796.7313318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-3337179796.7313318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-13904915.819713883</v>
      </c>
      <c r="L2440" s="444">
        <f t="shared" ca="1" si="147"/>
        <v>-3351084712.5510459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-3351084712.5510459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-13962852.968962692</v>
      </c>
      <c r="L2441" s="444">
        <f t="shared" ca="1" si="147"/>
        <v>-3365047565.5200086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-3365047565.5200086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-14021031.523000037</v>
      </c>
      <c r="L2442" s="444">
        <f t="shared" ca="1" si="147"/>
        <v>-3379068597.0430088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-3379068597.0430088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-14079452.4876792</v>
      </c>
      <c r="L2443" s="444">
        <f t="shared" ca="1" si="147"/>
        <v>-3393148049.5306878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-3393148049.5306878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-14138116.873044532</v>
      </c>
      <c r="L2444" s="444">
        <f t="shared" ca="1" si="147"/>
        <v>-3407286166.4037323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-3407286166.4037323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-14197025.693348886</v>
      </c>
      <c r="L2445" s="444">
        <f t="shared" ca="1" si="147"/>
        <v>-3421483192.0970812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-3421483192.0970812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-14256179.96707117</v>
      </c>
      <c r="L2446" s="444">
        <f t="shared" ca="1" si="147"/>
        <v>-3435739372.0641522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-3435739372.0641522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-14315580.716933969</v>
      </c>
      <c r="L2447" s="444">
        <f t="shared" ca="1" si="147"/>
        <v>-3450054952.7810864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-3450054952.7810864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-14375228.969921192</v>
      </c>
      <c r="L2448" s="444">
        <f t="shared" ca="1" si="147"/>
        <v>-3464430181.7510076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-3464430181.7510076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-14435125.757295867</v>
      </c>
      <c r="L2449" s="444">
        <f t="shared" ca="1" si="147"/>
        <v>-3478865307.5083036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-3478865307.5083036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-14495272.114617931</v>
      </c>
      <c r="L2450" s="444">
        <f t="shared" ca="1" si="147"/>
        <v>-3493360579.6229215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-3493360579.6229215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-14555669.081762172</v>
      </c>
      <c r="L2451" s="444">
        <f t="shared" ca="1" si="147"/>
        <v>-3507916248.7046838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-3507916248.7046838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-14616317.702936182</v>
      </c>
      <c r="L2452" s="444">
        <f t="shared" ca="1" si="147"/>
        <v>-3522532566.40762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-3522532566.40762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-14677219.026698416</v>
      </c>
      <c r="L2453" s="444">
        <f t="shared" ca="1" si="147"/>
        <v>-3537209785.4343185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-3537209785.4343185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-14738374.105976326</v>
      </c>
      <c r="L2454" s="444">
        <f t="shared" ca="1" si="147"/>
        <v>-3551948159.5402946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-3551948159.5402946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-14799783.99808456</v>
      </c>
      <c r="L2455" s="444">
        <f t="shared" ca="1" si="147"/>
        <v>-3566747943.5383792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-3566747943.5383792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-14861449.764743244</v>
      </c>
      <c r="L2456" s="444">
        <f t="shared" ca="1" si="147"/>
        <v>-3581609393.3031225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-3581609393.3031225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-14923372.472096341</v>
      </c>
      <c r="L2457" s="444">
        <f t="shared" ca="1" si="147"/>
        <v>-3596532765.775219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-3596532765.775219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-14985553.19073008</v>
      </c>
      <c r="L2458" s="444">
        <f t="shared" ca="1" si="147"/>
        <v>-3611518318.9659491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-3611518318.9659491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-15047992.995691454</v>
      </c>
      <c r="L2459" s="444">
        <f t="shared" ca="1" si="147"/>
        <v>-3626566311.9616404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-3626566311.9616404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-15110692.966506835</v>
      </c>
      <c r="L2460" s="444">
        <f t="shared" ca="1" si="147"/>
        <v>-3641677004.9281473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-3641677004.9281473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-15173654.187200613</v>
      </c>
      <c r="L2461" s="444">
        <f t="shared" ca="1" si="147"/>
        <v>-3656850659.1153479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-3656850659.1153479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-15236877.746313946</v>
      </c>
      <c r="L2462" s="444">
        <f t="shared" ca="1" si="147"/>
        <v>-3672087536.8616619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-3672087536.8616619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-15300364.73692359</v>
      </c>
      <c r="L2463" s="444">
        <f t="shared" ca="1" si="147"/>
        <v>-3687387901.5985856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-3687387901.5985856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-15364116.256660772</v>
      </c>
      <c r="L2464" s="444">
        <f t="shared" ca="1" si="147"/>
        <v>-3702752017.8552465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-3702752017.8552465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-15428133.407730194</v>
      </c>
      <c r="L2465" s="444">
        <f t="shared" ca="1" si="147"/>
        <v>-3718180151.2629766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-3718180151.2629766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-15492417.296929067</v>
      </c>
      <c r="L2466" s="444">
        <f t="shared" ca="1" si="147"/>
        <v>-3733672568.5599055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-3733672568.5599055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-15556969.035666274</v>
      </c>
      <c r="L2467" s="444">
        <f t="shared" ca="1" si="147"/>
        <v>-3749229537.595572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-3749229537.595572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-15621789.739981549</v>
      </c>
      <c r="L2468" s="444">
        <f t="shared" ca="1" si="147"/>
        <v>-3764851327.3355536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-3764851327.3355536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-15686880.530564807</v>
      </c>
      <c r="L2469" s="444">
        <f t="shared" ca="1" si="147"/>
        <v>-3780538207.8661184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-3780538207.8661184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-15752242.532775493</v>
      </c>
      <c r="L2470" s="444">
        <f t="shared" ca="1" si="147"/>
        <v>-3796290450.3988938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-3796290450.3988938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-15817876.876662057</v>
      </c>
      <c r="L2471" s="444">
        <f t="shared" ca="1" si="147"/>
        <v>-3812108327.2755561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-3812108327.2755561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-15883784.696981482</v>
      </c>
      <c r="L2472" s="444">
        <f t="shared" ca="1" si="147"/>
        <v>-3827992111.9725375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-3827992111.9725375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-15949967.133218907</v>
      </c>
      <c r="L2473" s="444">
        <f t="shared" ca="1" si="147"/>
        <v>-3843942079.1057563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-3843942079.1057563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-16016425.329607317</v>
      </c>
      <c r="L2474" s="444">
        <f t="shared" ca="1" si="147"/>
        <v>-3859958504.4353638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-3859958504.4353638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-16083160.435147351</v>
      </c>
      <c r="L2475" s="444">
        <f t="shared" ca="1" si="147"/>
        <v>-3876041664.8705111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-3876041664.8705111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-16150173.603627129</v>
      </c>
      <c r="L2476" s="444">
        <f t="shared" ca="1" si="147"/>
        <v>-3892191838.4741383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-3892191838.4741383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-16217465.993642243</v>
      </c>
      <c r="L2477" s="444">
        <f t="shared" ca="1" si="147"/>
        <v>-3908409304.4677806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-3908409304.4677806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-16285038.768615752</v>
      </c>
      <c r="L2478" s="444">
        <f t="shared" ca="1" si="147"/>
        <v>-3924694343.2363963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-3924694343.2363963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-16352893.09681832</v>
      </c>
      <c r="L2479" s="444">
        <f t="shared" ca="1" si="147"/>
        <v>-3941047236.3332148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-3941047236.3332148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-16421030.151388392</v>
      </c>
      <c r="L2480" s="444">
        <f t="shared" ca="1" si="147"/>
        <v>-3957468266.4846029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-3957468266.4846029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-16489451.110352512</v>
      </c>
      <c r="L2481" s="444">
        <f t="shared" ca="1" si="147"/>
        <v>-3973957717.5949554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-3973957717.5949554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-16558157.156645648</v>
      </c>
      <c r="L2482" s="444">
        <f t="shared" ca="1" si="147"/>
        <v>-3990515874.7516012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-3990515874.7516012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-16627149.478131672</v>
      </c>
      <c r="L2483" s="444">
        <f t="shared" ca="1" si="147"/>
        <v>-4007143024.229733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-4007143024.229733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-16696429.267623885</v>
      </c>
      <c r="L2484" s="444">
        <f t="shared" ca="1" si="147"/>
        <v>-4023839453.4973569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-4023839453.4973569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-16765997.722905653</v>
      </c>
      <c r="L2485" s="444">
        <f t="shared" ca="1" si="147"/>
        <v>-4040605451.2202625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-4040605451.2202625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-16835856.046751093</v>
      </c>
      <c r="L2486" s="444">
        <f t="shared" ca="1" si="147"/>
        <v>-4057441307.2670135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-4057441307.2670135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-16906005.446945891</v>
      </c>
      <c r="L2487" s="444">
        <f t="shared" ca="1" si="147"/>
        <v>-4074347312.7139592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-4074347312.7139592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-16976447.136308163</v>
      </c>
      <c r="L2488" s="444">
        <f t="shared" ca="1" si="147"/>
        <v>-4091323759.8502674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-4091323759.8502674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-17047182.332709447</v>
      </c>
      <c r="L2489" s="444">
        <f t="shared" ca="1" si="147"/>
        <v>-4108370942.1829767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-4108370942.1829767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-17118212.259095736</v>
      </c>
      <c r="L2490" s="444">
        <f t="shared" ca="1" si="147"/>
        <v>-4125489154.4420724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-4125489154.4420724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-17189538.143508635</v>
      </c>
      <c r="L2491" s="444">
        <f t="shared" ca="1" si="147"/>
        <v>-4142678692.5855808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-4142678692.5855808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-17261161.219106585</v>
      </c>
      <c r="L2492" s="444">
        <f t="shared" ca="1" si="147"/>
        <v>-4159939853.8046875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-4159939853.8046875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-17333082.724186197</v>
      </c>
      <c r="L2493" s="444">
        <f t="shared" ca="1" si="147"/>
        <v>-4177272936.5288739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-4177272936.5288739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-17405303.902203642</v>
      </c>
      <c r="L2494" s="444">
        <f t="shared" ca="1" si="147"/>
        <v>-4194678240.4310775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-4194678240.4310775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-17477826.001796156</v>
      </c>
      <c r="L2495" s="444">
        <f t="shared" ca="1" si="147"/>
        <v>-4212156066.4328737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-4212156066.4328737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-17550650.276803639</v>
      </c>
      <c r="L2496" s="444">
        <f t="shared" ca="1" si="147"/>
        <v>-4229706716.7096772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-4229706716.7096772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-17623777.986290321</v>
      </c>
      <c r="L2497" s="444">
        <f t="shared" ca="1" si="147"/>
        <v>-4247330494.6959677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-4247330494.6959677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-17697210.394566532</v>
      </c>
      <c r="L2498" s="444">
        <f t="shared" ca="1" si="147"/>
        <v>-4265027705.0905342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-4265027705.0905342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-17770948.771210559</v>
      </c>
      <c r="L2499" s="444">
        <f t="shared" ca="1" si="147"/>
        <v>-4282798653.8617449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-4282798653.8617449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-17844994.391090605</v>
      </c>
      <c r="L2500" s="444">
        <f t="shared" ca="1" si="147"/>
        <v>-4300643648.2528353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-4300643648.2528353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-17919348.534386814</v>
      </c>
      <c r="L2501" s="444">
        <f t="shared" ca="1" si="147"/>
        <v>-4318562996.7872219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-4318562996.7872219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-17994012.486613423</v>
      </c>
      <c r="L2502" s="444">
        <f t="shared" ca="1" si="147"/>
        <v>-4336557009.2738352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-4336557009.2738352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-18068987.53864098</v>
      </c>
      <c r="L2503" s="444">
        <f t="shared" ca="1" si="147"/>
        <v>-4354625996.8124762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-4354625996.8124762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-18144274.986718651</v>
      </c>
      <c r="L2504" s="444">
        <f t="shared" ca="1" si="147"/>
        <v>-4372770271.7991943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-4372770271.7991943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-18219876.132496644</v>
      </c>
      <c r="L2505" s="444">
        <f t="shared" ca="1" si="147"/>
        <v>-4390990147.9316912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-4390990147.9316912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-18295792.283048712</v>
      </c>
      <c r="L2506" s="444">
        <f t="shared" ca="1" si="147"/>
        <v>-4409285940.2147398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-4409285940.2147398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-18372024.750894748</v>
      </c>
      <c r="L2507" s="444">
        <f t="shared" ca="1" si="147"/>
        <v>-4427657964.9656343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-4427657964.9656343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-18448574.854023475</v>
      </c>
      <c r="L2508" s="444">
        <f t="shared" ca="1" si="147"/>
        <v>-4446106539.8196583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-4446106539.8196583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-18525443.915915243</v>
      </c>
      <c r="L2509" s="444">
        <f t="shared" ca="1" si="147"/>
        <v>-4464631983.7355738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-4464631983.7355738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-18602633.265564889</v>
      </c>
      <c r="L2510" s="444">
        <f t="shared" ca="1" si="147"/>
        <v>-4483234617.0011387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-4483234617.0011387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-18680144.237504743</v>
      </c>
      <c r="L2511" s="444">
        <f t="shared" ca="1" si="147"/>
        <v>-4501914761.2386436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-4501914761.2386436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-18757978.171827681</v>
      </c>
      <c r="L2512" s="444">
        <f t="shared" ca="1" si="147"/>
        <v>-4520672739.410471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-4520672739.410471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-18836136.414210297</v>
      </c>
      <c r="L2513" s="444">
        <f t="shared" ca="1" si="147"/>
        <v>-4539508875.8246813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-4539508875.8246813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-18914620.315936171</v>
      </c>
      <c r="L2514" s="444">
        <f t="shared" ca="1" si="147"/>
        <v>-4558423496.1406174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-4558423496.1406174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-18993431.233919241</v>
      </c>
      <c r="L2515" s="444">
        <f t="shared" ca="1" si="147"/>
        <v>-4577416927.3745365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-4577416927.3745365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-19072570.530727234</v>
      </c>
      <c r="L2516" s="444">
        <f t="shared" ca="1" si="147"/>
        <v>-4596489497.9052639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-4596489497.9052639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-19152039.574605267</v>
      </c>
      <c r="L2517" s="444">
        <f t="shared" ca="1" si="147"/>
        <v>-4615641537.4798689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-4615641537.4798689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-19231839.739499453</v>
      </c>
      <c r="L2518" s="444">
        <f t="shared" ca="1" si="147"/>
        <v>-4634873377.219368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-4634873377.219368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-19311972.405080698</v>
      </c>
      <c r="L2519" s="444">
        <f t="shared" ca="1" si="147"/>
        <v>-4654185349.6244488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-4654185349.6244488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-19392438.956768535</v>
      </c>
      <c r="L2520" s="444">
        <f t="shared" ca="1" si="147"/>
        <v>-4673577788.5812178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-4673577788.5812178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-19473240.785755076</v>
      </c>
      <c r="L2521" s="444">
        <f t="shared" ca="1" si="147"/>
        <v>-4693051029.3669729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-4693051029.3669729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-19554379.289029054</v>
      </c>
      <c r="L2522" s="444">
        <f t="shared" ca="1" si="147"/>
        <v>-4712605408.656002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-4712605408.656002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-19635855.86940001</v>
      </c>
      <c r="L2523" s="444">
        <f t="shared" ca="1" si="147"/>
        <v>-4732241264.5254021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-4732241264.5254021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-19717671.935522508</v>
      </c>
      <c r="L2524" s="444">
        <f t="shared" ca="1" si="147"/>
        <v>-4751958936.4609241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-4751958936.4609241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-19799828.901920516</v>
      </c>
      <c r="L2525" s="444">
        <f t="shared" ca="1" si="147"/>
        <v>-4771758765.3628445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-4771758765.3628445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-19882328.189011853</v>
      </c>
      <c r="L2526" s="444">
        <f t="shared" ca="1" si="147"/>
        <v>-4791641093.551856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-4791641093.551856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-19965171.223132733</v>
      </c>
      <c r="L2527" s="444">
        <f t="shared" ca="1" si="147"/>
        <v>-4811606264.7749891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-4811606264.7749891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-20048359.436562456</v>
      </c>
      <c r="L2528" s="444">
        <f t="shared" ca="1" si="147"/>
        <v>-4831654624.2115517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-4831654624.2115517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-20131894.267548133</v>
      </c>
      <c r="L2529" s="444">
        <f t="shared" ca="1" si="147"/>
        <v>-4851786518.4791002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-4851786518.4791002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-20215777.160329584</v>
      </c>
      <c r="L2530" s="444">
        <f t="shared" ca="1" si="147"/>
        <v>-4872002295.63943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-4872002295.63943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-20300009.56516429</v>
      </c>
      <c r="L2531" s="444">
        <f t="shared" ca="1" si="147"/>
        <v>-4892302305.2045946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-4892302305.2045946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-20384592.938352477</v>
      </c>
      <c r="L2532" s="444">
        <f t="shared" ca="1" si="147"/>
        <v>-4912686898.1429472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-4912686898.1429472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-20469528.742262281</v>
      </c>
      <c r="L2533" s="444">
        <f t="shared" ca="1" si="147"/>
        <v>-4933156426.8852091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-4933156426.8852091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-20554818.445355039</v>
      </c>
      <c r="L2534" s="444">
        <f t="shared" ca="1" si="147"/>
        <v>-4953711245.3305645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-4953711245.3305645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-20640463.522210684</v>
      </c>
      <c r="L2535" s="444">
        <f t="shared" ca="1" si="147"/>
        <v>-4974351708.8527756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-4974351708.8527756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-20726465.45355323</v>
      </c>
      <c r="L2536" s="444">
        <f t="shared" ca="1" si="147"/>
        <v>-4995078174.3063288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-4995078174.3063288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-20812825.726276368</v>
      </c>
      <c r="L2537" s="444">
        <f t="shared" ca="1" si="147"/>
        <v>-5015891000.0326052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-5015891000.0326052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-20899545.83346919</v>
      </c>
      <c r="L2538" s="444">
        <f t="shared" ca="1" si="147"/>
        <v>-5036790545.8660746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-5036790545.8660746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-20986627.274441976</v>
      </c>
      <c r="L2539" s="444">
        <f t="shared" ca="1" si="147"/>
        <v>-5057777173.1405163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-5057777173.1405163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-21074071.554752152</v>
      </c>
      <c r="L2540" s="444">
        <f t="shared" ca="1" si="147"/>
        <v>-5078851244.6952686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-5078851244.6952686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-21161880.186230287</v>
      </c>
      <c r="L2541" s="444">
        <f t="shared" ca="1" si="147"/>
        <v>-5100013124.8814993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-5100013124.8814993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-21250054.687006246</v>
      </c>
      <c r="L2542" s="444">
        <f t="shared" ca="1" si="147"/>
        <v>-5121263179.5685053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-5121263179.5685053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-21338596.58153544</v>
      </c>
      <c r="L2543" s="444">
        <f t="shared" ca="1" si="147"/>
        <v>-5142601776.1500406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-5142601776.1500406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-21427507.400625169</v>
      </c>
      <c r="L2544" s="444">
        <f t="shared" ca="1" si="147"/>
        <v>-5164029283.5506659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-5164029283.5506659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-21516788.681461107</v>
      </c>
      <c r="L2545" s="444">
        <f t="shared" ca="1" si="147"/>
        <v>-5185546072.2321272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-5185546072.2321272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-21606441.967633862</v>
      </c>
      <c r="L2546" s="444">
        <f t="shared" ca="1" si="147"/>
        <v>-5207152514.1997614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-5207152514.1997614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-21696468.809165671</v>
      </c>
      <c r="L2547" s="444">
        <f t="shared" ca="1" si="147"/>
        <v>-5228848983.0089273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-5228848983.0089273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-21786870.762537196</v>
      </c>
      <c r="L2548" s="444">
        <f t="shared" ca="1" si="147"/>
        <v>-5250635853.7714643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-5250635853.7714643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-21877649.390714433</v>
      </c>
      <c r="L2549" s="444">
        <f t="shared" ca="1" si="147"/>
        <v>-5272513503.162179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-5272513503.162179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-21968806.263175745</v>
      </c>
      <c r="L2550" s="444">
        <f t="shared" ca="1" si="147"/>
        <v>-5294482309.425355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-5294482309.425355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-22060342.95593898</v>
      </c>
      <c r="L2551" s="444">
        <f t="shared" ca="1" si="147"/>
        <v>-5316542652.3812943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-5316542652.3812943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-22152261.051588725</v>
      </c>
      <c r="L2552" s="444">
        <f t="shared" ca="1" si="147"/>
        <v>-5338694913.4328833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-5338694913.4328833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-22244562.139303681</v>
      </c>
      <c r="L2553" s="444">
        <f t="shared" ca="1" si="147"/>
        <v>-5360939475.5721865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-5360939475.5721865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-22337247.814884111</v>
      </c>
      <c r="L2554" s="444">
        <f t="shared" ca="1" si="147"/>
        <v>-5383276723.3870707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-5383276723.3870707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-22430319.680779461</v>
      </c>
      <c r="L2555" s="444">
        <f t="shared" ca="1" si="147"/>
        <v>-5405707043.0678501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-5405707043.0678501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-22523779.346116044</v>
      </c>
      <c r="L2556" s="444">
        <f t="shared" ca="1" si="147"/>
        <v>-5428230822.4139662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-5428230822.4139662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-22617628.426724859</v>
      </c>
      <c r="L2557" s="444">
        <f t="shared" ca="1" si="147"/>
        <v>-5450848450.8406906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-5450848450.8406906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-22711868.545169543</v>
      </c>
      <c r="L2558" s="444">
        <f t="shared" ref="L2558:L2812" ca="1" si="152">I2558-J2558+K2558</f>
        <v>-5473560319.3858604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-5473560319.3858604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-22806501.330774419</v>
      </c>
      <c r="L2559" s="444">
        <f t="shared" ca="1" si="152"/>
        <v>-5496366820.7166348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-5496366820.7166348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-22901528.419652645</v>
      </c>
      <c r="L2560" s="444">
        <f t="shared" ca="1" si="152"/>
        <v>-5519268349.1362877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-5519268349.1362877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-22996951.45473453</v>
      </c>
      <c r="L2561" s="444">
        <f t="shared" ca="1" si="152"/>
        <v>-5542265300.5910225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-5542265300.5910225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-23092772.085795928</v>
      </c>
      <c r="L2562" s="444">
        <f t="shared" ca="1" si="152"/>
        <v>-5565358072.6768188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-5565358072.6768188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-23188991.969486743</v>
      </c>
      <c r="L2563" s="444">
        <f t="shared" ca="1" si="152"/>
        <v>-5588547064.646306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-5588547064.646306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-23285612.769359607</v>
      </c>
      <c r="L2564" s="444">
        <f t="shared" ca="1" si="152"/>
        <v>-5611832677.4156656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-5611832677.4156656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-23382636.155898608</v>
      </c>
      <c r="L2565" s="444">
        <f t="shared" ca="1" si="152"/>
        <v>-5635215313.5715647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-5635215313.5715647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-23480063.806548186</v>
      </c>
      <c r="L2566" s="444">
        <f t="shared" ca="1" si="152"/>
        <v>-5658695377.3781128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-5658695377.3781128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-23577897.405742135</v>
      </c>
      <c r="L2567" s="444">
        <f t="shared" ca="1" si="152"/>
        <v>-5682273274.7838545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-5682273274.7838545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-23676138.644932728</v>
      </c>
      <c r="L2568" s="444">
        <f t="shared" ca="1" si="152"/>
        <v>-5705949413.4287872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-5705949413.4287872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-23774789.222619947</v>
      </c>
      <c r="L2569" s="444">
        <f t="shared" ca="1" si="152"/>
        <v>-5729724202.6514072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-5729724202.6514072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-23873850.844380863</v>
      </c>
      <c r="L2570" s="444">
        <f t="shared" ca="1" si="152"/>
        <v>-5753598053.4957886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-5753598053.4957886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-23973325.22289912</v>
      </c>
      <c r="L2571" s="444">
        <f t="shared" ca="1" si="152"/>
        <v>-5777571378.718688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-5777571378.718688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-24073214.077994533</v>
      </c>
      <c r="L2572" s="444">
        <f t="shared" ca="1" si="152"/>
        <v>-5801644592.7966824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-5801644592.7966824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-24173519.136652842</v>
      </c>
      <c r="L2573" s="444">
        <f t="shared" ca="1" si="152"/>
        <v>-5825818111.9333353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-5825818111.9333353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-24274242.133055564</v>
      </c>
      <c r="L2574" s="444">
        <f t="shared" ca="1" si="152"/>
        <v>-5850092354.066391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-5850092354.066391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-24375384.808609962</v>
      </c>
      <c r="L2575" s="444">
        <f t="shared" ca="1" si="152"/>
        <v>-5874467738.875001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-5874467738.875001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-24476948.911979169</v>
      </c>
      <c r="L2576" s="444">
        <f t="shared" ca="1" si="152"/>
        <v>-5898944687.7869797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-5898944687.7869797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-24578936.199112415</v>
      </c>
      <c r="L2577" s="444">
        <f t="shared" ca="1" si="152"/>
        <v>-5923523623.9860916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-5923523623.9860916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-24681348.433275383</v>
      </c>
      <c r="L2578" s="444">
        <f t="shared" ca="1" si="152"/>
        <v>-5948204972.4193668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-5948204972.4193668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-24784187.385080695</v>
      </c>
      <c r="L2579" s="444">
        <f t="shared" ca="1" si="152"/>
        <v>-5972989159.8044472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-5972989159.8044472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-24887454.832518529</v>
      </c>
      <c r="L2580" s="444">
        <f t="shared" ca="1" si="152"/>
        <v>-5997876614.6369658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-5997876614.6369658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-24991152.560987357</v>
      </c>
      <c r="L2581" s="444">
        <f t="shared" ca="1" si="152"/>
        <v>-6022867767.1979532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-6022867767.1979532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-25095282.363324806</v>
      </c>
      <c r="L2582" s="444">
        <f t="shared" ca="1" si="152"/>
        <v>-6047963049.5612783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-6047963049.5612783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-25199846.039838661</v>
      </c>
      <c r="L2583" s="444">
        <f t="shared" ca="1" si="152"/>
        <v>-6073162895.6011171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-6073162895.6011171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-25304845.398337986</v>
      </c>
      <c r="L2584" s="444">
        <f t="shared" ca="1" si="152"/>
        <v>-6098467740.9994555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-6098467740.9994555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-25410282.254164398</v>
      </c>
      <c r="L2585" s="444">
        <f t="shared" ca="1" si="152"/>
        <v>-6123878023.2536201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-6123878023.2536201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-25516158.430223417</v>
      </c>
      <c r="L2586" s="444">
        <f t="shared" ca="1" si="152"/>
        <v>-6149394181.6838436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-6149394181.6838436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-25622475.757016014</v>
      </c>
      <c r="L2587" s="444">
        <f t="shared" ca="1" si="152"/>
        <v>-6175016657.4408598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-6175016657.4408598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-25729236.072670247</v>
      </c>
      <c r="L2588" s="444">
        <f t="shared" ca="1" si="152"/>
        <v>-6200745893.5135298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-6200745893.5135298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-25836441.222973041</v>
      </c>
      <c r="L2589" s="444">
        <f t="shared" ca="1" si="152"/>
        <v>-6226582334.7365026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-6226582334.7365026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-25944093.061402094</v>
      </c>
      <c r="L2590" s="444">
        <f t="shared" ca="1" si="152"/>
        <v>-6252526427.797905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-6252526427.797905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-26052193.449157938</v>
      </c>
      <c r="L2591" s="444">
        <f t="shared" ca="1" si="152"/>
        <v>-6278578621.2470627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-6278578621.2470627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-26160744.255196095</v>
      </c>
      <c r="L2592" s="444">
        <f t="shared" ca="1" si="152"/>
        <v>-6304739365.5022583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-6304739365.5022583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-26269747.356259409</v>
      </c>
      <c r="L2593" s="444">
        <f t="shared" ca="1" si="152"/>
        <v>-6331009112.8585176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-6331009112.8585176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-26379204.636910491</v>
      </c>
      <c r="L2594" s="444">
        <f t="shared" ca="1" si="152"/>
        <v>-6357388317.4954281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-6357388317.4954281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-26489117.989564285</v>
      </c>
      <c r="L2595" s="444">
        <f t="shared" ca="1" si="152"/>
        <v>-6383877435.484992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-6383877435.484992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-26599489.314520799</v>
      </c>
      <c r="L2596" s="444">
        <f t="shared" ca="1" si="152"/>
        <v>-6410476924.7995129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-6410476924.7995129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-26710320.519997969</v>
      </c>
      <c r="L2597" s="444">
        <f t="shared" ca="1" si="152"/>
        <v>-6437187245.3195105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-6437187245.3195105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-26821613.522164628</v>
      </c>
      <c r="L2598" s="444">
        <f t="shared" ca="1" si="152"/>
        <v>-6464008858.8416748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-6464008858.8416748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-26933370.245173644</v>
      </c>
      <c r="L2599" s="444">
        <f t="shared" ca="1" si="152"/>
        <v>-6490942229.0868483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-6490942229.0868483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-27045592.621195201</v>
      </c>
      <c r="L2600" s="444">
        <f t="shared" ca="1" si="152"/>
        <v>-6517987821.7080431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-6517987821.7080431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-27158282.590450179</v>
      </c>
      <c r="L2601" s="444">
        <f t="shared" ca="1" si="152"/>
        <v>-6545146104.2984934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-6545146104.2984934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-27271442.101243723</v>
      </c>
      <c r="L2602" s="444">
        <f t="shared" ca="1" si="152"/>
        <v>-6572417546.3997374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-6572417546.3997374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-27385073.109998904</v>
      </c>
      <c r="L2603" s="444">
        <f t="shared" ca="1" si="152"/>
        <v>-6599802619.5097361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-6599802619.5097361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-27499177.581290565</v>
      </c>
      <c r="L2604" s="444">
        <f t="shared" ca="1" si="152"/>
        <v>-6627301797.0910263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-6627301797.0910263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-27613757.487879276</v>
      </c>
      <c r="L2605" s="444">
        <f t="shared" ca="1" si="152"/>
        <v>-6654915554.5789051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-6654915554.5789051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-27728814.810745437</v>
      </c>
      <c r="L2606" s="444">
        <f t="shared" ca="1" si="152"/>
        <v>-6682644369.3896503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-6682644369.3896503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-27844351.539123543</v>
      </c>
      <c r="L2607" s="444">
        <f t="shared" ca="1" si="152"/>
        <v>-6710488720.9287739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-6710488720.9287739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-27960369.670536559</v>
      </c>
      <c r="L2608" s="444">
        <f t="shared" ca="1" si="152"/>
        <v>-6738449090.5993109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-6738449090.5993109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-28076871.210830461</v>
      </c>
      <c r="L2609" s="444">
        <f t="shared" ca="1" si="152"/>
        <v>-6766525961.8101416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-6766525961.8101416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-28193858.174208924</v>
      </c>
      <c r="L2610" s="444">
        <f t="shared" ca="1" si="152"/>
        <v>-6794719819.9843502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-6794719819.9843502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-28311332.583268125</v>
      </c>
      <c r="L2611" s="444">
        <f t="shared" ca="1" si="152"/>
        <v>-6823031152.5676184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-6823031152.5676184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-28429296.469031744</v>
      </c>
      <c r="L2612" s="444">
        <f t="shared" ca="1" si="152"/>
        <v>-6851460449.0366497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-6851460449.0366497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-28547751.870986044</v>
      </c>
      <c r="L2613" s="444">
        <f t="shared" ca="1" si="152"/>
        <v>-6880008200.9076357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-6880008200.9076357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-28666700.83711515</v>
      </c>
      <c r="L2614" s="444">
        <f t="shared" ca="1" si="152"/>
        <v>-6908674901.744751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-6908674901.744751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-28786145.42393646</v>
      </c>
      <c r="L2615" s="444">
        <f t="shared" ca="1" si="152"/>
        <v>-6937461047.1686878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-6937461047.1686878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-28906087.696536198</v>
      </c>
      <c r="L2616" s="444">
        <f t="shared" ca="1" si="152"/>
        <v>-6966367134.8652239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-6966367134.8652239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-29026529.728605099</v>
      </c>
      <c r="L2617" s="444">
        <f t="shared" ca="1" si="152"/>
        <v>-6995393664.5938292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-6995393664.5938292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-29147473.602474287</v>
      </c>
      <c r="L2618" s="444">
        <f t="shared" ca="1" si="152"/>
        <v>-7024541138.1963034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-7024541138.1963034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-29268921.409151264</v>
      </c>
      <c r="L2619" s="444">
        <f t="shared" ca="1" si="152"/>
        <v>-7053810059.6054544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-7053810059.6054544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-29390875.248356063</v>
      </c>
      <c r="L2620" s="444">
        <f t="shared" ca="1" si="152"/>
        <v>-7083200934.8538103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-7083200934.8538103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-29513337.228557538</v>
      </c>
      <c r="L2621" s="444">
        <f t="shared" ca="1" si="152"/>
        <v>-7112714272.0823679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-7112714272.0823679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-29636309.467009868</v>
      </c>
      <c r="L2622" s="444">
        <f t="shared" ca="1" si="152"/>
        <v>-7142350581.5493774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-7142350581.5493774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-29759794.089789078</v>
      </c>
      <c r="L2623" s="444">
        <f t="shared" ca="1" si="152"/>
        <v>-7172110375.6391668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-7172110375.6391668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-29883793.231829863</v>
      </c>
      <c r="L2624" s="444">
        <f t="shared" ca="1" si="152"/>
        <v>-7201994168.8709965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-7201994168.8709965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-30008309.036962483</v>
      </c>
      <c r="L2625" s="444">
        <f t="shared" ca="1" si="152"/>
        <v>-7232002477.907959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-7232002477.907959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-30133343.657949828</v>
      </c>
      <c r="L2626" s="444">
        <f t="shared" ca="1" si="152"/>
        <v>-7262135821.5659084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-7262135821.5659084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-30258899.256524615</v>
      </c>
      <c r="L2627" s="444">
        <f t="shared" ca="1" si="152"/>
        <v>-7292394720.8224335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-7292394720.8224335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-30384978.003426801</v>
      </c>
      <c r="L2628" s="444">
        <f t="shared" ca="1" si="152"/>
        <v>-7322779698.82586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-7322779698.82586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-30511582.078441087</v>
      </c>
      <c r="L2629" s="444">
        <f t="shared" ca="1" si="152"/>
        <v>-7353291280.9043007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-7353291280.9043007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-30638713.670434587</v>
      </c>
      <c r="L2630" s="444">
        <f t="shared" ca="1" si="152"/>
        <v>-7383929994.5747356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-7383929994.5747356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-30766374.977394726</v>
      </c>
      <c r="L2631" s="444">
        <f t="shared" ca="1" si="152"/>
        <v>-7414696369.5521307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-7414696369.5521307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-30894568.206467215</v>
      </c>
      <c r="L2632" s="444">
        <f t="shared" ca="1" si="152"/>
        <v>-7445590937.7585983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-7445590937.7585983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-31023295.573994156</v>
      </c>
      <c r="L2633" s="444">
        <f t="shared" ca="1" si="152"/>
        <v>-7476614233.332592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-7476614233.332592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-31152559.305552468</v>
      </c>
      <c r="L2634" s="444">
        <f t="shared" ca="1" si="152"/>
        <v>-7507766792.6381445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-7507766792.6381445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-31282361.635992263</v>
      </c>
      <c r="L2635" s="444">
        <f t="shared" ca="1" si="152"/>
        <v>-7539049154.2741365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-7539049154.2741365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-31412704.809475567</v>
      </c>
      <c r="L2636" s="444">
        <f t="shared" ca="1" si="152"/>
        <v>-7570461859.0836124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-7570461859.0836124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-31543591.079515051</v>
      </c>
      <c r="L2637" s="444">
        <f t="shared" ca="1" si="152"/>
        <v>-7602005450.1631279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-7602005450.1631279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-31675022.709013037</v>
      </c>
      <c r="L2638" s="444">
        <f t="shared" ca="1" si="152"/>
        <v>-7633680472.8721409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-7633680472.8721409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-31807001.970300581</v>
      </c>
      <c r="L2639" s="444">
        <f t="shared" ca="1" si="152"/>
        <v>-7665487474.8424416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-7665487474.8424416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-31939531.145176839</v>
      </c>
      <c r="L2640" s="444">
        <f t="shared" ca="1" si="152"/>
        <v>-7697427005.9876184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-7697427005.9876184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-32072612.524948407</v>
      </c>
      <c r="L2641" s="444">
        <f t="shared" ca="1" si="152"/>
        <v>-7729499618.5125666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-7729499618.5125666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-32206248.410469025</v>
      </c>
      <c r="L2642" s="444">
        <f t="shared" ca="1" si="152"/>
        <v>-7761705866.9230356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-7761705866.9230356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-32340441.112179313</v>
      </c>
      <c r="L2643" s="444">
        <f t="shared" ca="1" si="152"/>
        <v>-7794046308.0352154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-7794046308.0352154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-32475192.950146731</v>
      </c>
      <c r="L2644" s="444">
        <f t="shared" ca="1" si="152"/>
        <v>-7826521500.9853621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-7826521500.9853621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-32610506.254105676</v>
      </c>
      <c r="L2645" s="444">
        <f t="shared" ca="1" si="152"/>
        <v>-7859132007.2394676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-7859132007.2394676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-32746383.363497782</v>
      </c>
      <c r="L2646" s="444">
        <f t="shared" ca="1" si="152"/>
        <v>-7891878390.6029654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-7891878390.6029654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-32882826.627512354</v>
      </c>
      <c r="L2647" s="444">
        <f t="shared" ca="1" si="152"/>
        <v>-7924761217.2304773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-7924761217.2304773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-33019838.405126993</v>
      </c>
      <c r="L2648" s="444">
        <f t="shared" ca="1" si="152"/>
        <v>-7957781055.6356039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-7957781055.6356039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-33157421.065148354</v>
      </c>
      <c r="L2649" s="444">
        <f t="shared" ca="1" si="152"/>
        <v>-7990938476.7007523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-7990938476.7007523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-33295576.986253131</v>
      </c>
      <c r="L2650" s="444">
        <f t="shared" ca="1" si="152"/>
        <v>-8024234053.687005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-8024234053.687005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-33434308.557029191</v>
      </c>
      <c r="L2651" s="444">
        <f t="shared" ca="1" si="152"/>
        <v>-8057668362.2440338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-8057668362.2440338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-33573618.1760168</v>
      </c>
      <c r="L2652" s="444">
        <f t="shared" ca="1" si="152"/>
        <v>-8091241980.4200506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-8091241980.4200506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-33713508.251750216</v>
      </c>
      <c r="L2653" s="444">
        <f t="shared" ca="1" si="152"/>
        <v>-8124955488.6718006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-8124955488.6718006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-33853981.202799164</v>
      </c>
      <c r="L2654" s="444">
        <f t="shared" ca="1" si="152"/>
        <v>-8158809469.8745995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-8158809469.8745995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-33995039.457810834</v>
      </c>
      <c r="L2655" s="444">
        <f t="shared" ca="1" si="152"/>
        <v>-8192804509.3324099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-8192804509.3324099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-34136685.455551706</v>
      </c>
      <c r="L2656" s="444">
        <f t="shared" ca="1" si="152"/>
        <v>-8226941194.787962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-8226941194.787962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-34278921.644949839</v>
      </c>
      <c r="L2657" s="444">
        <f t="shared" ca="1" si="152"/>
        <v>-8261220116.4329119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-8261220116.4329119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-34421750.485137135</v>
      </c>
      <c r="L2658" s="444">
        <f t="shared" ca="1" si="152"/>
        <v>-8295641866.9180489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-8295641866.9180489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-34565174.445491873</v>
      </c>
      <c r="L2659" s="444">
        <f t="shared" ca="1" si="152"/>
        <v>-8330207041.3635406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-8330207041.3635406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-34709196.005681418</v>
      </c>
      <c r="L2660" s="444">
        <f t="shared" ca="1" si="152"/>
        <v>-8364916237.3692217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-8364916237.3692217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-34853817.655705087</v>
      </c>
      <c r="L2661" s="444">
        <f t="shared" ca="1" si="152"/>
        <v>-8399770055.0249271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-8399770055.0249271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-34999041.895937189</v>
      </c>
      <c r="L2662" s="444">
        <f t="shared" ca="1" si="152"/>
        <v>-8434769096.9208641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-8434769096.9208641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-35144871.237170272</v>
      </c>
      <c r="L2663" s="444">
        <f t="shared" ca="1" si="152"/>
        <v>-8469913968.1580343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-8469913968.1580343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-35291308.200658478</v>
      </c>
      <c r="L2664" s="444">
        <f t="shared" ca="1" si="152"/>
        <v>-8505205276.3586931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-8505205276.3586931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-35438355.318161219</v>
      </c>
      <c r="L2665" s="444">
        <f t="shared" ca="1" si="152"/>
        <v>-8540643631.6768541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-8540643631.6768541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-35586015.131986894</v>
      </c>
      <c r="L2666" s="444">
        <f t="shared" ca="1" si="152"/>
        <v>-8576229646.8088408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-8576229646.8088408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-35734290.195036836</v>
      </c>
      <c r="L2667" s="444">
        <f t="shared" ca="1" si="152"/>
        <v>-8611963937.0038776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-8611963937.0038776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-35883183.070849493</v>
      </c>
      <c r="L2668" s="444">
        <f t="shared" ca="1" si="152"/>
        <v>-8647847120.074728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-8647847120.074728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-36032696.333644703</v>
      </c>
      <c r="L2669" s="444">
        <f t="shared" ca="1" si="152"/>
        <v>-8683879816.4083729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-8683879816.4083729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-36182832.568368219</v>
      </c>
      <c r="L2670" s="444">
        <f t="shared" ca="1" si="152"/>
        <v>-8720062648.9767418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-8720062648.9767418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-36333594.37073642</v>
      </c>
      <c r="L2671" s="444">
        <f t="shared" ca="1" si="152"/>
        <v>-8756396243.3474789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-8756396243.3474789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-36484984.347281158</v>
      </c>
      <c r="L2672" s="444">
        <f t="shared" ca="1" si="152"/>
        <v>-8792881227.6947594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-8792881227.6947594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-36637005.115394831</v>
      </c>
      <c r="L2673" s="444">
        <f t="shared" ca="1" si="152"/>
        <v>-8829518232.810154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-8829518232.810154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-36789659.303375639</v>
      </c>
      <c r="L2674" s="444">
        <f t="shared" ca="1" si="152"/>
        <v>-8866307892.1135292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-8866307892.1135292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-36942949.550473034</v>
      </c>
      <c r="L2675" s="444">
        <f t="shared" ca="1" si="152"/>
        <v>-8903250841.6640015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-8903250841.6640015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-37096878.506933339</v>
      </c>
      <c r="L2676" s="444">
        <f t="shared" ca="1" si="152"/>
        <v>-8940347720.1709347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-8940347720.1709347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-37251448.834045559</v>
      </c>
      <c r="L2677" s="444">
        <f t="shared" ca="1" si="152"/>
        <v>-8977599169.0049801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-8977599169.0049801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-37406663.204187416</v>
      </c>
      <c r="L2678" s="444">
        <f t="shared" ca="1" si="152"/>
        <v>-9015005832.2091675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-9015005832.2091675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-37562524.300871529</v>
      </c>
      <c r="L2679" s="444">
        <f t="shared" ca="1" si="152"/>
        <v>-9052568356.5100384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-9052568356.5100384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-37719034.818791829</v>
      </c>
      <c r="L2680" s="444">
        <f t="shared" ca="1" si="152"/>
        <v>-9090287391.3288307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-9090287391.3288307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-37876197.46387013</v>
      </c>
      <c r="L2681" s="444">
        <f t="shared" ca="1" si="152"/>
        <v>-9128163588.7927017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-9128163588.7927017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-38034014.95330292</v>
      </c>
      <c r="L2682" s="444">
        <f t="shared" ca="1" si="152"/>
        <v>-9166197603.7460041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-9166197603.7460041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-38192490.015608348</v>
      </c>
      <c r="L2683" s="444">
        <f t="shared" ca="1" si="152"/>
        <v>-9204390093.7616119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-9204390093.7616119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-38351625.390673384</v>
      </c>
      <c r="L2684" s="444">
        <f t="shared" ca="1" si="152"/>
        <v>-9242741719.1522846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-9242741719.1522846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-38511423.829801187</v>
      </c>
      <c r="L2685" s="444">
        <f t="shared" ca="1" si="152"/>
        <v>-9281253142.9820862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-9281253142.9820862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-38671888.095758691</v>
      </c>
      <c r="L2686" s="444">
        <f t="shared" ca="1" si="152"/>
        <v>-9319925031.0778446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-9319925031.0778446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-38833020.962824352</v>
      </c>
      <c r="L2687" s="444">
        <f t="shared" ca="1" si="152"/>
        <v>-9358758052.0406685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-9358758052.0406685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-38994825.216836117</v>
      </c>
      <c r="L2688" s="444">
        <f t="shared" ca="1" si="152"/>
        <v>-9397752877.2575054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-9397752877.2575054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-39157303.655239604</v>
      </c>
      <c r="L2689" s="444">
        <f t="shared" ca="1" si="152"/>
        <v>-9436910180.9127445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-9436910180.9127445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-39320459.087136433</v>
      </c>
      <c r="L2690" s="444">
        <f t="shared" ca="1" si="152"/>
        <v>-9476230639.9998817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-9476230639.9998817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-39484294.333332837</v>
      </c>
      <c r="L2691" s="444">
        <f t="shared" ca="1" si="152"/>
        <v>-9515714934.3332138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-9515714934.3332138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-39648812.226388387</v>
      </c>
      <c r="L2692" s="444">
        <f t="shared" ca="1" si="152"/>
        <v>-9555363746.5596027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-9555363746.5596027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-39814015.610665008</v>
      </c>
      <c r="L2693" s="444">
        <f t="shared" ca="1" si="152"/>
        <v>-9595177762.1702671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-9595177762.1702671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-39979907.342376113</v>
      </c>
      <c r="L2694" s="444">
        <f t="shared" ca="1" si="152"/>
        <v>-9635157669.5126438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-9635157669.5126438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-40146490.289636016</v>
      </c>
      <c r="L2695" s="444">
        <f t="shared" ca="1" si="152"/>
        <v>-9675304159.8022804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-9675304159.8022804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-40313767.332509503</v>
      </c>
      <c r="L2696" s="444">
        <f t="shared" ca="1" si="152"/>
        <v>-9715617927.1347904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-9715617927.1347904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-40481741.363061629</v>
      </c>
      <c r="L2697" s="444">
        <f t="shared" ca="1" si="152"/>
        <v>-9756099668.4978523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-9756099668.4978523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-40650415.285407715</v>
      </c>
      <c r="L2698" s="444">
        <f t="shared" ca="1" si="152"/>
        <v>-9796750083.7832603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-9796750083.7832603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-40819792.015763581</v>
      </c>
      <c r="L2699" s="444">
        <f t="shared" ca="1" si="152"/>
        <v>-9837569875.7990246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-9837569875.7990246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-40989874.482495934</v>
      </c>
      <c r="L2700" s="444">
        <f t="shared" ca="1" si="152"/>
        <v>-9878559750.2815208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-9878559750.2815208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-41160665.626173005</v>
      </c>
      <c r="L2701" s="444">
        <f t="shared" ca="1" si="152"/>
        <v>-9919720415.9076939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-9919720415.9076939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-41332168.399615392</v>
      </c>
      <c r="L2702" s="444">
        <f t="shared" ca="1" si="152"/>
        <v>-9961052584.3073101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-9961052584.3073101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-41504385.767947122</v>
      </c>
      <c r="L2703" s="444">
        <f t="shared" ca="1" si="152"/>
        <v>-10002556970.075256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-10002556970.075256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-41677320.708646901</v>
      </c>
      <c r="L2704" s="444">
        <f t="shared" ca="1" si="152"/>
        <v>-10044234290.783903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-10044234290.783903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-41850976.211599596</v>
      </c>
      <c r="L2705" s="444">
        <f t="shared" ca="1" si="152"/>
        <v>-10086085266.995502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-10086085266.995502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-42025355.279147923</v>
      </c>
      <c r="L2706" s="444">
        <f t="shared" ca="1" si="152"/>
        <v>-10128110622.274651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-10128110622.274651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-42200460.926144376</v>
      </c>
      <c r="L2707" s="444">
        <f t="shared" ca="1" si="152"/>
        <v>-10170311083.200794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-10170311083.200794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-42376296.180003308</v>
      </c>
      <c r="L2708" s="444">
        <f t="shared" ca="1" si="152"/>
        <v>-10212687379.380798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-10212687379.380798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-42552864.080753326</v>
      </c>
      <c r="L2709" s="444">
        <f t="shared" ca="1" si="152"/>
        <v>-10255240243.461552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-10255240243.461552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-42730167.681089796</v>
      </c>
      <c r="L2710" s="444">
        <f t="shared" ca="1" si="152"/>
        <v>-10297970411.142641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-10297970411.142641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-42908210.046427667</v>
      </c>
      <c r="L2711" s="444">
        <f t="shared" ca="1" si="152"/>
        <v>-10340878621.189068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-10340878621.189068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-43086994.25495445</v>
      </c>
      <c r="L2712" s="444">
        <f t="shared" ca="1" si="152"/>
        <v>-10383965615.444023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-10383965615.444023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-43266523.397683427</v>
      </c>
      <c r="L2713" s="444">
        <f t="shared" ca="1" si="152"/>
        <v>-10427232138.841707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-10427232138.841707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-43446800.57850711</v>
      </c>
      <c r="L2714" s="444">
        <f t="shared" ca="1" si="152"/>
        <v>-10470678939.420214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-10470678939.420214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-43627828.914250888</v>
      </c>
      <c r="L2715" s="444">
        <f t="shared" ca="1" si="152"/>
        <v>-10514306768.334465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-10514306768.334465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-43809611.53472694</v>
      </c>
      <c r="L2716" s="444">
        <f t="shared" ca="1" si="152"/>
        <v>-10558116379.869192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-10558116379.869192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-43992151.582788303</v>
      </c>
      <c r="L2717" s="444">
        <f t="shared" ca="1" si="152"/>
        <v>-10602108531.451981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-10602108531.451981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-44175452.214383252</v>
      </c>
      <c r="L2718" s="444">
        <f t="shared" ca="1" si="152"/>
        <v>-10646283983.666365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-10646283983.666365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-44359516.59860985</v>
      </c>
      <c r="L2719" s="444">
        <f t="shared" ca="1" si="152"/>
        <v>-10690643500.264975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-10690643500.264975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-44544347.917770728</v>
      </c>
      <c r="L2720" s="444">
        <f t="shared" ca="1" si="152"/>
        <v>-10735187848.182745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-10735187848.182745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-44729949.367428102</v>
      </c>
      <c r="L2721" s="444">
        <f t="shared" ca="1" si="152"/>
        <v>-10779917797.550173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-10779917797.550173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-44916324.156459056</v>
      </c>
      <c r="L2722" s="444">
        <f t="shared" ca="1" si="152"/>
        <v>-10824834121.706633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-10824834121.706633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-45103475.507110968</v>
      </c>
      <c r="L2723" s="444">
        <f t="shared" ca="1" si="152"/>
        <v>-10869937597.213743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-10869937597.213743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-45291406.655057266</v>
      </c>
      <c r="L2724" s="444">
        <f t="shared" ca="1" si="152"/>
        <v>-10915229003.868801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-10915229003.868801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-45480120.849453337</v>
      </c>
      <c r="L2725" s="444">
        <f t="shared" ca="1" si="152"/>
        <v>-10960709124.718254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-10960709124.718254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-45669621.352992728</v>
      </c>
      <c r="L2726" s="444">
        <f t="shared" ca="1" si="152"/>
        <v>-11006378746.071247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-11006378746.071247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-45859911.441963531</v>
      </c>
      <c r="L2727" s="444">
        <f t="shared" ca="1" si="152"/>
        <v>-11052238657.51321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-11052238657.51321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-46050994.406305045</v>
      </c>
      <c r="L2728" s="444">
        <f t="shared" ca="1" si="152"/>
        <v>-11098289651.919516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-11098289651.919516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-46242873.549664646</v>
      </c>
      <c r="L2729" s="444">
        <f t="shared" ca="1" si="152"/>
        <v>-11144532525.469181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-11144532525.469181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-46435552.189454921</v>
      </c>
      <c r="L2730" s="444">
        <f t="shared" ca="1" si="152"/>
        <v>-11190968077.658636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-11190968077.658636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-46629033.656910986</v>
      </c>
      <c r="L2731" s="444">
        <f t="shared" ca="1" si="152"/>
        <v>-11237597111.315548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-11237597111.315548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-46823321.297148116</v>
      </c>
      <c r="L2732" s="444">
        <f t="shared" ca="1" si="152"/>
        <v>-11284420432.612696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-11284420432.612696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-47018418.469219565</v>
      </c>
      <c r="L2733" s="444">
        <f t="shared" ca="1" si="152"/>
        <v>-11331438851.081915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-11331438851.081915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-47214328.546174645</v>
      </c>
      <c r="L2734" s="444">
        <f t="shared" ca="1" si="152"/>
        <v>-11378653179.62809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-11378653179.62809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-47411054.91511704</v>
      </c>
      <c r="L2735" s="444">
        <f t="shared" ca="1" si="152"/>
        <v>-11426064234.543207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-11426064234.543207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-47608600.977263361</v>
      </c>
      <c r="L2736" s="444">
        <f t="shared" ca="1" si="152"/>
        <v>-11473672835.52047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-11473672835.52047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-47806970.148001954</v>
      </c>
      <c r="L2737" s="444">
        <f t="shared" ca="1" si="152"/>
        <v>-11521479805.668472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-11521479805.668472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-48006165.856951967</v>
      </c>
      <c r="L2738" s="444">
        <f t="shared" ca="1" si="152"/>
        <v>-11569485971.525425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-11569485971.525425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-48206191.548022605</v>
      </c>
      <c r="L2739" s="444">
        <f t="shared" ca="1" si="152"/>
        <v>-11617692163.073448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-11617692163.073448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-48407050.6794727</v>
      </c>
      <c r="L2740" s="444">
        <f t="shared" ca="1" si="152"/>
        <v>-11666099213.75292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-11666099213.75292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-48608746.723970503</v>
      </c>
      <c r="L2741" s="444">
        <f t="shared" ca="1" si="152"/>
        <v>-11714707960.476891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-11714707960.476891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-48811283.168653712</v>
      </c>
      <c r="L2742" s="444">
        <f t="shared" ca="1" si="152"/>
        <v>-11763519243.645544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-11763519243.645544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-49014663.515189767</v>
      </c>
      <c r="L2743" s="444">
        <f t="shared" ca="1" si="152"/>
        <v>-11812533907.160734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-11812533907.160734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-49218891.279836394</v>
      </c>
      <c r="L2744" s="444">
        <f t="shared" ca="1" si="152"/>
        <v>-11861752798.440571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-11861752798.440571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-49423969.993502378</v>
      </c>
      <c r="L2745" s="444">
        <f t="shared" ca="1" si="152"/>
        <v>-11911176768.434072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-11911176768.434072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-49629903.201808631</v>
      </c>
      <c r="L2746" s="444">
        <f t="shared" ca="1" si="152"/>
        <v>-11960806671.635881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-11960806671.635881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-49836694.465149507</v>
      </c>
      <c r="L2747" s="444">
        <f t="shared" ca="1" si="152"/>
        <v>-12010643366.10103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-12010643366.10103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-50044347.358754292</v>
      </c>
      <c r="L2748" s="444">
        <f t="shared" ca="1" si="152"/>
        <v>-12060687713.459785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-12060687713.459785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-50252865.472749107</v>
      </c>
      <c r="L2749" s="444">
        <f t="shared" ca="1" si="152"/>
        <v>-12110940578.932535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-12110940578.932535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-50462252.412218899</v>
      </c>
      <c r="L2750" s="444">
        <f t="shared" ca="1" si="152"/>
        <v>-12161402831.344753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-12161402831.344753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-50672511.797269806</v>
      </c>
      <c r="L2751" s="444">
        <f t="shared" ca="1" si="152"/>
        <v>-12212075343.142023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-12212075343.142023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-50883647.263091765</v>
      </c>
      <c r="L2752" s="444">
        <f t="shared" ca="1" si="152"/>
        <v>-12262958990.405115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-12262958990.405115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-51095662.46002131</v>
      </c>
      <c r="L2753" s="444">
        <f t="shared" ca="1" si="152"/>
        <v>-12314054652.865137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-12314054652.865137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-51308561.053604737</v>
      </c>
      <c r="L2754" s="444">
        <f t="shared" ca="1" si="152"/>
        <v>-12365363213.918741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-12365363213.918741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-51522346.724661425</v>
      </c>
      <c r="L2755" s="444">
        <f t="shared" ca="1" si="152"/>
        <v>-12416885560.643402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-12416885560.643402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-51737023.16934751</v>
      </c>
      <c r="L2756" s="444">
        <f t="shared" ca="1" si="152"/>
        <v>-12468622583.81275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-12468622583.81275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-51952594.099219792</v>
      </c>
      <c r="L2757" s="444">
        <f t="shared" ca="1" si="152"/>
        <v>-12520575177.91197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-12520575177.91197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-52169063.241299875</v>
      </c>
      <c r="L2758" s="444">
        <f t="shared" ca="1" si="152"/>
        <v>-12572744241.153271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-12572744241.153271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-52386434.338138625</v>
      </c>
      <c r="L2759" s="444">
        <f t="shared" ca="1" si="152"/>
        <v>-12625130675.491409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-12625130675.491409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-52604711.147880875</v>
      </c>
      <c r="L2760" s="444">
        <f t="shared" ca="1" si="152"/>
        <v>-12677735386.63929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-12677735386.63929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-52823897.444330372</v>
      </c>
      <c r="L2761" s="444">
        <f t="shared" ca="1" si="152"/>
        <v>-12730559284.08362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-12730559284.08362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-53043997.017015085</v>
      </c>
      <c r="L2762" s="444">
        <f t="shared" ca="1" si="152"/>
        <v>-12783603281.100636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-12783603281.100636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-53265013.671252646</v>
      </c>
      <c r="L2763" s="444">
        <f t="shared" ca="1" si="152"/>
        <v>-12836868294.771889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-12836868294.771889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-53486951.228216201</v>
      </c>
      <c r="L2764" s="444">
        <f t="shared" ca="1" si="152"/>
        <v>-12890355246.000105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-12890355246.000105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-53709813.525000438</v>
      </c>
      <c r="L2765" s="444">
        <f t="shared" ca="1" si="152"/>
        <v>-12944065059.525105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-12944065059.525105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-53933604.414687932</v>
      </c>
      <c r="L2766" s="444">
        <f t="shared" ca="1" si="152"/>
        <v>-12997998663.939793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-12997998663.939793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-54158327.766415805</v>
      </c>
      <c r="L2767" s="444">
        <f t="shared" ca="1" si="152"/>
        <v>-13052156991.706209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-13052156991.706209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-54383987.465442538</v>
      </c>
      <c r="L2768" s="444">
        <f t="shared" ca="1" si="152"/>
        <v>-13106540979.171652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-13106540979.171652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-54610587.413215213</v>
      </c>
      <c r="L2769" s="444">
        <f t="shared" ca="1" si="152"/>
        <v>-13161151566.584867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-13161151566.584867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-54838131.527436949</v>
      </c>
      <c r="L2770" s="444">
        <f t="shared" ca="1" si="152"/>
        <v>-13215989698.112305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-13215989698.112305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-55066623.742134601</v>
      </c>
      <c r="L2771" s="444">
        <f t="shared" ca="1" si="152"/>
        <v>-13271056321.854439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-13271056321.854439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-55296068.007726826</v>
      </c>
      <c r="L2772" s="444">
        <f t="shared" ca="1" si="152"/>
        <v>-13326352389.862165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-13326352389.862165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-55526468.291092359</v>
      </c>
      <c r="L2773" s="444">
        <f t="shared" ca="1" si="152"/>
        <v>-13381878858.153257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-13381878858.153257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-55757828.57563857</v>
      </c>
      <c r="L2774" s="444">
        <f t="shared" ca="1" si="152"/>
        <v>-13437636686.728895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-13437636686.728895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-55990152.861370407</v>
      </c>
      <c r="L2775" s="444">
        <f t="shared" ca="1" si="152"/>
        <v>-13493626839.590265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-13493626839.590265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-56223445.164959438</v>
      </c>
      <c r="L2776" s="444">
        <f t="shared" ca="1" si="152"/>
        <v>-13549850284.755224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-13549850284.755224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-56457709.519813433</v>
      </c>
      <c r="L2777" s="444">
        <f t="shared" ca="1" si="152"/>
        <v>-13606307994.275038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-13606307994.275038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-56692949.976145998</v>
      </c>
      <c r="L2778" s="444">
        <f t="shared" ca="1" si="152"/>
        <v>-13663000944.251184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-13663000944.251184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-56929170.601046599</v>
      </c>
      <c r="L2779" s="444">
        <f t="shared" ca="1" si="152"/>
        <v>-13719930114.852232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-13719930114.852232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-57166375.478550963</v>
      </c>
      <c r="L2780" s="444">
        <f t="shared" ca="1" si="152"/>
        <v>-13777096490.330784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-13777096490.330784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-57404568.709711604</v>
      </c>
      <c r="L2781" s="444">
        <f t="shared" ca="1" si="152"/>
        <v>-13834501059.040495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-13834501059.040495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-57643754.412668727</v>
      </c>
      <c r="L2782" s="444">
        <f t="shared" ca="1" si="152"/>
        <v>-13892144813.453163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-13892144813.453163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-57883936.722721502</v>
      </c>
      <c r="L2783" s="444">
        <f t="shared" ca="1" si="152"/>
        <v>-13950028750.175884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-13950028750.175884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-58125119.792399526</v>
      </c>
      <c r="L2784" s="444">
        <f t="shared" ca="1" si="152"/>
        <v>-14008153869.968285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-14008153869.968285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-58367307.791534521</v>
      </c>
      <c r="L2785" s="444">
        <f t="shared" ca="1" si="152"/>
        <v>-14066521177.759819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-14066521177.759819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-58610504.907332577</v>
      </c>
      <c r="L2786" s="444">
        <f t="shared" ca="1" si="152"/>
        <v>-14125131682.667152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-14125131682.667152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-58854715.344446465</v>
      </c>
      <c r="L2787" s="444">
        <f t="shared" ca="1" si="152"/>
        <v>-14183986398.011599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-14183986398.011599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-59099943.325048327</v>
      </c>
      <c r="L2788" s="444">
        <f t="shared" ca="1" si="152"/>
        <v>-14243086341.336647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-14243086341.336647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-59346193.088902697</v>
      </c>
      <c r="L2789" s="444">
        <f t="shared" ca="1" si="152"/>
        <v>-14302432534.42555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-14302432534.42555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-59593468.893439792</v>
      </c>
      <c r="L2790" s="444">
        <f t="shared" ca="1" si="152"/>
        <v>-14362026003.318991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-14362026003.318991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-59841775.013829127</v>
      </c>
      <c r="L2791" s="444">
        <f t="shared" ca="1" si="152"/>
        <v>-14421867778.332819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-14421867778.332819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-60091115.743053414</v>
      </c>
      <c r="L2792" s="444">
        <f t="shared" ca="1" si="152"/>
        <v>-14481958894.075872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-14481958894.075872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-60341495.391982801</v>
      </c>
      <c r="L2793" s="444">
        <f t="shared" ca="1" si="152"/>
        <v>-14542300389.467855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-14542300389.467855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-60592918.289449401</v>
      </c>
      <c r="L2794" s="444">
        <f t="shared" ca="1" si="152"/>
        <v>-14602893307.757305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-14602893307.757305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-60845388.782322101</v>
      </c>
      <c r="L2795" s="444">
        <f t="shared" ca="1" si="152"/>
        <v>-14663738696.539627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-14663738696.539627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-61098911.235581785</v>
      </c>
      <c r="L2796" s="444">
        <f t="shared" ca="1" si="152"/>
        <v>-14724837607.775209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-14724837607.775209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-61353490.032396704</v>
      </c>
      <c r="L2797" s="444">
        <f t="shared" ca="1" si="152"/>
        <v>-14786191097.807606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-14786191097.807606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-61609129.57419835</v>
      </c>
      <c r="L2798" s="444">
        <f t="shared" ca="1" si="152"/>
        <v>-14847800227.381804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-14847800227.381804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-61865834.280757509</v>
      </c>
      <c r="L2799" s="444">
        <f t="shared" ca="1" si="152"/>
        <v>-14909666061.662561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-14909666061.662561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-62123608.590260662</v>
      </c>
      <c r="L2800" s="444">
        <f t="shared" ca="1" si="152"/>
        <v>-14971789670.252823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-14971789670.252823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-62382456.959386759</v>
      </c>
      <c r="L2801" s="444">
        <f t="shared" ca="1" si="152"/>
        <v>-15034172127.21221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-15034172127.21221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-62642383.86338421</v>
      </c>
      <c r="L2802" s="444">
        <f t="shared" ca="1" si="152"/>
        <v>-15096814511.075594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-15096814511.075594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-62903393.796148308</v>
      </c>
      <c r="L2803" s="444">
        <f t="shared" ca="1" si="152"/>
        <v>-15159717904.871742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-15159717904.871742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-63165491.270298928</v>
      </c>
      <c r="L2804" s="444">
        <f t="shared" ca="1" si="152"/>
        <v>-15222883396.14204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-15222883396.14204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-63428680.8172585</v>
      </c>
      <c r="L2805" s="444">
        <f t="shared" ca="1" si="152"/>
        <v>-15286312076.959299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-15286312076.959299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-63692966.987330414</v>
      </c>
      <c r="L2806" s="444">
        <f t="shared" ca="1" si="152"/>
        <v>-15350005043.946629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-15350005043.946629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-63958354.349777617</v>
      </c>
      <c r="L2807" s="444">
        <f t="shared" ca="1" si="152"/>
        <v>-15413963398.296406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-15413963398.296406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-64224847.492901698</v>
      </c>
      <c r="L2808" s="444">
        <f t="shared" ca="1" si="152"/>
        <v>-15478188245.789307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-15478188245.789307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-64492451.024122111</v>
      </c>
      <c r="L2809" s="444">
        <f t="shared" ca="1" si="152"/>
        <v>-15542680696.813429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-15542680696.813429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-64761169.570055954</v>
      </c>
      <c r="L2810" s="444">
        <f t="shared" ca="1" si="152"/>
        <v>-15607441866.383484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-15607441866.383484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-65031007.77659785</v>
      </c>
      <c r="L2811" s="444">
        <f t="shared" ca="1" si="152"/>
        <v>-15672472874.160082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-15672472874.160082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-65301970.309000336</v>
      </c>
      <c r="L2812" s="444">
        <f t="shared" ca="1" si="152"/>
        <v>-15737774844.469082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-15737774844.469082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-65574061.851954497</v>
      </c>
      <c r="L2813" s="444">
        <f t="shared" ref="L2813:L3067" ca="1" si="157">I2813-J2813+K2813</f>
        <v>-15803348906.321037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-15803348906.321037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-65847287.109670989</v>
      </c>
      <c r="L2814" s="444">
        <f t="shared" ca="1" si="157"/>
        <v>-15869196193.430708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-15869196193.430708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-66121650.805961274</v>
      </c>
      <c r="L2815" s="444">
        <f t="shared" ca="1" si="157"/>
        <v>-15935317844.23667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-15935317844.23667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-66397157.684319459</v>
      </c>
      <c r="L2816" s="444">
        <f t="shared" ca="1" si="157"/>
        <v>-16001715001.920988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-16001715001.920988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-66673812.508004114</v>
      </c>
      <c r="L2817" s="444">
        <f t="shared" ca="1" si="157"/>
        <v>-16068388814.428991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-16068388814.428991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-66951620.060120799</v>
      </c>
      <c r="L2818" s="444">
        <f t="shared" ca="1" si="157"/>
        <v>-16135340434.489113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-16135340434.489113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-67230585.143704638</v>
      </c>
      <c r="L2819" s="444">
        <f t="shared" ca="1" si="157"/>
        <v>-16202571019.632818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-16202571019.632818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-67510712.581803411</v>
      </c>
      <c r="L2820" s="444">
        <f t="shared" ca="1" si="157"/>
        <v>-16270081732.214622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-16270081732.214622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-67792007.217560917</v>
      </c>
      <c r="L2821" s="444">
        <f t="shared" ca="1" si="157"/>
        <v>-16337873739.432184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-16337873739.432184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-68074473.91430077</v>
      </c>
      <c r="L2822" s="444">
        <f t="shared" ca="1" si="157"/>
        <v>-16405948213.346485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-16405948213.346485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-68358117.555610344</v>
      </c>
      <c r="L2823" s="444">
        <f t="shared" ca="1" si="157"/>
        <v>-16474306330.902096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-16474306330.902096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-68642943.0454254</v>
      </c>
      <c r="L2824" s="444">
        <f t="shared" ca="1" si="157"/>
        <v>-16542949273.947521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-16542949273.947521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-68928955.308114663</v>
      </c>
      <c r="L2825" s="444">
        <f t="shared" ca="1" si="157"/>
        <v>-16611878229.255636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-16611878229.255636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-69216159.288565144</v>
      </c>
      <c r="L2826" s="444">
        <f t="shared" ca="1" si="157"/>
        <v>-16681094388.544201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-16681094388.544201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-69504559.952267498</v>
      </c>
      <c r="L2827" s="444">
        <f t="shared" ca="1" si="157"/>
        <v>-16750598948.496468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-16750598948.496468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-69794162.28540194</v>
      </c>
      <c r="L2828" s="444">
        <f t="shared" ca="1" si="157"/>
        <v>-16820393110.78187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-16820393110.78187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-70084971.294924468</v>
      </c>
      <c r="L2829" s="444">
        <f t="shared" ca="1" si="157"/>
        <v>-16890478082.076794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-16890478082.076794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-70376992.008653313</v>
      </c>
      <c r="L2830" s="444">
        <f t="shared" ca="1" si="157"/>
        <v>-16960855074.085447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-16960855074.085447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-70670229.475356042</v>
      </c>
      <c r="L2831" s="444">
        <f t="shared" ca="1" si="157"/>
        <v>-17031525303.560802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-17031525303.560802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-70964688.764836684</v>
      </c>
      <c r="L2832" s="444">
        <f t="shared" ca="1" si="157"/>
        <v>-17102489992.32564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-17102489992.32564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-71260374.968023494</v>
      </c>
      <c r="L2833" s="444">
        <f t="shared" ca="1" si="157"/>
        <v>-17173750367.293663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-17173750367.293663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-71557293.197056919</v>
      </c>
      <c r="L2834" s="444">
        <f t="shared" ca="1" si="157"/>
        <v>-17245307660.490719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-17245307660.490719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-71855448.585377991</v>
      </c>
      <c r="L2835" s="444">
        <f t="shared" ca="1" si="157"/>
        <v>-17317163109.076096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-17317163109.076096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-72154846.287817061</v>
      </c>
      <c r="L2836" s="444">
        <f t="shared" ca="1" si="157"/>
        <v>-17389317955.363914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-17389317955.363914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-72455491.480682969</v>
      </c>
      <c r="L2837" s="444">
        <f t="shared" ca="1" si="157"/>
        <v>-17461773446.844597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-17461773446.844597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-72757389.361852482</v>
      </c>
      <c r="L2838" s="444">
        <f t="shared" ca="1" si="157"/>
        <v>-17534530836.206448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-17534530836.206448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-73060545.15086019</v>
      </c>
      <c r="L2839" s="444">
        <f t="shared" ca="1" si="157"/>
        <v>-17607591381.357307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-17607591381.357307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-73364964.088988781</v>
      </c>
      <c r="L2840" s="444">
        <f t="shared" ca="1" si="157"/>
        <v>-17680956345.446297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-17680956345.446297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-73670651.439359576</v>
      </c>
      <c r="L2841" s="444">
        <f t="shared" ca="1" si="157"/>
        <v>-17754626996.885654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-17754626996.885654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-73977612.487023562</v>
      </c>
      <c r="L2842" s="444">
        <f t="shared" ca="1" si="157"/>
        <v>-17828604609.372677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-17828604609.372677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-74285852.539052814</v>
      </c>
      <c r="L2843" s="444">
        <f t="shared" ca="1" si="157"/>
        <v>-17902890461.911728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-17902890461.911728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-74595376.924632192</v>
      </c>
      <c r="L2844" s="444">
        <f t="shared" ca="1" si="157"/>
        <v>-17977485838.836361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-17977485838.836361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-74906190.995151505</v>
      </c>
      <c r="L2845" s="444">
        <f t="shared" ca="1" si="157"/>
        <v>-18052392029.831512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-18052392029.831512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-75218300.124297962</v>
      </c>
      <c r="L2846" s="444">
        <f t="shared" ca="1" si="157"/>
        <v>-18127610329.955811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-18127610329.955811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-75531709.70814921</v>
      </c>
      <c r="L2847" s="444">
        <f t="shared" ca="1" si="157"/>
        <v>-18203142039.66396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-18203142039.66396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-75846425.165266499</v>
      </c>
      <c r="L2848" s="444">
        <f t="shared" ca="1" si="157"/>
        <v>-18278988464.829227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-18278988464.829227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-76162451.93678844</v>
      </c>
      <c r="L2849" s="444">
        <f t="shared" ca="1" si="157"/>
        <v>-18355150916.766014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-18355150916.766014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-76479795.486525059</v>
      </c>
      <c r="L2850" s="444">
        <f t="shared" ca="1" si="157"/>
        <v>-18431630712.252541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-18431630712.252541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-76798461.301052257</v>
      </c>
      <c r="L2851" s="444">
        <f t="shared" ca="1" si="157"/>
        <v>-18508429173.553593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-18508429173.553593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-77118454.889806628</v>
      </c>
      <c r="L2852" s="444">
        <f t="shared" ca="1" si="157"/>
        <v>-18585547628.443398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-18585547628.443398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-77439781.785180822</v>
      </c>
      <c r="L2853" s="444">
        <f t="shared" ca="1" si="157"/>
        <v>-18662987410.228577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-18662987410.228577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-77762447.542619064</v>
      </c>
      <c r="L2854" s="444">
        <f t="shared" ca="1" si="157"/>
        <v>-18740749857.771194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-18740749857.771194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-78086457.740713313</v>
      </c>
      <c r="L2855" s="444">
        <f t="shared" ca="1" si="157"/>
        <v>-18818836315.511909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-18818836315.511909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-78411817.981299624</v>
      </c>
      <c r="L2856" s="444">
        <f t="shared" ca="1" si="157"/>
        <v>-18897248133.49321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-18897248133.49321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-78738533.889555037</v>
      </c>
      <c r="L2857" s="444">
        <f t="shared" ca="1" si="157"/>
        <v>-18975986667.382767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-18975986667.382767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-79066611.114094853</v>
      </c>
      <c r="L2858" s="444">
        <f t="shared" ca="1" si="157"/>
        <v>-19055053278.496861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-19055053278.496861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-79396055.327070251</v>
      </c>
      <c r="L2859" s="444">
        <f t="shared" ca="1" si="157"/>
        <v>-19134449333.823933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-19134449333.823933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-79726872.22426638</v>
      </c>
      <c r="L2860" s="444">
        <f t="shared" ca="1" si="157"/>
        <v>-19214176206.048199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-19214176206.048199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-80059067.525200829</v>
      </c>
      <c r="L2861" s="444">
        <f t="shared" ca="1" si="157"/>
        <v>-19294235273.573399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-19294235273.573399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-80392646.973222494</v>
      </c>
      <c r="L2862" s="444">
        <f t="shared" ca="1" si="157"/>
        <v>-19374627920.546619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-19374627920.546619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-80727616.335610911</v>
      </c>
      <c r="L2863" s="444">
        <f t="shared" ca="1" si="157"/>
        <v>-19455355536.882229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-19455355536.882229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-81063981.403675959</v>
      </c>
      <c r="L2864" s="444">
        <f t="shared" ca="1" si="157"/>
        <v>-19536419518.285904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-19536419518.285904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-81401747.992857933</v>
      </c>
      <c r="L2865" s="444">
        <f t="shared" ca="1" si="157"/>
        <v>-19617821266.278763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-19617821266.278763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-81740921.942828178</v>
      </c>
      <c r="L2866" s="444">
        <f t="shared" ca="1" si="157"/>
        <v>-19699562188.221592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-19699562188.221592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-82081509.117589965</v>
      </c>
      <c r="L2867" s="444">
        <f t="shared" ca="1" si="157"/>
        <v>-19781643697.339184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-19781643697.339184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-82423515.405579925</v>
      </c>
      <c r="L2868" s="444">
        <f t="shared" ca="1" si="157"/>
        <v>-19864067212.744762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-19864067212.744762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-82766946.719769835</v>
      </c>
      <c r="L2869" s="444">
        <f t="shared" ca="1" si="157"/>
        <v>-19946834159.464531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-19946834159.464531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-83111808.997768879</v>
      </c>
      <c r="L2870" s="444">
        <f t="shared" ca="1" si="157"/>
        <v>-20029945968.462299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-20029945968.462299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-83458108.201926246</v>
      </c>
      <c r="L2871" s="444">
        <f t="shared" ca="1" si="157"/>
        <v>-20113404076.664227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-20113404076.664227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-83805850.31943427</v>
      </c>
      <c r="L2872" s="444">
        <f t="shared" ca="1" si="157"/>
        <v>-20197209926.983662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-20197209926.983662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-84155041.362431929</v>
      </c>
      <c r="L2873" s="444">
        <f t="shared" ca="1" si="157"/>
        <v>-20281364968.346092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-20281364968.346092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-84505687.36810872</v>
      </c>
      <c r="L2874" s="444">
        <f t="shared" ca="1" si="157"/>
        <v>-20365870655.714199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-20365870655.714199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-84857794.398809165</v>
      </c>
      <c r="L2875" s="444">
        <f t="shared" ca="1" si="157"/>
        <v>-20450728450.113007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-20450728450.113007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-85211368.542137533</v>
      </c>
      <c r="L2876" s="444">
        <f t="shared" ca="1" si="157"/>
        <v>-20535939818.655144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-20535939818.655144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-85566415.911063105</v>
      </c>
      <c r="L2877" s="444">
        <f t="shared" ca="1" si="157"/>
        <v>-20621506234.566208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-20621506234.566208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-85922942.644025862</v>
      </c>
      <c r="L2878" s="444">
        <f t="shared" ca="1" si="157"/>
        <v>-20707429177.210236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-20707429177.210236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-86280954.905042648</v>
      </c>
      <c r="L2879" s="444">
        <f t="shared" ca="1" si="157"/>
        <v>-20793710132.11528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-20793710132.11528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-86640458.883813664</v>
      </c>
      <c r="L2880" s="444">
        <f t="shared" ca="1" si="157"/>
        <v>-20880350590.999092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-20880350590.999092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-87001460.795829549</v>
      </c>
      <c r="L2881" s="444">
        <f t="shared" ca="1" si="157"/>
        <v>-20967352051.794922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-20967352051.794922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-87363966.882478833</v>
      </c>
      <c r="L2882" s="444">
        <f t="shared" ca="1" si="157"/>
        <v>-21054716018.677402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-21054716018.677402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-87727983.41115585</v>
      </c>
      <c r="L2883" s="444">
        <f t="shared" ca="1" si="157"/>
        <v>-21142444002.088558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-21142444002.088558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-88093516.675368994</v>
      </c>
      <c r="L2884" s="444">
        <f t="shared" ca="1" si="157"/>
        <v>-21230537518.763927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-21230537518.763927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-88460572.994849697</v>
      </c>
      <c r="L2885" s="444">
        <f t="shared" ca="1" si="157"/>
        <v>-21318998091.758778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-21318998091.758778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-88829158.71566157</v>
      </c>
      <c r="L2886" s="444">
        <f t="shared" ca="1" si="157"/>
        <v>-21407827250.474438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-21407827250.474438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-89199280.210310161</v>
      </c>
      <c r="L2887" s="444">
        <f t="shared" ca="1" si="157"/>
        <v>-21497026530.68475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-21497026530.68475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-89570943.877853125</v>
      </c>
      <c r="L2888" s="444">
        <f t="shared" ca="1" si="157"/>
        <v>-21586597474.562603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-21586597474.562603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-89944156.144010842</v>
      </c>
      <c r="L2889" s="444">
        <f t="shared" ca="1" si="157"/>
        <v>-21676541630.706615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-21676541630.706615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-90318923.461277559</v>
      </c>
      <c r="L2890" s="444">
        <f t="shared" ca="1" si="157"/>
        <v>-21766860554.167892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-21766860554.167892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-90695252.309032887</v>
      </c>
      <c r="L2891" s="444">
        <f t="shared" ca="1" si="157"/>
        <v>-21857555806.476925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-21857555806.476925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-91073149.193653852</v>
      </c>
      <c r="L2892" s="444">
        <f t="shared" ca="1" si="157"/>
        <v>-21948628955.670578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-21948628955.670578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-91452620.6486274</v>
      </c>
      <c r="L2893" s="444">
        <f t="shared" ca="1" si="157"/>
        <v>-22040081576.319206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-22040081576.319206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-91833673.234663352</v>
      </c>
      <c r="L2894" s="444">
        <f t="shared" ca="1" si="157"/>
        <v>-22131915249.553871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-22131915249.553871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-92216313.539807796</v>
      </c>
      <c r="L2895" s="444">
        <f t="shared" ca="1" si="157"/>
        <v>-22224131563.093678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-22224131563.093678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-92600548.179556996</v>
      </c>
      <c r="L2896" s="444">
        <f t="shared" ca="1" si="157"/>
        <v>-22316732111.273235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-22316732111.273235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-92986383.796971813</v>
      </c>
      <c r="L2897" s="444">
        <f t="shared" ca="1" si="157"/>
        <v>-22409718495.070206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-22409718495.070206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-93373827.062792525</v>
      </c>
      <c r="L2898" s="444">
        <f t="shared" ca="1" si="157"/>
        <v>-22503092322.132999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-22503092322.132999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-93762884.675554156</v>
      </c>
      <c r="L2899" s="444">
        <f t="shared" ca="1" si="157"/>
        <v>-22596855206.808552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-22596855206.808552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-94153563.361702293</v>
      </c>
      <c r="L2900" s="444">
        <f t="shared" ca="1" si="157"/>
        <v>-22691008770.170254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-22691008770.170254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-94545869.875709385</v>
      </c>
      <c r="L2901" s="444">
        <f t="shared" ca="1" si="157"/>
        <v>-22785554640.045963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-22785554640.045963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-94939811.00019151</v>
      </c>
      <c r="L2902" s="444">
        <f t="shared" ca="1" si="157"/>
        <v>-22880494451.046154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-22880494451.046154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-95335393.546025634</v>
      </c>
      <c r="L2903" s="444">
        <f t="shared" ca="1" si="157"/>
        <v>-22975829844.592178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-22975829844.592178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-95732624.352467403</v>
      </c>
      <c r="L2904" s="444">
        <f t="shared" ca="1" si="157"/>
        <v>-23071562468.944645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-23071562468.944645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-96131510.287269354</v>
      </c>
      <c r="L2905" s="444">
        <f t="shared" ca="1" si="157"/>
        <v>-23167693979.231915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-23167693979.231915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-96532058.246799648</v>
      </c>
      <c r="L2906" s="444">
        <f t="shared" ca="1" si="157"/>
        <v>-23264226037.478714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-23264226037.478714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-96934275.156161308</v>
      </c>
      <c r="L2907" s="444">
        <f t="shared" ca="1" si="157"/>
        <v>-23361160312.634876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-23361160312.634876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-97338167.969311982</v>
      </c>
      <c r="L2908" s="444">
        <f t="shared" ca="1" si="157"/>
        <v>-23458498480.604187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-23458498480.604187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-97743743.669184119</v>
      </c>
      <c r="L2909" s="444">
        <f t="shared" ca="1" si="157"/>
        <v>-23556242224.273373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-23556242224.273373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-98151009.267805725</v>
      </c>
      <c r="L2910" s="444">
        <f t="shared" ca="1" si="157"/>
        <v>-23654393233.54118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-23654393233.54118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-98559971.806421578</v>
      </c>
      <c r="L2911" s="444">
        <f t="shared" ca="1" si="157"/>
        <v>-23752953205.347603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-23752953205.347603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-98970638.355615005</v>
      </c>
      <c r="L2912" s="444">
        <f t="shared" ca="1" si="157"/>
        <v>-23851923843.703217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-23851923843.703217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-99383016.015430063</v>
      </c>
      <c r="L2913" s="444">
        <f t="shared" ca="1" si="157"/>
        <v>-23951306859.718647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-23951306859.718647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-99797111.915494367</v>
      </c>
      <c r="L2914" s="444">
        <f t="shared" ca="1" si="157"/>
        <v>-24051103971.63414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-24051103971.63414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-100212933.21514225</v>
      </c>
      <c r="L2915" s="444">
        <f t="shared" ca="1" si="157"/>
        <v>-24151316904.849281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-24151316904.849281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-100630487.10353868</v>
      </c>
      <c r="L2916" s="444">
        <f t="shared" ca="1" si="157"/>
        <v>-24251947391.95282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-24251947391.95282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-101049780.79980342</v>
      </c>
      <c r="L2917" s="444">
        <f t="shared" ca="1" si="157"/>
        <v>-24352997172.752625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-24352997172.752625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-101470821.55313593</v>
      </c>
      <c r="L2918" s="444">
        <f t="shared" ca="1" si="157"/>
        <v>-24454467994.305759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-24454467994.305759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-101893616.64294067</v>
      </c>
      <c r="L2919" s="444">
        <f t="shared" ca="1" si="157"/>
        <v>-24556361610.9487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-24556361610.9487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-102318173.37895292</v>
      </c>
      <c r="L2920" s="444">
        <f t="shared" ca="1" si="157"/>
        <v>-24658679784.327652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-24658679784.327652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-102744499.10136521</v>
      </c>
      <c r="L2921" s="444">
        <f t="shared" ca="1" si="157"/>
        <v>-24761424283.429016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-24761424283.429016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-103172601.18095423</v>
      </c>
      <c r="L2922" s="444">
        <f t="shared" ca="1" si="157"/>
        <v>-24864596884.60997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-24864596884.60997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-103602487.01920821</v>
      </c>
      <c r="L2923" s="444">
        <f t="shared" ca="1" si="157"/>
        <v>-24968199371.629177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-24968199371.629177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-104034164.04845491</v>
      </c>
      <c r="L2924" s="444">
        <f t="shared" ca="1" si="157"/>
        <v>-25072233535.677631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-25072233535.677631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-104467639.73199013</v>
      </c>
      <c r="L2925" s="444">
        <f t="shared" ca="1" si="157"/>
        <v>-25176701175.409622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-25176701175.409622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-104902921.56420676</v>
      </c>
      <c r="L2926" s="444">
        <f t="shared" ca="1" si="157"/>
        <v>-25281604096.973827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-25281604096.973827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-105340017.07072428</v>
      </c>
      <c r="L2927" s="444">
        <f t="shared" ca="1" si="157"/>
        <v>-25386944114.044552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-25386944114.044552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-105778933.80851896</v>
      </c>
      <c r="L2928" s="444">
        <f t="shared" ca="1" si="157"/>
        <v>-25492723047.853069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-25492723047.853069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-106219679.36605446</v>
      </c>
      <c r="L2929" s="444">
        <f t="shared" ca="1" si="157"/>
        <v>-25598942727.219124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-25598942727.219124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-106662261.36341302</v>
      </c>
      <c r="L2930" s="444">
        <f t="shared" ca="1" si="157"/>
        <v>-25705604988.582539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-25705604988.582539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-107106687.45242724</v>
      </c>
      <c r="L2931" s="444">
        <f t="shared" ca="1" si="157"/>
        <v>-25812711676.034966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-25812711676.034966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-107552965.31681235</v>
      </c>
      <c r="L2932" s="444">
        <f t="shared" ca="1" si="157"/>
        <v>-25920264641.351776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-25920264641.351776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-108001102.67229907</v>
      </c>
      <c r="L2933" s="444">
        <f t="shared" ca="1" si="157"/>
        <v>-26028265744.024075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-26028265744.024075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-108451107.26676698</v>
      </c>
      <c r="L2934" s="444">
        <f t="shared" ca="1" si="157"/>
        <v>-26136716851.29084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-26136716851.29084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-108902986.8803785</v>
      </c>
      <c r="L2935" s="444">
        <f t="shared" ca="1" si="157"/>
        <v>-26245619838.171219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-26245619838.171219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-109356749.32571341</v>
      </c>
      <c r="L2936" s="444">
        <f t="shared" ca="1" si="157"/>
        <v>-26354976587.496933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-26354976587.496933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-109812402.44790389</v>
      </c>
      <c r="L2937" s="444">
        <f t="shared" ca="1" si="157"/>
        <v>-26464788989.944836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-26464788989.944836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-110269954.12477015</v>
      </c>
      <c r="L2938" s="444">
        <f t="shared" ca="1" si="157"/>
        <v>-26575058944.069607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-26575058944.069607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-110729412.26695669</v>
      </c>
      <c r="L2939" s="444">
        <f t="shared" ca="1" si="157"/>
        <v>-26685788356.336563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-26685788356.336563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-111190784.81806901</v>
      </c>
      <c r="L2940" s="444">
        <f t="shared" ca="1" si="157"/>
        <v>-26796979141.154633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-26796979141.154633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-111654079.75481097</v>
      </c>
      <c r="L2941" s="444">
        <f t="shared" ca="1" si="157"/>
        <v>-26908633220.909443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-26908633220.909443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-112119305.08712268</v>
      </c>
      <c r="L2942" s="444">
        <f t="shared" ca="1" si="157"/>
        <v>-27020752525.996567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-27020752525.996567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-112586468.85831901</v>
      </c>
      <c r="L2943" s="444">
        <f t="shared" ca="1" si="157"/>
        <v>-27133338994.854885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-27133338994.854885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-113055579.14522867</v>
      </c>
      <c r="L2944" s="444">
        <f t="shared" ca="1" si="157"/>
        <v>-27246394574.000114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-27246394574.000114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-113526644.05833381</v>
      </c>
      <c r="L2945" s="444">
        <f t="shared" ca="1" si="157"/>
        <v>-27359921218.058449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-27359921218.058449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-113999671.74191019</v>
      </c>
      <c r="L2946" s="444">
        <f t="shared" ca="1" si="157"/>
        <v>-27473920889.800358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-27473920889.800358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-114474670.37416814</v>
      </c>
      <c r="L2947" s="444">
        <f t="shared" ca="1" si="157"/>
        <v>-27588395560.174526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-27588395560.174526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-114951648.16739386</v>
      </c>
      <c r="L2948" s="444">
        <f t="shared" ca="1" si="157"/>
        <v>-27703347208.341919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-27703347208.341919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-115430613.36809133</v>
      </c>
      <c r="L2949" s="444">
        <f t="shared" ca="1" si="157"/>
        <v>-27818777821.710011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-27818777821.710011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-115911574.25712506</v>
      </c>
      <c r="L2950" s="444">
        <f t="shared" ca="1" si="157"/>
        <v>-27934689395.967136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-27934689395.967136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-116394539.14986306</v>
      </c>
      <c r="L2951" s="444">
        <f t="shared" ca="1" si="157"/>
        <v>-28051083935.117001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-28051083935.117001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-116879516.39632083</v>
      </c>
      <c r="L2952" s="444">
        <f t="shared" ca="1" si="157"/>
        <v>-28167963451.513321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-28167963451.513321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-117366514.38130552</v>
      </c>
      <c r="L2953" s="444">
        <f t="shared" ca="1" si="157"/>
        <v>-28285329965.894627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-28285329965.894627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-117855541.52456094</v>
      </c>
      <c r="L2954" s="444">
        <f t="shared" ca="1" si="157"/>
        <v>-28403185507.419189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-28403185507.419189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-118346606.28091329</v>
      </c>
      <c r="L2955" s="444">
        <f t="shared" ca="1" si="157"/>
        <v>-28521532113.700104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-28521532113.700104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-118839717.14041708</v>
      </c>
      <c r="L2956" s="444">
        <f t="shared" ca="1" si="157"/>
        <v>-28640371830.840519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-28640371830.840519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-119334882.62850218</v>
      </c>
      <c r="L2957" s="444">
        <f t="shared" ca="1" si="157"/>
        <v>-28759706713.469021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-28759706713.469021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-119832111.30612092</v>
      </c>
      <c r="L2958" s="444">
        <f t="shared" ca="1" si="157"/>
        <v>-28879538824.775143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-28879538824.775143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-120331411.76989643</v>
      </c>
      <c r="L2959" s="444">
        <f t="shared" ca="1" si="157"/>
        <v>-28999870236.54504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-28999870236.54504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-120832792.65227099</v>
      </c>
      <c r="L2960" s="444">
        <f t="shared" ca="1" si="157"/>
        <v>-29120703029.197311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-29120703029.197311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-121336262.62165545</v>
      </c>
      <c r="L2961" s="444">
        <f t="shared" ca="1" si="157"/>
        <v>-29242039291.818966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-29242039291.818966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-121841830.38257903</v>
      </c>
      <c r="L2962" s="444">
        <f t="shared" ca="1" si="157"/>
        <v>-29363881122.201546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-29363881122.201546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-122349504.67583977</v>
      </c>
      <c r="L2963" s="444">
        <f t="shared" ca="1" si="157"/>
        <v>-29486230626.877384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-29486230626.877384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-122859294.27865578</v>
      </c>
      <c r="L2964" s="444">
        <f t="shared" ca="1" si="157"/>
        <v>-29609089921.15604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-29609089921.15604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-123371208.00481683</v>
      </c>
      <c r="L2965" s="444">
        <f t="shared" ca="1" si="157"/>
        <v>-29732461129.160858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-29732461129.160858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-123885254.70483691</v>
      </c>
      <c r="L2966" s="444">
        <f t="shared" ca="1" si="157"/>
        <v>-29856346383.865696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-29856346383.865696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-124401443.26610707</v>
      </c>
      <c r="L2967" s="444">
        <f t="shared" ca="1" si="157"/>
        <v>-29980747827.131802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-29980747827.131802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-124919782.61304916</v>
      </c>
      <c r="L2968" s="444">
        <f t="shared" ca="1" si="157"/>
        <v>-30105667609.74485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-30105667609.74485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-125440281.70727022</v>
      </c>
      <c r="L2969" s="444">
        <f t="shared" ca="1" si="157"/>
        <v>-30231107891.452122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-30231107891.452122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-125962949.54771717</v>
      </c>
      <c r="L2970" s="444">
        <f t="shared" ca="1" si="157"/>
        <v>-30357070840.99984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-30357070840.99984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-126487795.17083266</v>
      </c>
      <c r="L2971" s="444">
        <f t="shared" ca="1" si="157"/>
        <v>-30483558636.170673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-30483558636.170673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-127014827.65071113</v>
      </c>
      <c r="L2972" s="444">
        <f t="shared" ca="1" si="157"/>
        <v>-30610573463.821384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-30610573463.821384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-127544056.09925579</v>
      </c>
      <c r="L2973" s="444">
        <f t="shared" ca="1" si="157"/>
        <v>-30738117519.920639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-30738117519.920639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-128075489.66633599</v>
      </c>
      <c r="L2974" s="444">
        <f t="shared" ca="1" si="157"/>
        <v>-30866193009.586975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-30866193009.586975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-128609137.53994574</v>
      </c>
      <c r="L2975" s="444">
        <f t="shared" ca="1" si="157"/>
        <v>-30994802147.126923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-30994802147.126923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-129145008.94636218</v>
      </c>
      <c r="L2976" s="444">
        <f t="shared" ca="1" si="157"/>
        <v>-31123947156.073284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-31123947156.073284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-129683113.15030535</v>
      </c>
      <c r="L2977" s="444">
        <f t="shared" ca="1" si="157"/>
        <v>-31253630269.223591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-31253630269.223591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-130223459.45509827</v>
      </c>
      <c r="L2978" s="444">
        <f t="shared" ca="1" si="157"/>
        <v>-31383853728.678688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-31383853728.678688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-130766057.20282787</v>
      </c>
      <c r="L2979" s="444">
        <f t="shared" ca="1" si="157"/>
        <v>-31514619785.881516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-31514619785.881516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-131310915.77450632</v>
      </c>
      <c r="L2980" s="444">
        <f t="shared" ca="1" si="157"/>
        <v>-31645930701.656021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-31645930701.656021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-131858044.59023342</v>
      </c>
      <c r="L2981" s="444">
        <f t="shared" ca="1" si="157"/>
        <v>-31777788746.246254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-31777788746.246254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-132407453.10935937</v>
      </c>
      <c r="L2982" s="444">
        <f t="shared" ca="1" si="157"/>
        <v>-31910196199.355614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-31910196199.355614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-132959150.83064839</v>
      </c>
      <c r="L2983" s="444">
        <f t="shared" ca="1" si="157"/>
        <v>-32043155350.18626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-32043155350.18626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-133513147.29244274</v>
      </c>
      <c r="L2984" s="444">
        <f t="shared" ca="1" si="157"/>
        <v>-32176668497.478703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-32176668497.478703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-134069452.07282794</v>
      </c>
      <c r="L2985" s="444">
        <f t="shared" ca="1" si="157"/>
        <v>-32310737949.551529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-32310737949.551529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-134628074.78979802</v>
      </c>
      <c r="L2986" s="444">
        <f t="shared" ca="1" si="157"/>
        <v>-32445366024.341328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-32445366024.341328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-135189025.10142219</v>
      </c>
      <c r="L2987" s="444">
        <f t="shared" ca="1" si="157"/>
        <v>-32580555049.442749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-32580555049.442749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-135752312.70601144</v>
      </c>
      <c r="L2988" s="444">
        <f t="shared" ca="1" si="157"/>
        <v>-32716307362.148762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-32716307362.148762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-136317947.3422865</v>
      </c>
      <c r="L2989" s="444">
        <f t="shared" ca="1" si="157"/>
        <v>-32852625309.491047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-32852625309.491047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-136885938.78954601</v>
      </c>
      <c r="L2990" s="444">
        <f t="shared" ca="1" si="157"/>
        <v>-32989511248.280594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-32989511248.280594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-137456296.86783582</v>
      </c>
      <c r="L2991" s="444">
        <f t="shared" ca="1" si="157"/>
        <v>-33126967545.14843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-33126967545.14843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-138029031.43811846</v>
      </c>
      <c r="L2992" s="444">
        <f t="shared" ca="1" si="157"/>
        <v>-33264996576.586548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-33264996576.586548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-138604152.40244398</v>
      </c>
      <c r="L2993" s="444">
        <f t="shared" ca="1" si="157"/>
        <v>-33403600728.988991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-33403600728.988991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-139181669.70412081</v>
      </c>
      <c r="L2994" s="444">
        <f t="shared" ca="1" si="157"/>
        <v>-33542782398.693111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-33542782398.693111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-139761593.32788795</v>
      </c>
      <c r="L2995" s="444">
        <f t="shared" ca="1" si="157"/>
        <v>-33682543992.021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-33682543992.021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-140343933.30008751</v>
      </c>
      <c r="L2996" s="444">
        <f t="shared" ca="1" si="157"/>
        <v>-33822887925.321087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-33822887925.321087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-140928699.68883789</v>
      </c>
      <c r="L2997" s="444">
        <f t="shared" ca="1" si="157"/>
        <v>-33963816625.009926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-33963816625.009926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-141515902.60420799</v>
      </c>
      <c r="L2998" s="444">
        <f t="shared" ca="1" si="157"/>
        <v>-34105332527.614136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-34105332527.614136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-142105552.19839224</v>
      </c>
      <c r="L2999" s="444">
        <f t="shared" ca="1" si="157"/>
        <v>-34247438079.812527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-34247438079.812527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-142697658.66588554</v>
      </c>
      <c r="L3000" s="444">
        <f t="shared" ca="1" si="157"/>
        <v>-34390135738.478409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-34390135738.478409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-143292232.24366003</v>
      </c>
      <c r="L3001" s="444">
        <f t="shared" ca="1" si="157"/>
        <v>-34533427970.722069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-34533427970.722069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-143889283.21134195</v>
      </c>
      <c r="L3002" s="444">
        <f t="shared" ca="1" si="157"/>
        <v>-34677317253.933411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-34677317253.933411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-144488821.89138922</v>
      </c>
      <c r="L3003" s="444">
        <f t="shared" ca="1" si="157"/>
        <v>-34821806075.824799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-34821806075.824799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-145090858.64927</v>
      </c>
      <c r="L3004" s="444">
        <f t="shared" ca="1" si="157"/>
        <v>-34966896934.474068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-34966896934.474068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-145695403.89364195</v>
      </c>
      <c r="L3005" s="444">
        <f t="shared" ca="1" si="157"/>
        <v>-35112592338.367706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-35112592338.367706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-146302468.0765321</v>
      </c>
      <c r="L3006" s="444">
        <f t="shared" ca="1" si="157"/>
        <v>-35258894806.444237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-35258894806.444237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-146912061.69351766</v>
      </c>
      <c r="L3007" s="444">
        <f t="shared" ca="1" si="157"/>
        <v>-35405806868.137756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-35405806868.137756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-147524195.28390732</v>
      </c>
      <c r="L3008" s="444">
        <f t="shared" ca="1" si="157"/>
        <v>-35553331063.421661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-35553331063.421661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-148138879.43092358</v>
      </c>
      <c r="L3009" s="444">
        <f t="shared" ca="1" si="157"/>
        <v>-35701469942.852585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-35701469942.852585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-148756124.76188576</v>
      </c>
      <c r="L3010" s="444">
        <f t="shared" ca="1" si="157"/>
        <v>-35850226067.614471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-35850226067.614471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-149375941.94839364</v>
      </c>
      <c r="L3011" s="444">
        <f t="shared" ca="1" si="157"/>
        <v>-35999602009.562866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-35999602009.562866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-149998341.70651194</v>
      </c>
      <c r="L3012" s="444">
        <f t="shared" ca="1" si="157"/>
        <v>-36149600351.269379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-36149600351.269379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-150623334.79695573</v>
      </c>
      <c r="L3013" s="444">
        <f t="shared" ca="1" si="157"/>
        <v>-36300223686.066338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-36300223686.066338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-151250932.02527639</v>
      </c>
      <c r="L3014" s="444">
        <f t="shared" ca="1" si="157"/>
        <v>-36451474618.091614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-36451474618.091614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-151881144.24204838</v>
      </c>
      <c r="L3015" s="444">
        <f t="shared" ca="1" si="157"/>
        <v>-36603355762.333664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-36603355762.333664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-152513982.34305692</v>
      </c>
      <c r="L3016" s="444">
        <f t="shared" ca="1" si="157"/>
        <v>-36755869744.67672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-36755869744.67672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-153149457.26948634</v>
      </c>
      <c r="L3017" s="444">
        <f t="shared" ca="1" si="157"/>
        <v>-36909019201.946205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-36909019201.946205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-153787580.00810918</v>
      </c>
      <c r="L3018" s="444">
        <f t="shared" ca="1" si="157"/>
        <v>-37062806781.954315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-37062806781.954315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-154428361.59147632</v>
      </c>
      <c r="L3019" s="444">
        <f t="shared" ca="1" si="157"/>
        <v>-37217235143.545792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-37217235143.545792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-155071813.09810746</v>
      </c>
      <c r="L3020" s="444">
        <f t="shared" ca="1" si="157"/>
        <v>-37372306956.643898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-37372306956.643898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-155717945.6526829</v>
      </c>
      <c r="L3021" s="444">
        <f t="shared" ca="1" si="157"/>
        <v>-37528024902.296577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-37528024902.296577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-156366770.42623574</v>
      </c>
      <c r="L3022" s="444">
        <f t="shared" ca="1" si="157"/>
        <v>-37684391672.722816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-37684391672.722816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-157018298.63634506</v>
      </c>
      <c r="L3023" s="444">
        <f t="shared" ca="1" si="157"/>
        <v>-37841409971.359161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-37841409971.359161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-157672541.54732984</v>
      </c>
      <c r="L3024" s="444">
        <f t="shared" ca="1" si="157"/>
        <v>-37999082512.906494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-37999082512.906494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-158329510.47044373</v>
      </c>
      <c r="L3025" s="444">
        <f t="shared" ca="1" si="157"/>
        <v>-38157412023.376938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-38157412023.376938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-158989216.76407057</v>
      </c>
      <c r="L3026" s="444">
        <f t="shared" ca="1" si="157"/>
        <v>-38316401240.141006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-38316401240.141006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-159651671.83392087</v>
      </c>
      <c r="L3027" s="444">
        <f t="shared" ca="1" si="157"/>
        <v>-38476052911.97493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-38476052911.97493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-160316887.13322887</v>
      </c>
      <c r="L3028" s="444">
        <f t="shared" ca="1" si="157"/>
        <v>-38636369799.108162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-38636369799.108162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-160984874.16295066</v>
      </c>
      <c r="L3029" s="444">
        <f t="shared" ca="1" si="157"/>
        <v>-38797354673.271111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-38797354673.271111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-161655644.47196296</v>
      </c>
      <c r="L3030" s="444">
        <f t="shared" ca="1" si="157"/>
        <v>-38959010317.743073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-38959010317.743073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-162329209.6572628</v>
      </c>
      <c r="L3031" s="444">
        <f t="shared" ca="1" si="157"/>
        <v>-39121339527.400337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-39121339527.400337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-163005581.36416808</v>
      </c>
      <c r="L3032" s="444">
        <f t="shared" ca="1" si="157"/>
        <v>-39284345108.764503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-39284345108.764503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-163684771.28651875</v>
      </c>
      <c r="L3033" s="444">
        <f t="shared" ca="1" si="157"/>
        <v>-39448029880.051025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-39448029880.051025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-164366791.16687927</v>
      </c>
      <c r="L3034" s="444">
        <f t="shared" ca="1" si="157"/>
        <v>-39612396671.217903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-39612396671.217903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-165051652.79674125</v>
      </c>
      <c r="L3035" s="444">
        <f t="shared" ca="1" si="157"/>
        <v>-39777448324.014641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-39777448324.014641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-165739368.01672766</v>
      </c>
      <c r="L3036" s="444">
        <f t="shared" ca="1" si="157"/>
        <v>-39943187692.031372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-39943187692.031372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-166429948.71679738</v>
      </c>
      <c r="L3037" s="444">
        <f t="shared" ca="1" si="157"/>
        <v>-40109617640.748169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-40109617640.748169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-167123406.8364507</v>
      </c>
      <c r="L3038" s="444">
        <f t="shared" ca="1" si="157"/>
        <v>-40276741047.584618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-40276741047.584618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-167819754.3649359</v>
      </c>
      <c r="L3039" s="444">
        <f t="shared" ca="1" si="157"/>
        <v>-40444560801.949554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-40444560801.949554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-168519003.34145647</v>
      </c>
      <c r="L3040" s="444">
        <f t="shared" ca="1" si="157"/>
        <v>-40613079805.291008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-40613079805.291008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-169221165.85537919</v>
      </c>
      <c r="L3041" s="444">
        <f t="shared" ca="1" si="157"/>
        <v>-40782300971.146385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-40782300971.146385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-169926254.04644328</v>
      </c>
      <c r="L3042" s="444">
        <f t="shared" ca="1" si="157"/>
        <v>-40952227225.192825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-40952227225.192825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-170634280.1049701</v>
      </c>
      <c r="L3043" s="444">
        <f t="shared" ca="1" si="157"/>
        <v>-41122861505.297798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-41122861505.297798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-171345256.27207416</v>
      </c>
      <c r="L3044" s="444">
        <f t="shared" ca="1" si="157"/>
        <v>-41294206761.56987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-41294206761.56987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-172059194.83987445</v>
      </c>
      <c r="L3045" s="444">
        <f t="shared" ca="1" si="157"/>
        <v>-41466265956.409744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-41466265956.409744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-172776108.15170726</v>
      </c>
      <c r="L3046" s="444">
        <f t="shared" ca="1" si="157"/>
        <v>-41639042064.561455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-41639042064.561455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-173496008.60233939</v>
      </c>
      <c r="L3047" s="444">
        <f t="shared" ca="1" si="157"/>
        <v>-41812538073.163795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-41812538073.163795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-174218908.63818249</v>
      </c>
      <c r="L3048" s="444">
        <f t="shared" ca="1" si="157"/>
        <v>-41986756981.801979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-41986756981.801979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-174944820.75750825</v>
      </c>
      <c r="L3049" s="444">
        <f t="shared" ca="1" si="157"/>
        <v>-42161701802.559486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-42161701802.559486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-175673757.51066452</v>
      </c>
      <c r="L3050" s="444">
        <f t="shared" ca="1" si="157"/>
        <v>-42337375560.070152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-42337375560.070152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-176405731.5002923</v>
      </c>
      <c r="L3051" s="444">
        <f t="shared" ca="1" si="157"/>
        <v>-42513781291.570442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-42513781291.570442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-177140755.38154352</v>
      </c>
      <c r="L3052" s="444">
        <f t="shared" ca="1" si="157"/>
        <v>-42690922046.951988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-42690922046.951988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-177878841.86229995</v>
      </c>
      <c r="L3053" s="444">
        <f t="shared" ca="1" si="157"/>
        <v>-42868800888.814285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-42868800888.814285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-178620003.70339286</v>
      </c>
      <c r="L3054" s="444">
        <f t="shared" ca="1" si="157"/>
        <v>-43047420892.517677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-43047420892.517677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-179364253.71882364</v>
      </c>
      <c r="L3055" s="444">
        <f t="shared" ca="1" si="157"/>
        <v>-43226785146.236504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-43226785146.236504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-180111604.77598542</v>
      </c>
      <c r="L3056" s="444">
        <f t="shared" ca="1" si="157"/>
        <v>-43406896751.012489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-43406896751.012489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-180862069.79588538</v>
      </c>
      <c r="L3057" s="444">
        <f t="shared" ca="1" si="157"/>
        <v>-43587758820.808372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-43587758820.808372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-181615661.75336823</v>
      </c>
      <c r="L3058" s="444">
        <f t="shared" ca="1" si="157"/>
        <v>-43769374482.561737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-43769374482.561737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-182372393.67734057</v>
      </c>
      <c r="L3059" s="444">
        <f t="shared" ca="1" si="157"/>
        <v>-43951746876.239075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-43951746876.239075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-183132278.65099615</v>
      </c>
      <c r="L3060" s="444">
        <f t="shared" ca="1" si="157"/>
        <v>-44134879154.890068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-44134879154.890068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-183895329.81204194</v>
      </c>
      <c r="L3061" s="444">
        <f t="shared" ca="1" si="157"/>
        <v>-44318774484.70211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-44318774484.70211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-184661560.35292545</v>
      </c>
      <c r="L3062" s="444">
        <f t="shared" ca="1" si="157"/>
        <v>-44503436045.055038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-44503436045.055038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-185430983.52106267</v>
      </c>
      <c r="L3063" s="444">
        <f t="shared" ca="1" si="157"/>
        <v>-44688867028.576103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-44688867028.576103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-186203612.6190671</v>
      </c>
      <c r="L3064" s="444">
        <f t="shared" ca="1" si="157"/>
        <v>-44875070641.195168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-44875070641.195168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-186979461.00497985</v>
      </c>
      <c r="L3065" s="444">
        <f t="shared" ca="1" si="157"/>
        <v>-45062050102.20015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-45062050102.20015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-187758542.09250063</v>
      </c>
      <c r="L3066" s="444">
        <f t="shared" ca="1" si="157"/>
        <v>-45249808644.292648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-45249808644.292648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-188540869.35121936</v>
      </c>
      <c r="L3067" s="444">
        <f t="shared" ca="1" si="157"/>
        <v>-45438349513.643867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-45438349513.643867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-189326456.30684945</v>
      </c>
      <c r="L3068" s="444">
        <f t="shared" ref="L3068:L3322" ca="1" si="162">I3068-J3068+K3068</f>
        <v>-45627675969.950714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-45627675969.950714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-190115316.54146132</v>
      </c>
      <c r="L3069" s="444">
        <f t="shared" ca="1" si="162"/>
        <v>-45817791286.492172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-45817791286.492172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-190907463.69371739</v>
      </c>
      <c r="L3070" s="444">
        <f t="shared" ca="1" si="162"/>
        <v>-46008698750.18589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-46008698750.18589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-191702911.45910788</v>
      </c>
      <c r="L3071" s="444">
        <f t="shared" ca="1" si="162"/>
        <v>-46200401661.644997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-46200401661.644997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-192501673.59018749</v>
      </c>
      <c r="L3072" s="444">
        <f t="shared" ca="1" si="162"/>
        <v>-46392903335.235184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-46392903335.235184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-193303763.89681327</v>
      </c>
      <c r="L3073" s="444">
        <f t="shared" ca="1" si="162"/>
        <v>-46586207099.131996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-46586207099.131996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-194109196.24638331</v>
      </c>
      <c r="L3074" s="444">
        <f t="shared" ca="1" si="162"/>
        <v>-46780316295.37838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-46780316295.37838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-194917984.56407657</v>
      </c>
      <c r="L3075" s="444">
        <f t="shared" ca="1" si="162"/>
        <v>-46975234279.942459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-46975234279.942459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-195730142.83309358</v>
      </c>
      <c r="L3076" s="444">
        <f t="shared" ca="1" si="162"/>
        <v>-47170964422.775551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-47170964422.775551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-196545685.09489813</v>
      </c>
      <c r="L3077" s="444">
        <f t="shared" ca="1" si="162"/>
        <v>-47367510107.870445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-47367510107.870445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-197364625.44946018</v>
      </c>
      <c r="L3078" s="444">
        <f t="shared" ca="1" si="162"/>
        <v>-47564874733.319908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-47564874733.319908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-198186978.05549961</v>
      </c>
      <c r="L3079" s="444">
        <f t="shared" ca="1" si="162"/>
        <v>-47763061711.375404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-47763061711.375404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-199012757.13073084</v>
      </c>
      <c r="L3080" s="444">
        <f t="shared" ca="1" si="162"/>
        <v>-47962074468.506134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-47962074468.506134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-199841976.95210889</v>
      </c>
      <c r="L3081" s="444">
        <f t="shared" ca="1" si="162"/>
        <v>-48161916445.458244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-48161916445.458244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-200674651.856076</v>
      </c>
      <c r="L3082" s="444">
        <f t="shared" ca="1" si="162"/>
        <v>-48362591097.314323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-48362591097.314323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-201510796.23880967</v>
      </c>
      <c r="L3083" s="444">
        <f t="shared" ca="1" si="162"/>
        <v>-48564101893.553131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-48564101893.553131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-202350424.55647138</v>
      </c>
      <c r="L3084" s="444">
        <f t="shared" ca="1" si="162"/>
        <v>-48766452318.109604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-48766452318.109604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-203193551.32545668</v>
      </c>
      <c r="L3085" s="444">
        <f t="shared" ca="1" si="162"/>
        <v>-48969645869.435059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-48969645869.435059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-204040191.12264606</v>
      </c>
      <c r="L3086" s="444">
        <f t="shared" ca="1" si="162"/>
        <v>-49173686060.557701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-49173686060.557701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-204890358.58565709</v>
      </c>
      <c r="L3087" s="444">
        <f t="shared" ca="1" si="162"/>
        <v>-49378576419.143356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-49378576419.143356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-205744068.41309732</v>
      </c>
      <c r="L3088" s="444">
        <f t="shared" ca="1" si="162"/>
        <v>-49584320487.55645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-49584320487.55645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-206601335.36481854</v>
      </c>
      <c r="L3089" s="444">
        <f t="shared" ca="1" si="162"/>
        <v>-49790921822.921265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-49790921822.921265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-207462174.26217192</v>
      </c>
      <c r="L3090" s="444">
        <f t="shared" ca="1" si="162"/>
        <v>-49998383997.183434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-49998383997.183434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-208326599.98826429</v>
      </c>
      <c r="L3091" s="444">
        <f t="shared" ca="1" si="162"/>
        <v>-50206710597.1717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-50206710597.1717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-209194627.48821542</v>
      </c>
      <c r="L3092" s="444">
        <f t="shared" ca="1" si="162"/>
        <v>-50415905224.659912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-50415905224.659912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-210066271.7694163</v>
      </c>
      <c r="L3093" s="444">
        <f t="shared" ca="1" si="162"/>
        <v>-50625971496.429329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-50625971496.429329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-210941547.90178886</v>
      </c>
      <c r="L3094" s="444">
        <f t="shared" ca="1" si="162"/>
        <v>-50836913044.331116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-50836913044.331116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-211820471.01804632</v>
      </c>
      <c r="L3095" s="444">
        <f t="shared" ca="1" si="162"/>
        <v>-51048733515.349159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-51048733515.349159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-212703056.31395483</v>
      </c>
      <c r="L3096" s="444">
        <f t="shared" ca="1" si="162"/>
        <v>-51261436571.663116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-51261436571.663116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-213589319.04859632</v>
      </c>
      <c r="L3097" s="444">
        <f t="shared" ca="1" si="162"/>
        <v>-51475025890.711716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-51475025890.711716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-214479274.54463214</v>
      </c>
      <c r="L3098" s="444">
        <f t="shared" ca="1" si="162"/>
        <v>-51689505165.256348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-51689505165.256348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-215372938.18856812</v>
      </c>
      <c r="L3099" s="444">
        <f t="shared" ca="1" si="162"/>
        <v>-51904878103.444916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-51904878103.444916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-216270325.43102047</v>
      </c>
      <c r="L3100" s="444">
        <f t="shared" ca="1" si="162"/>
        <v>-52121148428.875938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-52121148428.875938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-217171451.78698307</v>
      </c>
      <c r="L3101" s="444">
        <f t="shared" ca="1" si="162"/>
        <v>-52338319880.662918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-52338319880.662918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-218076332.83609548</v>
      </c>
      <c r="L3102" s="444">
        <f t="shared" ca="1" si="162"/>
        <v>-52556396213.499016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-52556396213.499016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-218984984.22291255</v>
      </c>
      <c r="L3103" s="444">
        <f t="shared" ca="1" si="162"/>
        <v>-52775381197.721931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-52775381197.721931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-219897421.65717471</v>
      </c>
      <c r="L3104" s="444">
        <f t="shared" ca="1" si="162"/>
        <v>-52995278619.379105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-52995278619.379105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-220813660.91407961</v>
      </c>
      <c r="L3105" s="444">
        <f t="shared" ca="1" si="162"/>
        <v>-53216092280.293182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-53216092280.293182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-221733717.83455491</v>
      </c>
      <c r="L3106" s="444">
        <f t="shared" ca="1" si="162"/>
        <v>-53437825998.127739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-53437825998.127739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-222657608.32553223</v>
      </c>
      <c r="L3107" s="444">
        <f t="shared" ca="1" si="162"/>
        <v>-53660483606.45327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-53660483606.45327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-223585348.36022195</v>
      </c>
      <c r="L3108" s="444">
        <f t="shared" ca="1" si="162"/>
        <v>-53884068954.813492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-53884068954.813492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-224516953.97838959</v>
      </c>
      <c r="L3109" s="444">
        <f t="shared" ca="1" si="162"/>
        <v>-54108585908.791878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-54108585908.791878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-225452441.28663281</v>
      </c>
      <c r="L3110" s="444">
        <f t="shared" ca="1" si="162"/>
        <v>-54334038350.078514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-54334038350.078514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-226391826.45866048</v>
      </c>
      <c r="L3111" s="444">
        <f t="shared" ca="1" si="162"/>
        <v>-54560430176.537178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-54560430176.537178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-227335125.73557156</v>
      </c>
      <c r="L3112" s="444">
        <f t="shared" ca="1" si="162"/>
        <v>-54787765302.272751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-54787765302.272751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-228282355.42613643</v>
      </c>
      <c r="L3113" s="444">
        <f t="shared" ca="1" si="162"/>
        <v>-55016047657.698891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-55016047657.698891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-229233531.90707868</v>
      </c>
      <c r="L3114" s="444">
        <f t="shared" ca="1" si="162"/>
        <v>-55245281189.605972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-55245281189.605972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-230188671.62335825</v>
      </c>
      <c r="L3115" s="444">
        <f t="shared" ca="1" si="162"/>
        <v>-55475469861.229332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-55475469861.229332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-231147791.08845556</v>
      </c>
      <c r="L3116" s="444">
        <f t="shared" ca="1" si="162"/>
        <v>-55706617652.317787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-55706617652.317787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-232110906.88465744</v>
      </c>
      <c r="L3117" s="444">
        <f t="shared" ca="1" si="162"/>
        <v>-55938728559.202446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-55938728559.202446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-233078035.66334352</v>
      </c>
      <c r="L3118" s="444">
        <f t="shared" ca="1" si="162"/>
        <v>-56171806594.865791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-56171806594.865791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-234049194.14527413</v>
      </c>
      <c r="L3119" s="444">
        <f t="shared" ca="1" si="162"/>
        <v>-56405855789.011063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-56405855789.011063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-235024399.12087941</v>
      </c>
      <c r="L3120" s="444">
        <f t="shared" ca="1" si="162"/>
        <v>-56640880188.131943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-56640880188.131943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-236003667.45054975</v>
      </c>
      <c r="L3121" s="444">
        <f t="shared" ca="1" si="162"/>
        <v>-56876883855.582489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-56876883855.582489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-236987016.06492704</v>
      </c>
      <c r="L3122" s="444">
        <f t="shared" ca="1" si="162"/>
        <v>-57113870871.647415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-57113870871.647415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-237974461.96519756</v>
      </c>
      <c r="L3123" s="444">
        <f t="shared" ca="1" si="162"/>
        <v>-57351845333.61261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-57351845333.61261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-238966022.22338584</v>
      </c>
      <c r="L3124" s="444">
        <f t="shared" ca="1" si="162"/>
        <v>-57590811355.835999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-57590811355.835999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-239961713.98264998</v>
      </c>
      <c r="L3125" s="444">
        <f t="shared" ca="1" si="162"/>
        <v>-57830773069.818649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-57830773069.818649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-240961554.45757771</v>
      </c>
      <c r="L3126" s="444">
        <f t="shared" ca="1" si="162"/>
        <v>-58071734624.27623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-58071734624.27623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-241965560.93448427</v>
      </c>
      <c r="L3127" s="444">
        <f t="shared" ca="1" si="162"/>
        <v>-58313700185.210716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-58313700185.210716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-242973750.77171132</v>
      </c>
      <c r="L3128" s="444">
        <f t="shared" ca="1" si="162"/>
        <v>-58556673935.98243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-58556673935.98243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-243986141.39992675</v>
      </c>
      <c r="L3129" s="444">
        <f t="shared" ca="1" si="162"/>
        <v>-58800660077.382355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-58800660077.382355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-245002750.32242647</v>
      </c>
      <c r="L3130" s="444">
        <f t="shared" ca="1" si="162"/>
        <v>-59045662827.704781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-59045662827.704781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-246023595.11543658</v>
      </c>
      <c r="L3131" s="444">
        <f t="shared" ca="1" si="162"/>
        <v>-59291686422.820221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-59291686422.820221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-247048693.42841756</v>
      </c>
      <c r="L3132" s="444">
        <f t="shared" ca="1" si="162"/>
        <v>-59538735116.248642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-59538735116.248642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-248078062.98436934</v>
      </c>
      <c r="L3133" s="444">
        <f t="shared" ca="1" si="162"/>
        <v>-59786813179.233009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-59786813179.233009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-249111721.58013752</v>
      </c>
      <c r="L3134" s="444">
        <f t="shared" ca="1" si="162"/>
        <v>-60035924900.813148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-60035924900.813148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-250149687.08672142</v>
      </c>
      <c r="L3135" s="444">
        <f t="shared" ca="1" si="162"/>
        <v>-60286074587.899872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-60286074587.899872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-251191977.44958279</v>
      </c>
      <c r="L3136" s="444">
        <f t="shared" ca="1" si="162"/>
        <v>-60537266565.349457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-60537266565.349457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-252238610.68895605</v>
      </c>
      <c r="L3137" s="444">
        <f t="shared" ca="1" si="162"/>
        <v>-60789505176.038414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-60789505176.038414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-253289604.90016007</v>
      </c>
      <c r="L3138" s="444">
        <f t="shared" ca="1" si="162"/>
        <v>-61042794780.938576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-61042794780.938576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-254344978.25391072</v>
      </c>
      <c r="L3139" s="444">
        <f t="shared" ca="1" si="162"/>
        <v>-61297139759.19249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-61297139759.19249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-255404748.99663538</v>
      </c>
      <c r="L3140" s="444">
        <f t="shared" ca="1" si="162"/>
        <v>-61552544508.189125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-61552544508.189125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-256468935.45078802</v>
      </c>
      <c r="L3141" s="444">
        <f t="shared" ca="1" si="162"/>
        <v>-61809013443.639915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-61809013443.639915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-257537556.01516631</v>
      </c>
      <c r="L3142" s="444">
        <f t="shared" ca="1" si="162"/>
        <v>-62066550999.655083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-62066550999.655083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-258610629.1652295</v>
      </c>
      <c r="L3143" s="444">
        <f t="shared" ca="1" si="162"/>
        <v>-62325161628.820313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-62325161628.820313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-259688173.45341796</v>
      </c>
      <c r="L3144" s="444">
        <f t="shared" ca="1" si="162"/>
        <v>-62584849802.273727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-62584849802.273727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-260770207.50947383</v>
      </c>
      <c r="L3145" s="444">
        <f t="shared" ca="1" si="162"/>
        <v>-62845620009.783203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-62845620009.783203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-261856750.04076332</v>
      </c>
      <c r="L3146" s="444">
        <f t="shared" ca="1" si="162"/>
        <v>-63107476759.823967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-63107476759.823967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-262947819.83259988</v>
      </c>
      <c r="L3147" s="444">
        <f t="shared" ca="1" si="162"/>
        <v>-63370424579.65657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-63370424579.65657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-264043435.74856901</v>
      </c>
      <c r="L3148" s="444">
        <f t="shared" ca="1" si="162"/>
        <v>-63634468015.405136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-63634468015.405136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-265143616.73085472</v>
      </c>
      <c r="L3149" s="444">
        <f t="shared" ca="1" si="162"/>
        <v>-63899611632.135994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-63899611632.135994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-266248381.80056661</v>
      </c>
      <c r="L3150" s="444">
        <f t="shared" ca="1" si="162"/>
        <v>-64165860013.936562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-64165860013.936562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-267357750.05806899</v>
      </c>
      <c r="L3151" s="444">
        <f t="shared" ca="1" si="162"/>
        <v>-64433217763.994629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-64433217763.994629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-268471740.68331093</v>
      </c>
      <c r="L3152" s="444">
        <f t="shared" ca="1" si="162"/>
        <v>-64701689504.67794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-64701689504.67794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-269590372.93615812</v>
      </c>
      <c r="L3153" s="444">
        <f t="shared" ca="1" si="162"/>
        <v>-64971279877.614098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-64971279877.614098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-270713666.15672535</v>
      </c>
      <c r="L3154" s="444">
        <f t="shared" ca="1" si="162"/>
        <v>-65241993543.770821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-65241993543.770821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-271841639.76571172</v>
      </c>
      <c r="L3155" s="444">
        <f t="shared" ca="1" si="162"/>
        <v>-65513835183.53653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-65513835183.53653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-272974313.26473552</v>
      </c>
      <c r="L3156" s="444">
        <f t="shared" ca="1" si="162"/>
        <v>-65786809496.801262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-65786809496.801262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-274111706.23667192</v>
      </c>
      <c r="L3157" s="444">
        <f t="shared" ca="1" si="162"/>
        <v>-66060921203.037933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-66060921203.037933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-275253838.34599137</v>
      </c>
      <c r="L3158" s="444">
        <f t="shared" ca="1" si="162"/>
        <v>-66336175041.383926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-66336175041.383926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-276400729.33909971</v>
      </c>
      <c r="L3159" s="444">
        <f t="shared" ca="1" si="162"/>
        <v>-66612575770.723022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-66612575770.723022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-277552399.04467928</v>
      </c>
      <c r="L3160" s="444">
        <f t="shared" ca="1" si="162"/>
        <v>-66890128169.7677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-66890128169.7677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-278708867.37403208</v>
      </c>
      <c r="L3161" s="444">
        <f t="shared" ca="1" si="162"/>
        <v>-67168837037.141731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-67168837037.141731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-279870154.32142389</v>
      </c>
      <c r="L3162" s="444">
        <f t="shared" ca="1" si="162"/>
        <v>-67448707191.463158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-67448707191.463158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-281036279.9644298</v>
      </c>
      <c r="L3163" s="444">
        <f t="shared" ca="1" si="162"/>
        <v>-67729743471.427589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-67729743471.427589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-282207264.46428162</v>
      </c>
      <c r="L3164" s="444">
        <f t="shared" ca="1" si="162"/>
        <v>-68011950735.891869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-68011950735.891869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-283383128.06621611</v>
      </c>
      <c r="L3165" s="444">
        <f t="shared" ca="1" si="162"/>
        <v>-68295333863.958084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-68295333863.958084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-284563891.09982532</v>
      </c>
      <c r="L3166" s="444">
        <f t="shared" ca="1" si="162"/>
        <v>-68579897755.057907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-68579897755.057907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-285749573.97940791</v>
      </c>
      <c r="L3167" s="444">
        <f t="shared" ca="1" si="162"/>
        <v>-68865647329.037308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-68865647329.037308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-286940197.2043221</v>
      </c>
      <c r="L3168" s="444">
        <f t="shared" ca="1" si="162"/>
        <v>-69152587526.241623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-69152587526.241623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-288135781.35934007</v>
      </c>
      <c r="L3169" s="444">
        <f t="shared" ca="1" si="162"/>
        <v>-69440723307.600967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-69440723307.600967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-289336347.115004</v>
      </c>
      <c r="L3170" s="444">
        <f t="shared" ca="1" si="162"/>
        <v>-69730059654.715973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-69730059654.715973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-290541915.22798324</v>
      </c>
      <c r="L3171" s="444">
        <f t="shared" ca="1" si="162"/>
        <v>-70020601569.943954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-70020601569.943954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-291752506.54143316</v>
      </c>
      <c r="L3172" s="444">
        <f t="shared" ca="1" si="162"/>
        <v>-70312354076.485382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-70312354076.485382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-292968141.98535573</v>
      </c>
      <c r="L3173" s="444">
        <f t="shared" ca="1" si="162"/>
        <v>-70605322218.470734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-70605322218.470734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-294188842.5769614</v>
      </c>
      <c r="L3174" s="444">
        <f t="shared" ca="1" si="162"/>
        <v>-70899511061.047699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-70899511061.047699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-295414629.42103207</v>
      </c>
      <c r="L3175" s="444">
        <f t="shared" ca="1" si="162"/>
        <v>-71194925690.468735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-71194925690.468735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-296645523.71028638</v>
      </c>
      <c r="L3176" s="444">
        <f t="shared" ca="1" si="162"/>
        <v>-71491571214.179016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-71491571214.179016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-297881546.72574592</v>
      </c>
      <c r="L3177" s="444">
        <f t="shared" ca="1" si="162"/>
        <v>-71789452760.904755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-71789452760.904755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-299122719.83710313</v>
      </c>
      <c r="L3178" s="444">
        <f t="shared" ca="1" si="162"/>
        <v>-72088575480.741852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-72088575480.741852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-300369064.50309104</v>
      </c>
      <c r="L3179" s="444">
        <f t="shared" ca="1" si="162"/>
        <v>-72388944545.244949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-72388944545.244949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-301620602.27185392</v>
      </c>
      <c r="L3180" s="444">
        <f t="shared" ca="1" si="162"/>
        <v>-72690565147.5168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-72690565147.5168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-302877354.78131998</v>
      </c>
      <c r="L3181" s="444">
        <f t="shared" ca="1" si="162"/>
        <v>-72993442502.298126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-72993442502.298126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-304139343.75957555</v>
      </c>
      <c r="L3182" s="444">
        <f t="shared" ca="1" si="162"/>
        <v>-73297581846.057709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-73297581846.057709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-305406591.02524042</v>
      </c>
      <c r="L3183" s="444">
        <f t="shared" ca="1" si="162"/>
        <v>-73602988437.082947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-73602988437.082947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-306679118.4878456</v>
      </c>
      <c r="L3184" s="444">
        <f t="shared" ca="1" si="162"/>
        <v>-73909667555.570786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-73909667555.570786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-307956948.1482116</v>
      </c>
      <c r="L3185" s="444">
        <f t="shared" ca="1" si="162"/>
        <v>-74217624503.718994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-74217624503.718994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-309240102.09882915</v>
      </c>
      <c r="L3186" s="444">
        <f t="shared" ca="1" si="162"/>
        <v>-74526864605.817825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-74526864605.817825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-310528602.52424091</v>
      </c>
      <c r="L3187" s="444">
        <f t="shared" ca="1" si="162"/>
        <v>-74837393208.342072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-74837393208.342072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-311822471.70142531</v>
      </c>
      <c r="L3188" s="444">
        <f t="shared" ca="1" si="162"/>
        <v>-75149215680.043503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-75149215680.043503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-313121732.00018126</v>
      </c>
      <c r="L3189" s="444">
        <f t="shared" ca="1" si="162"/>
        <v>-75462337412.043686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-75462337412.043686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-314426405.88351536</v>
      </c>
      <c r="L3190" s="444">
        <f t="shared" ca="1" si="162"/>
        <v>-75776763817.9272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-75776763817.9272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-315736515.90802997</v>
      </c>
      <c r="L3191" s="444">
        <f t="shared" ca="1" si="162"/>
        <v>-76092500333.835236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-76092500333.835236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-317052084.7243135</v>
      </c>
      <c r="L3192" s="444">
        <f t="shared" ca="1" si="162"/>
        <v>-76409552418.559555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-76409552418.559555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-318373135.07733148</v>
      </c>
      <c r="L3193" s="444">
        <f t="shared" ca="1" si="162"/>
        <v>-76727925553.636887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-76727925553.636887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-319699689.80682033</v>
      </c>
      <c r="L3194" s="444">
        <f t="shared" ca="1" si="162"/>
        <v>-77047625243.44371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-77047625243.44371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-321031771.84768212</v>
      </c>
      <c r="L3195" s="444">
        <f t="shared" ca="1" si="162"/>
        <v>-77368657015.291397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-77368657015.291397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-322369404.23038083</v>
      </c>
      <c r="L3196" s="444">
        <f t="shared" ca="1" si="162"/>
        <v>-77691026419.521774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-77691026419.521774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-323712610.08134073</v>
      </c>
      <c r="L3197" s="444">
        <f t="shared" ca="1" si="162"/>
        <v>-78014739029.603119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-78014739029.603119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-325061412.62334633</v>
      </c>
      <c r="L3198" s="444">
        <f t="shared" ca="1" si="162"/>
        <v>-78339800442.226471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-78339800442.226471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-326415835.17594361</v>
      </c>
      <c r="L3199" s="444">
        <f t="shared" ca="1" si="162"/>
        <v>-78666216277.40242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-78666216277.40242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-327775901.15584344</v>
      </c>
      <c r="L3200" s="444">
        <f t="shared" ca="1" si="162"/>
        <v>-78993992178.558258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-78993992178.558258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-329141634.07732606</v>
      </c>
      <c r="L3201" s="444">
        <f t="shared" ca="1" si="162"/>
        <v>-79323133812.63559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-79323133812.63559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-330513057.55264831</v>
      </c>
      <c r="L3202" s="444">
        <f t="shared" ca="1" si="162"/>
        <v>-79653646870.188232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-79653646870.188232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-331890195.29245096</v>
      </c>
      <c r="L3203" s="444">
        <f t="shared" ca="1" si="162"/>
        <v>-79985537065.480682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-79985537065.480682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-333273071.10616952</v>
      </c>
      <c r="L3204" s="444">
        <f t="shared" ca="1" si="162"/>
        <v>-80318810136.586853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-80318810136.586853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-334661708.9024452</v>
      </c>
      <c r="L3205" s="444">
        <f t="shared" ca="1" si="162"/>
        <v>-80653471845.489304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-80653471845.489304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-336056132.68953878</v>
      </c>
      <c r="L3206" s="444">
        <f t="shared" ca="1" si="162"/>
        <v>-80989527978.178848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-80989527978.178848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-337456366.57574522</v>
      </c>
      <c r="L3207" s="444">
        <f t="shared" ca="1" si="162"/>
        <v>-81326984344.754593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-81326984344.754593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-338862434.7698108</v>
      </c>
      <c r="L3208" s="444">
        <f t="shared" ca="1" si="162"/>
        <v>-81665846779.524399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-81665846779.524399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-340274361.58135164</v>
      </c>
      <c r="L3209" s="444">
        <f t="shared" ca="1" si="162"/>
        <v>-82006121141.105743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-82006121141.105743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-341692171.42127395</v>
      </c>
      <c r="L3210" s="444">
        <f t="shared" ca="1" si="162"/>
        <v>-82347813312.527023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-82347813312.527023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-343115888.80219591</v>
      </c>
      <c r="L3211" s="444">
        <f t="shared" ca="1" si="162"/>
        <v>-82690929201.329224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-82690929201.329224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-344545538.33887178</v>
      </c>
      <c r="L3212" s="444">
        <f t="shared" ca="1" si="162"/>
        <v>-83035474739.668091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-83035474739.668091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-345981144.74861705</v>
      </c>
      <c r="L3213" s="444">
        <f t="shared" ca="1" si="162"/>
        <v>-83381455884.416702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-83381455884.416702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-347422732.85173625</v>
      </c>
      <c r="L3214" s="444">
        <f t="shared" ca="1" si="162"/>
        <v>-83728878617.268433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-83728878617.268433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-348870327.57195181</v>
      </c>
      <c r="L3215" s="444">
        <f t="shared" ca="1" si="162"/>
        <v>-84077748944.840378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-84077748944.840378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-350323953.93683493</v>
      </c>
      <c r="L3216" s="444">
        <f t="shared" ca="1" si="162"/>
        <v>-84428072898.777206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-84428072898.777206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-351783637.07823837</v>
      </c>
      <c r="L3217" s="444">
        <f t="shared" ca="1" si="162"/>
        <v>-84779856535.855438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-84779856535.855438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-353249402.23273098</v>
      </c>
      <c r="L3218" s="444">
        <f t="shared" ca="1" si="162"/>
        <v>-85133105938.088165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-85133105938.088165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-354721274.74203402</v>
      </c>
      <c r="L3219" s="444">
        <f t="shared" ca="1" si="162"/>
        <v>-85487827212.8302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-85487827212.8302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-356199280.05345917</v>
      </c>
      <c r="L3220" s="444">
        <f t="shared" ca="1" si="162"/>
        <v>-85844026492.883667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-85844026492.883667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-357683443.7203486</v>
      </c>
      <c r="L3221" s="444">
        <f t="shared" ca="1" si="162"/>
        <v>-86201709936.604019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-86201709936.604019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-359173791.40251672</v>
      </c>
      <c r="L3222" s="444">
        <f t="shared" ca="1" si="162"/>
        <v>-86560883728.006531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-86560883728.006531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-360670348.86669385</v>
      </c>
      <c r="L3223" s="444">
        <f t="shared" ca="1" si="162"/>
        <v>-86921554076.87323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-86921554076.87323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-362173141.9869718</v>
      </c>
      <c r="L3224" s="444">
        <f t="shared" ca="1" si="162"/>
        <v>-87283727218.860199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-87283727218.860199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-363682196.74525082</v>
      </c>
      <c r="L3225" s="444">
        <f t="shared" ca="1" si="162"/>
        <v>-87647409415.605453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-87647409415.605453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-365197539.23168939</v>
      </c>
      <c r="L3226" s="444">
        <f t="shared" ca="1" si="162"/>
        <v>-88012606954.837143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-88012606954.837143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-366719195.64515477</v>
      </c>
      <c r="L3227" s="444">
        <f t="shared" ca="1" si="162"/>
        <v>-88379326150.4823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-88379326150.4823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-368247192.29367626</v>
      </c>
      <c r="L3228" s="444">
        <f t="shared" ca="1" si="162"/>
        <v>-88747573342.77597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-88747573342.77597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-369781555.59489989</v>
      </c>
      <c r="L3229" s="444">
        <f t="shared" ca="1" si="162"/>
        <v>-89117354898.370865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-89117354898.370865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-371322312.07654524</v>
      </c>
      <c r="L3230" s="444">
        <f t="shared" ca="1" si="162"/>
        <v>-89488677210.447403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-89488677210.447403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-372869488.37686419</v>
      </c>
      <c r="L3231" s="444">
        <f t="shared" ca="1" si="162"/>
        <v>-89861546698.824265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-89861546698.824265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-374423111.24510109</v>
      </c>
      <c r="L3232" s="444">
        <f t="shared" ca="1" si="162"/>
        <v>-90235969810.069366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-90235969810.069366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-375983207.54195571</v>
      </c>
      <c r="L3233" s="444">
        <f t="shared" ca="1" si="162"/>
        <v>-90611953017.611328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-90611953017.611328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-377549804.24004722</v>
      </c>
      <c r="L3234" s="444">
        <f t="shared" ca="1" si="162"/>
        <v>-90989502821.851379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-90989502821.851379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-379122928.42438072</v>
      </c>
      <c r="L3235" s="444">
        <f t="shared" ca="1" si="162"/>
        <v>-91368625750.275757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-91368625750.275757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-380702607.29281563</v>
      </c>
      <c r="L3236" s="444">
        <f t="shared" ca="1" si="162"/>
        <v>-91749328357.568573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-91749328357.568573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-382288868.15653574</v>
      </c>
      <c r="L3237" s="444">
        <f t="shared" ca="1" si="162"/>
        <v>-92131617225.725113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-92131617225.725113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-383881738.4405213</v>
      </c>
      <c r="L3238" s="444">
        <f t="shared" ca="1" si="162"/>
        <v>-92515498964.165634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-92515498964.165634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-385481245.6840235</v>
      </c>
      <c r="L3239" s="444">
        <f t="shared" ca="1" si="162"/>
        <v>-92900980209.849655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-92900980209.849655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-387087417.54104024</v>
      </c>
      <c r="L3240" s="444">
        <f t="shared" ca="1" si="162"/>
        <v>-93288067627.390701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-93288067627.390701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-388700281.78079456</v>
      </c>
      <c r="L3241" s="444">
        <f t="shared" ca="1" si="162"/>
        <v>-93676767909.171494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-93676767909.171494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-390319866.28821456</v>
      </c>
      <c r="L3242" s="444">
        <f t="shared" ca="1" si="162"/>
        <v>-94067087775.459702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-94067087775.459702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-391946199.0644154</v>
      </c>
      <c r="L3243" s="444">
        <f t="shared" ca="1" si="162"/>
        <v>-94459033974.524124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-94459033974.524124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-393579308.22718382</v>
      </c>
      <c r="L3244" s="444">
        <f t="shared" ca="1" si="162"/>
        <v>-94852613282.751312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-94852613282.751312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-395219222.01146382</v>
      </c>
      <c r="L3245" s="444">
        <f t="shared" ca="1" si="162"/>
        <v>-95247832504.762772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-95247832504.762772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-396865968.76984489</v>
      </c>
      <c r="L3246" s="444">
        <f t="shared" ca="1" si="162"/>
        <v>-95644698473.532623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-95644698473.532623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-398519576.97305262</v>
      </c>
      <c r="L3247" s="444">
        <f t="shared" ca="1" si="162"/>
        <v>-96043218050.505676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-96043218050.505676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-400180075.21044034</v>
      </c>
      <c r="L3248" s="444">
        <f t="shared" ca="1" si="162"/>
        <v>-96443398125.71611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-96443398125.71611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-401847492.19048381</v>
      </c>
      <c r="L3249" s="444">
        <f t="shared" ca="1" si="162"/>
        <v>-96845245617.906601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-96845245617.906601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-403521856.74127752</v>
      </c>
      <c r="L3250" s="444">
        <f t="shared" ca="1" si="162"/>
        <v>-97248767474.647873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-97248767474.647873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-405203197.81103277</v>
      </c>
      <c r="L3251" s="444">
        <f t="shared" ca="1" si="162"/>
        <v>-97653970672.458908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-97653970672.458908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-406891544.46857876</v>
      </c>
      <c r="L3252" s="444">
        <f t="shared" ca="1" si="162"/>
        <v>-98060862216.92749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-98060862216.92749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-408586925.90386456</v>
      </c>
      <c r="L3253" s="444">
        <f t="shared" ca="1" si="162"/>
        <v>-98469449142.83136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-98469449142.83136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-410289371.428464</v>
      </c>
      <c r="L3254" s="444">
        <f t="shared" ca="1" si="162"/>
        <v>-98879738514.259827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-98879738514.259827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-411998910.47608262</v>
      </c>
      <c r="L3255" s="444">
        <f t="shared" ca="1" si="162"/>
        <v>-99291737424.735916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-99291737424.735916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-413715572.60306633</v>
      </c>
      <c r="L3256" s="444">
        <f t="shared" ca="1" si="162"/>
        <v>-99705452997.338989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-99705452997.338989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-415439387.48891246</v>
      </c>
      <c r="L3257" s="444">
        <f t="shared" ca="1" si="162"/>
        <v>-100120892384.8279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-100120892384.8279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-417170384.9367829</v>
      </c>
      <c r="L3258" s="444">
        <f t="shared" ca="1" si="162"/>
        <v>-100538062769.76468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-100538062769.76468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-418908594.8740195</v>
      </c>
      <c r="L3259" s="444">
        <f t="shared" ca="1" si="162"/>
        <v>-100956971364.6387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-100956971364.6387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-420654047.35266125</v>
      </c>
      <c r="L3260" s="444">
        <f t="shared" ca="1" si="162"/>
        <v>-101377625411.99136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-101377625411.99136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-422406772.54996401</v>
      </c>
      <c r="L3261" s="444">
        <f t="shared" ca="1" si="162"/>
        <v>-101800032184.54132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-101800032184.54132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-424166800.76892215</v>
      </c>
      <c r="L3262" s="444">
        <f t="shared" ca="1" si="162"/>
        <v>-102224198985.31024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-102224198985.31024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-425934162.43879265</v>
      </c>
      <c r="L3263" s="444">
        <f t="shared" ca="1" si="162"/>
        <v>-102650133147.74904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-102650133147.74904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-427708888.11562097</v>
      </c>
      <c r="L3264" s="444">
        <f t="shared" ca="1" si="162"/>
        <v>-103077842035.86465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-103077842035.86465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-429491008.48276937</v>
      </c>
      <c r="L3265" s="444">
        <f t="shared" ca="1" si="162"/>
        <v>-103507333044.34743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-103507333044.34743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-431280554.35144758</v>
      </c>
      <c r="L3266" s="444">
        <f t="shared" ca="1" si="162"/>
        <v>-103938613598.69887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-103938613598.69887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-433077556.66124529</v>
      </c>
      <c r="L3267" s="444">
        <f t="shared" ca="1" si="162"/>
        <v>-104371691155.36011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-104371691155.36011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-434882046.48066711</v>
      </c>
      <c r="L3268" s="444">
        <f t="shared" ca="1" si="162"/>
        <v>-104806573201.84077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-104806573201.84077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-436694055.00766987</v>
      </c>
      <c r="L3269" s="444">
        <f t="shared" ca="1" si="162"/>
        <v>-105243267256.84845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-105243267256.84845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-438513613.57020187</v>
      </c>
      <c r="L3270" s="444">
        <f t="shared" ca="1" si="162"/>
        <v>-105681780870.41866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-105681780870.41866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-440340753.62674439</v>
      </c>
      <c r="L3271" s="444">
        <f t="shared" ca="1" si="162"/>
        <v>-106122121624.04539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-106122121624.04539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-442175506.76685578</v>
      </c>
      <c r="L3272" s="444">
        <f t="shared" ca="1" si="162"/>
        <v>-106564297130.81226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-106564297130.81226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-444017904.71171772</v>
      </c>
      <c r="L3273" s="444">
        <f t="shared" ca="1" si="162"/>
        <v>-107008315035.52397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-107008315035.52397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-445867979.3146832</v>
      </c>
      <c r="L3274" s="444">
        <f t="shared" ca="1" si="162"/>
        <v>-107454183014.83865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-107454183014.83865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-447725762.56182772</v>
      </c>
      <c r="L3275" s="444">
        <f t="shared" ca="1" si="162"/>
        <v>-107901908777.40048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-107901908777.40048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-449591286.57250196</v>
      </c>
      <c r="L3276" s="444">
        <f t="shared" ca="1" si="162"/>
        <v>-108351500063.97298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-108351500063.97298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-451464583.59988737</v>
      </c>
      <c r="L3277" s="444">
        <f t="shared" ca="1" si="162"/>
        <v>-108802964647.57286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-108802964647.57286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-453345686.03155351</v>
      </c>
      <c r="L3278" s="444">
        <f t="shared" ca="1" si="162"/>
        <v>-109256310333.60442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-109256310333.60442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-455234626.3900184</v>
      </c>
      <c r="L3279" s="444">
        <f t="shared" ca="1" si="162"/>
        <v>-109711544959.99443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-109711544959.99443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-457131437.33331013</v>
      </c>
      <c r="L3280" s="444">
        <f t="shared" ca="1" si="162"/>
        <v>-110168676397.32774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-110168676397.32774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-459036151.6555323</v>
      </c>
      <c r="L3281" s="444">
        <f t="shared" ca="1" si="162"/>
        <v>-110627712548.98328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-110627712548.98328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-460948802.28743035</v>
      </c>
      <c r="L3282" s="444">
        <f t="shared" ca="1" si="162"/>
        <v>-111088661351.27071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-111088661351.27071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-462869422.29696119</v>
      </c>
      <c r="L3283" s="444">
        <f t="shared" ca="1" si="162"/>
        <v>-111551530773.56767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-111551530773.56767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-464798044.88986534</v>
      </c>
      <c r="L3284" s="444">
        <f t="shared" ca="1" si="162"/>
        <v>-112016328818.45753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-112016328818.45753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-466734703.41023964</v>
      </c>
      <c r="L3285" s="444">
        <f t="shared" ca="1" si="162"/>
        <v>-112483063521.86777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-112483063521.86777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-468679431.34111565</v>
      </c>
      <c r="L3286" s="444">
        <f t="shared" ca="1" si="162"/>
        <v>-112951742953.20888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-112951742953.20888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-470632262.30503696</v>
      </c>
      <c r="L3287" s="444">
        <f t="shared" ca="1" si="162"/>
        <v>-113422375215.51392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-113422375215.51392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-472593230.0646413</v>
      </c>
      <c r="L3288" s="444">
        <f t="shared" ca="1" si="162"/>
        <v>-113894968445.57855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-113894968445.57855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-474562368.52324402</v>
      </c>
      <c r="L3289" s="444">
        <f t="shared" ca="1" si="162"/>
        <v>-114369530814.10179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-114369530814.10179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-476539711.72542411</v>
      </c>
      <c r="L3290" s="444">
        <f t="shared" ca="1" si="162"/>
        <v>-114846070525.82721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-114846070525.82721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-478525293.85761338</v>
      </c>
      <c r="L3291" s="444">
        <f t="shared" ca="1" si="162"/>
        <v>-115324595819.68483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-115324595819.68483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-480519149.24868685</v>
      </c>
      <c r="L3292" s="444">
        <f t="shared" ca="1" si="162"/>
        <v>-115805114968.93352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-115805114968.93352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-482521312.37055629</v>
      </c>
      <c r="L3293" s="444">
        <f t="shared" ca="1" si="162"/>
        <v>-116287636281.30408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-116287636281.30408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-484531817.83876699</v>
      </c>
      <c r="L3294" s="444">
        <f t="shared" ca="1" si="162"/>
        <v>-116772168099.14284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-116772168099.14284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-486550700.41309518</v>
      </c>
      <c r="L3295" s="444">
        <f t="shared" ca="1" si="162"/>
        <v>-117258718799.55594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-117258718799.55594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-488577994.99814975</v>
      </c>
      <c r="L3296" s="444">
        <f t="shared" ca="1" si="162"/>
        <v>-117747296794.55409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-117747296794.55409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-490613736.64397544</v>
      </c>
      <c r="L3297" s="444">
        <f t="shared" ca="1" si="162"/>
        <v>-118237910531.19807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-118237910531.19807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-492657960.54665864</v>
      </c>
      <c r="L3298" s="444">
        <f t="shared" ca="1" si="162"/>
        <v>-118730568491.74474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-118730568491.74474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-494710702.04893631</v>
      </c>
      <c r="L3299" s="444">
        <f t="shared" ca="1" si="162"/>
        <v>-119225279193.79367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-119225279193.79367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-496771996.64080697</v>
      </c>
      <c r="L3300" s="444">
        <f t="shared" ca="1" si="162"/>
        <v>-119722051190.43448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-119722051190.43448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-498841879.96014363</v>
      </c>
      <c r="L3301" s="444">
        <f t="shared" ca="1" si="162"/>
        <v>-120220893070.39462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-120220893070.39462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-500920387.79331094</v>
      </c>
      <c r="L3302" s="444">
        <f t="shared" ca="1" si="162"/>
        <v>-120721813458.18793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-120721813458.18793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-503007556.07578301</v>
      </c>
      <c r="L3303" s="444">
        <f t="shared" ca="1" si="162"/>
        <v>-121224821014.26372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-121224821014.26372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-505103420.89276552</v>
      </c>
      <c r="L3304" s="444">
        <f t="shared" ca="1" si="162"/>
        <v>-121729924435.15648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-121729924435.15648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-507208018.47981864</v>
      </c>
      <c r="L3305" s="444">
        <f t="shared" ca="1" si="162"/>
        <v>-122237132453.63629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-122237132453.63629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-509321385.22348452</v>
      </c>
      <c r="L3306" s="444">
        <f t="shared" ca="1" si="162"/>
        <v>-122746453838.85977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-122746453838.85977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-511443557.66191572</v>
      </c>
      <c r="L3307" s="444">
        <f t="shared" ca="1" si="162"/>
        <v>-123257897396.52168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-123257897396.52168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-513574572.48550707</v>
      </c>
      <c r="L3308" s="444">
        <f t="shared" ca="1" si="162"/>
        <v>-123771471969.00719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-123771471969.00719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-515714466.53752995</v>
      </c>
      <c r="L3309" s="444">
        <f t="shared" ca="1" si="162"/>
        <v>-124287186435.54472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-124287186435.54472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-517863276.81476969</v>
      </c>
      <c r="L3310" s="444">
        <f t="shared" ca="1" si="162"/>
        <v>-124805049712.3595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-124805049712.3595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-520021040.46816456</v>
      </c>
      <c r="L3311" s="444">
        <f t="shared" ca="1" si="162"/>
        <v>-125325070752.82767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-125325070752.82767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-522187794.80344862</v>
      </c>
      <c r="L3312" s="444">
        <f t="shared" ca="1" si="162"/>
        <v>-125847258547.63112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-125847258547.63112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-524363577.28179628</v>
      </c>
      <c r="L3313" s="444">
        <f t="shared" ca="1" si="162"/>
        <v>-126371622124.91292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-126371622124.91292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-526548425.5204705</v>
      </c>
      <c r="L3314" s="444">
        <f t="shared" ca="1" si="162"/>
        <v>-126898170550.4334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-126898170550.4334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-528742377.29347247</v>
      </c>
      <c r="L3315" s="444">
        <f t="shared" ca="1" si="162"/>
        <v>-127426912927.72687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-127426912927.72687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-530945470.53219521</v>
      </c>
      <c r="L3316" s="444">
        <f t="shared" ca="1" si="162"/>
        <v>-127957858398.25906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-127957858398.25906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-533157743.32607943</v>
      </c>
      <c r="L3317" s="444">
        <f t="shared" ca="1" si="162"/>
        <v>-128491016141.58514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-128491016141.58514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-535379233.92327142</v>
      </c>
      <c r="L3318" s="444">
        <f t="shared" ca="1" si="162"/>
        <v>-129026395375.50842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-129026395375.50842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-537609980.7312851</v>
      </c>
      <c r="L3319" s="444">
        <f t="shared" ca="1" si="162"/>
        <v>-129564005356.23972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-129564005356.23972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-539850022.31766546</v>
      </c>
      <c r="L3320" s="444">
        <f t="shared" ca="1" si="162"/>
        <v>-130103855378.55739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-130103855378.55739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-542099397.41065586</v>
      </c>
      <c r="L3321" s="444">
        <f t="shared" ca="1" si="162"/>
        <v>-130645954775.96805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-130645954775.96805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-544358144.89986682</v>
      </c>
      <c r="L3322" s="444">
        <f t="shared" ca="1" si="162"/>
        <v>-131190312920.86792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-131190312920.86792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-546626303.83694971</v>
      </c>
      <c r="L3323" s="444">
        <f t="shared" ref="L3323:L3577" ca="1" si="167">I3323-J3323+K3323</f>
        <v>-131736939224.70486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-131736939224.70486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-548903913.43627024</v>
      </c>
      <c r="L3324" s="444">
        <f t="shared" ca="1" si="167"/>
        <v>-132285843138.14113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-132285843138.14113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-551191013.07558799</v>
      </c>
      <c r="L3325" s="444">
        <f t="shared" ca="1" si="167"/>
        <v>-132837034151.21672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-132837034151.21672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-553487642.29673636</v>
      </c>
      <c r="L3326" s="444">
        <f t="shared" ca="1" si="167"/>
        <v>-133390521793.51346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-133390521793.51346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-555793840.80630612</v>
      </c>
      <c r="L3327" s="444">
        <f t="shared" ca="1" si="167"/>
        <v>-133946315634.31976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-133946315634.31976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-558109648.47633231</v>
      </c>
      <c r="L3328" s="444">
        <f t="shared" ca="1" si="167"/>
        <v>-134504425282.7961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-134504425282.7961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-560435105.3449837</v>
      </c>
      <c r="L3329" s="444">
        <f t="shared" ca="1" si="167"/>
        <v>-135064860388.14108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-135064860388.14108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-562770251.6172545</v>
      </c>
      <c r="L3330" s="444">
        <f t="shared" ca="1" si="167"/>
        <v>-135627630639.75833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-135627630639.75833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-565115127.66565979</v>
      </c>
      <c r="L3331" s="444">
        <f t="shared" ca="1" si="167"/>
        <v>-136192745767.424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-136192745767.424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-567469774.03093326</v>
      </c>
      <c r="L3332" s="444">
        <f t="shared" ca="1" si="167"/>
        <v>-136760215541.45493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-136760215541.45493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-569834231.42272878</v>
      </c>
      <c r="L3333" s="444">
        <f t="shared" ca="1" si="167"/>
        <v>-137330049772.87766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-137330049772.87766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-572208540.72032356</v>
      </c>
      <c r="L3334" s="444">
        <f t="shared" ca="1" si="167"/>
        <v>-137902258313.59799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-137902258313.59799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-574592742.97332501</v>
      </c>
      <c r="L3335" s="444">
        <f t="shared" ca="1" si="167"/>
        <v>-138476851056.57132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-138476851056.57132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-576986879.40238047</v>
      </c>
      <c r="L3336" s="444">
        <f t="shared" ca="1" si="167"/>
        <v>-139053837935.97369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-139053837935.97369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-579390991.39989042</v>
      </c>
      <c r="L3337" s="444">
        <f t="shared" ca="1" si="167"/>
        <v>-139633228927.3736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-139633228927.3736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-581805120.53072333</v>
      </c>
      <c r="L3338" s="444">
        <f t="shared" ca="1" si="167"/>
        <v>-140215034047.90433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-140215034047.90433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-584229308.53293467</v>
      </c>
      <c r="L3339" s="444">
        <f t="shared" ca="1" si="167"/>
        <v>-140799263356.43726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-140799263356.43726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-586663597.3184886</v>
      </c>
      <c r="L3340" s="444">
        <f t="shared" ca="1" si="167"/>
        <v>-141385926953.75574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-141385926953.75574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-589108028.97398221</v>
      </c>
      <c r="L3341" s="444">
        <f t="shared" ca="1" si="167"/>
        <v>-141975034982.72971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-141975034982.72971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-591562645.76137376</v>
      </c>
      <c r="L3342" s="444">
        <f t="shared" ca="1" si="167"/>
        <v>-142566597628.49109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-142566597628.49109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-594027490.1187129</v>
      </c>
      <c r="L3343" s="444">
        <f t="shared" ca="1" si="167"/>
        <v>-143160625118.6098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-143160625118.6098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-596502604.66087413</v>
      </c>
      <c r="L3344" s="444">
        <f t="shared" ca="1" si="167"/>
        <v>-143757127723.27069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-143757127723.27069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-598988032.18029451</v>
      </c>
      <c r="L3345" s="444">
        <f t="shared" ca="1" si="167"/>
        <v>-144356115755.45099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-144356115755.45099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-601483815.64771247</v>
      </c>
      <c r="L3346" s="444">
        <f t="shared" ca="1" si="167"/>
        <v>-144957599571.09869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-144957599571.09869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-603989998.21291125</v>
      </c>
      <c r="L3347" s="444">
        <f t="shared" ca="1" si="167"/>
        <v>-145561589569.31161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-145561589569.31161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-606506623.20546508</v>
      </c>
      <c r="L3348" s="444">
        <f t="shared" ca="1" si="167"/>
        <v>-146168096192.51709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-146168096192.51709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-609033734.13548791</v>
      </c>
      <c r="L3349" s="444">
        <f t="shared" ca="1" si="167"/>
        <v>-146777129926.65259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-146777129926.65259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-611571374.69438577</v>
      </c>
      <c r="L3350" s="444">
        <f t="shared" ca="1" si="167"/>
        <v>-147388701301.34698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-147388701301.34698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-614119588.75561237</v>
      </c>
      <c r="L3351" s="444">
        <f t="shared" ca="1" si="167"/>
        <v>-148002820890.1026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-148002820890.1026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-616678420.37542748</v>
      </c>
      <c r="L3352" s="444">
        <f t="shared" ca="1" si="167"/>
        <v>-148619499310.47803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-148619499310.47803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-619247913.79365849</v>
      </c>
      <c r="L3353" s="444">
        <f t="shared" ca="1" si="167"/>
        <v>-149238747224.2717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-149238747224.2717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-621828113.43446541</v>
      </c>
      <c r="L3354" s="444">
        <f t="shared" ca="1" si="167"/>
        <v>-149860575337.70618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-149860575337.70618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-624419063.90710902</v>
      </c>
      <c r="L3355" s="444">
        <f t="shared" ca="1" si="167"/>
        <v>-150484994401.61328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-150484994401.61328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-627020810.00672197</v>
      </c>
      <c r="L3356" s="444">
        <f t="shared" ca="1" si="167"/>
        <v>-151112015211.62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-151112015211.62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-629633396.71508336</v>
      </c>
      <c r="L3357" s="444">
        <f t="shared" ca="1" si="167"/>
        <v>-151741648608.33508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-151741648608.33508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-632256869.20139623</v>
      </c>
      <c r="L3358" s="444">
        <f t="shared" ca="1" si="167"/>
        <v>-152373905477.53647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-152373905477.53647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-634891272.82306862</v>
      </c>
      <c r="L3359" s="444">
        <f t="shared" ca="1" si="167"/>
        <v>-153008796750.35953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-153008796750.35953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-637536653.12649798</v>
      </c>
      <c r="L3360" s="444">
        <f t="shared" ca="1" si="167"/>
        <v>-153646333403.48602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-153646333403.48602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-640193055.84785843</v>
      </c>
      <c r="L3361" s="444">
        <f t="shared" ca="1" si="167"/>
        <v>-154286526459.33389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-154286526459.33389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-642860526.9138912</v>
      </c>
      <c r="L3362" s="444">
        <f t="shared" ca="1" si="167"/>
        <v>-154929386986.24777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-154929386986.24777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-645539112.44269907</v>
      </c>
      <c r="L3363" s="444">
        <f t="shared" ca="1" si="167"/>
        <v>-155574926098.69046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-155574926098.69046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-648228858.74454355</v>
      </c>
      <c r="L3364" s="444">
        <f t="shared" ca="1" si="167"/>
        <v>-156223154957.435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-156223154957.435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-650929812.32264578</v>
      </c>
      <c r="L3365" s="444">
        <f t="shared" ca="1" si="167"/>
        <v>-156874084769.75763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-156874084769.75763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-653642019.87399006</v>
      </c>
      <c r="L3366" s="444">
        <f t="shared" ca="1" si="167"/>
        <v>-157527726789.63162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-157527726789.63162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-656365528.29013181</v>
      </c>
      <c r="L3367" s="444">
        <f t="shared" ca="1" si="167"/>
        <v>-158184092317.92175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-158184092317.92175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-659100384.65800726</v>
      </c>
      <c r="L3368" s="444">
        <f t="shared" ca="1" si="167"/>
        <v>-158843192702.57977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-158843192702.57977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-661846636.2607491</v>
      </c>
      <c r="L3369" s="444">
        <f t="shared" ca="1" si="167"/>
        <v>-159505039338.84052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-159505039338.84052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-664604330.57850218</v>
      </c>
      <c r="L3370" s="444">
        <f t="shared" ca="1" si="167"/>
        <v>-160169643669.41901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-160169643669.41901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-667373515.28924584</v>
      </c>
      <c r="L3371" s="444">
        <f t="shared" ca="1" si="167"/>
        <v>-160837017184.70825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-160837017184.70825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-670154238.26961768</v>
      </c>
      <c r="L3372" s="444">
        <f t="shared" ca="1" si="167"/>
        <v>-161507171422.97787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-161507171422.97787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-672946547.59574115</v>
      </c>
      <c r="L3373" s="444">
        <f t="shared" ca="1" si="167"/>
        <v>-162180117970.57361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-162180117970.57361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-675750491.54405665</v>
      </c>
      <c r="L3374" s="444">
        <f t="shared" ca="1" si="167"/>
        <v>-162855868462.11768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-162855868462.11768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-678566118.59215701</v>
      </c>
      <c r="L3375" s="444">
        <f t="shared" ca="1" si="167"/>
        <v>-163534434580.70984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-163534434580.70984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-681393477.41962433</v>
      </c>
      <c r="L3376" s="444">
        <f t="shared" ca="1" si="167"/>
        <v>-164215828058.12946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-164215828058.12946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-684232616.90887272</v>
      </c>
      <c r="L3377" s="444">
        <f t="shared" ca="1" si="167"/>
        <v>-164900060675.03833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-164900060675.03833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-687083586.14599299</v>
      </c>
      <c r="L3378" s="444">
        <f t="shared" ca="1" si="167"/>
        <v>-165587144261.18433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-165587144261.18433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-689946434.4216013</v>
      </c>
      <c r="L3379" s="444">
        <f t="shared" ca="1" si="167"/>
        <v>-166277090695.60593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-166277090695.60593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-692821211.23169136</v>
      </c>
      <c r="L3380" s="444">
        <f t="shared" ca="1" si="167"/>
        <v>-166969911906.83762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-166969911906.83762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-695707966.27849007</v>
      </c>
      <c r="L3381" s="444">
        <f t="shared" ca="1" si="167"/>
        <v>-167665619873.11612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-167665619873.11612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-698606749.47131717</v>
      </c>
      <c r="L3382" s="444">
        <f t="shared" ca="1" si="167"/>
        <v>-168364226622.58743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-168364226622.58743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-701517610.92744768</v>
      </c>
      <c r="L3383" s="444">
        <f t="shared" ca="1" si="167"/>
        <v>-169065744233.51489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-169065744233.51489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-704440600.97297871</v>
      </c>
      <c r="L3384" s="444">
        <f t="shared" ca="1" si="167"/>
        <v>-169770184834.48788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-169770184834.48788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-707375770.14369953</v>
      </c>
      <c r="L3385" s="444">
        <f t="shared" ca="1" si="167"/>
        <v>-170477560604.63159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-170477560604.63159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-710323169.18596494</v>
      </c>
      <c r="L3386" s="444">
        <f t="shared" ca="1" si="167"/>
        <v>-171187883773.81757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-171187883773.81757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-713282849.0575732</v>
      </c>
      <c r="L3387" s="444">
        <f t="shared" ca="1" si="167"/>
        <v>-171901166622.87515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-171901166622.87515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-716254860.92864645</v>
      </c>
      <c r="L3388" s="444">
        <f t="shared" ca="1" si="167"/>
        <v>-172617421483.8038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-172617421483.8038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-719239256.18251586</v>
      </c>
      <c r="L3389" s="444">
        <f t="shared" ca="1" si="167"/>
        <v>-173336660739.98633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-173336660739.98633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-722236086.41660964</v>
      </c>
      <c r="L3390" s="444">
        <f t="shared" ca="1" si="167"/>
        <v>-174058896826.40292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-174058896826.40292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-725245403.44334555</v>
      </c>
      <c r="L3391" s="444">
        <f t="shared" ca="1" si="167"/>
        <v>-174784142229.84628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-174784142229.84628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-728267259.29102612</v>
      </c>
      <c r="L3392" s="444">
        <f t="shared" ca="1" si="167"/>
        <v>-175512409489.1373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-175512409489.1373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-731301706.20473874</v>
      </c>
      <c r="L3393" s="444">
        <f t="shared" ca="1" si="167"/>
        <v>-176243711195.34204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-176243711195.34204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-734348796.64725852</v>
      </c>
      <c r="L3394" s="444">
        <f t="shared" ca="1" si="167"/>
        <v>-176978059991.98929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-176978059991.98929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-737408583.29995537</v>
      </c>
      <c r="L3395" s="444">
        <f t="shared" ca="1" si="167"/>
        <v>-177715468575.28925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-177715468575.28925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-740481119.06370521</v>
      </c>
      <c r="L3396" s="444">
        <f t="shared" ca="1" si="167"/>
        <v>-178455949694.35294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-178455949694.35294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-743566457.05980384</v>
      </c>
      <c r="L3397" s="444">
        <f t="shared" ca="1" si="167"/>
        <v>-179199516151.41275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-179199516151.41275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-746664650.63088644</v>
      </c>
      <c r="L3398" s="444">
        <f t="shared" ca="1" si="167"/>
        <v>-179946180802.04364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-179946180802.04364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-749775753.34184849</v>
      </c>
      <c r="L3399" s="444">
        <f t="shared" ca="1" si="167"/>
        <v>-180695956555.3855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-180695956555.3855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-752899818.98077285</v>
      </c>
      <c r="L3400" s="444">
        <f t="shared" ca="1" si="167"/>
        <v>-181448856374.36627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-181448856374.36627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-756036901.55985951</v>
      </c>
      <c r="L3401" s="444">
        <f t="shared" ca="1" si="167"/>
        <v>-182204893275.92612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-182204893275.92612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-759187055.3163588</v>
      </c>
      <c r="L3402" s="444">
        <f t="shared" ca="1" si="167"/>
        <v>-182964080331.24246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-182964080331.24246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-762350334.71351027</v>
      </c>
      <c r="L3403" s="444">
        <f t="shared" ca="1" si="167"/>
        <v>-183726430665.95596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-183726430665.95596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-765526794.44148314</v>
      </c>
      <c r="L3404" s="444">
        <f t="shared" ca="1" si="167"/>
        <v>-184491957460.39746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-184491957460.39746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-768716489.4183228</v>
      </c>
      <c r="L3405" s="444">
        <f t="shared" ca="1" si="167"/>
        <v>-185260673949.8158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-185260673949.8158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-771919474.79089916</v>
      </c>
      <c r="L3406" s="444">
        <f t="shared" ca="1" si="167"/>
        <v>-186032593424.60669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-186032593424.60669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-775135805.93586123</v>
      </c>
      <c r="L3407" s="444">
        <f t="shared" ca="1" si="167"/>
        <v>-186807729230.54254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-186807729230.54254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-778365538.46059394</v>
      </c>
      <c r="L3408" s="444">
        <f t="shared" ca="1" si="167"/>
        <v>-187586094769.00314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-187586094769.00314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-781608728.20417976</v>
      </c>
      <c r="L3409" s="444">
        <f t="shared" ca="1" si="167"/>
        <v>-188367703497.20734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-188367703497.20734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-784865431.23836386</v>
      </c>
      <c r="L3410" s="444">
        <f t="shared" ca="1" si="167"/>
        <v>-189152568928.44571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-189152568928.44571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-788135703.86852384</v>
      </c>
      <c r="L3411" s="444">
        <f t="shared" ca="1" si="167"/>
        <v>-189940704632.31424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-189940704632.31424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-791419602.6346426</v>
      </c>
      <c r="L3412" s="444">
        <f t="shared" ca="1" si="167"/>
        <v>-190732124234.94888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-190732124234.94888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-794717184.31228697</v>
      </c>
      <c r="L3413" s="444">
        <f t="shared" ca="1" si="167"/>
        <v>-191526841419.26117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-191526841419.26117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-798028505.91358817</v>
      </c>
      <c r="L3414" s="444">
        <f t="shared" ca="1" si="167"/>
        <v>-192324869925.17474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-192324869925.17474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-801353624.68822813</v>
      </c>
      <c r="L3415" s="444">
        <f t="shared" ca="1" si="167"/>
        <v>-193126223549.86298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-193126223549.86298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-804692598.12442911</v>
      </c>
      <c r="L3416" s="444">
        <f t="shared" ca="1" si="167"/>
        <v>-193930916147.9874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-193930916147.9874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-808045483.94994748</v>
      </c>
      <c r="L3417" s="444">
        <f t="shared" ca="1" si="167"/>
        <v>-194738961631.93735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-194738961631.93735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-811412340.13307226</v>
      </c>
      <c r="L3418" s="444">
        <f t="shared" ca="1" si="167"/>
        <v>-195550373972.07043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-195550373972.07043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-814793224.88362682</v>
      </c>
      <c r="L3419" s="444">
        <f t="shared" ca="1" si="167"/>
        <v>-196365167196.95407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-196365167196.95407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-818188196.65397525</v>
      </c>
      <c r="L3420" s="444">
        <f t="shared" ca="1" si="167"/>
        <v>-197183355393.60803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-197183355393.60803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-821597314.14003348</v>
      </c>
      <c r="L3421" s="444">
        <f t="shared" ca="1" si="167"/>
        <v>-198004952707.74808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-198004952707.74808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-825020636.28228366</v>
      </c>
      <c r="L3422" s="444">
        <f t="shared" ca="1" si="167"/>
        <v>-198829973344.03036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-198829973344.03036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-828458222.26679313</v>
      </c>
      <c r="L3423" s="444">
        <f t="shared" ca="1" si="167"/>
        <v>-199658431566.29715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-199658431566.29715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-831910131.52623808</v>
      </c>
      <c r="L3424" s="444">
        <f t="shared" ca="1" si="167"/>
        <v>-200490341697.82339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-200490341697.82339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-835376423.7409308</v>
      </c>
      <c r="L3425" s="444">
        <f t="shared" ca="1" si="167"/>
        <v>-201325718121.56433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-201325718121.56433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-838857158.83985138</v>
      </c>
      <c r="L3426" s="444">
        <f t="shared" ca="1" si="167"/>
        <v>-202164575280.40417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-202164575280.40417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-842352397.00168407</v>
      </c>
      <c r="L3427" s="444">
        <f t="shared" ca="1" si="167"/>
        <v>-203006927677.40585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-203006927677.40585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-845862198.65585768</v>
      </c>
      <c r="L3428" s="444">
        <f t="shared" ca="1" si="167"/>
        <v>-203852789876.06171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-203852789876.06171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-849386624.48359048</v>
      </c>
      <c r="L3429" s="444">
        <f t="shared" ca="1" si="167"/>
        <v>-204702176500.54529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-204702176500.54529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-852925735.41893864</v>
      </c>
      <c r="L3430" s="444">
        <f t="shared" ca="1" si="167"/>
        <v>-205555102235.96423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-205555102235.96423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-856479592.64985096</v>
      </c>
      <c r="L3431" s="444">
        <f t="shared" ca="1" si="167"/>
        <v>-206411581828.61407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-206411581828.61407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-860048257.61922526</v>
      </c>
      <c r="L3432" s="444">
        <f t="shared" ca="1" si="167"/>
        <v>-207271630086.23331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-207271630086.23331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-863631792.02597213</v>
      </c>
      <c r="L3433" s="444">
        <f t="shared" ca="1" si="167"/>
        <v>-208135261878.25928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-208135261878.25928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-867230257.82608032</v>
      </c>
      <c r="L3434" s="444">
        <f t="shared" ca="1" si="167"/>
        <v>-209002492136.08536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-209002492136.08536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-870843717.23368895</v>
      </c>
      <c r="L3435" s="444">
        <f t="shared" ca="1" si="167"/>
        <v>-209873335853.31906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-209873335853.31906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-874472232.72216272</v>
      </c>
      <c r="L3436" s="444">
        <f t="shared" ca="1" si="167"/>
        <v>-210747808086.04123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-210747808086.04123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-878115867.02517176</v>
      </c>
      <c r="L3437" s="444">
        <f t="shared" ca="1" si="167"/>
        <v>-211625923953.06641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-211625923953.06641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-881774683.13777673</v>
      </c>
      <c r="L3438" s="444">
        <f t="shared" ca="1" si="167"/>
        <v>-212507698636.20419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-212507698636.20419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-885448744.3175174</v>
      </c>
      <c r="L3439" s="444">
        <f t="shared" ca="1" si="167"/>
        <v>-213393147380.5217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-213393147380.5217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-889138114.08550704</v>
      </c>
      <c r="L3440" s="444">
        <f t="shared" ca="1" si="167"/>
        <v>-214282285494.60721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-214282285494.60721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-892842856.22752988</v>
      </c>
      <c r="L3441" s="444">
        <f t="shared" ca="1" si="167"/>
        <v>-215175128350.83475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-215175128350.83475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-896563034.7951448</v>
      </c>
      <c r="L3442" s="444">
        <f t="shared" ca="1" si="167"/>
        <v>-216071691385.62988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-216071691385.62988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-900298714.10679114</v>
      </c>
      <c r="L3443" s="444">
        <f t="shared" ca="1" si="167"/>
        <v>-216971990099.73666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-216971990099.73666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-904049958.74890292</v>
      </c>
      <c r="L3444" s="444">
        <f t="shared" ca="1" si="167"/>
        <v>-217876040058.48557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-217876040058.48557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-907816833.57702315</v>
      </c>
      <c r="L3445" s="444">
        <f t="shared" ca="1" si="167"/>
        <v>-218783856892.06259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-218783856892.06259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-911599403.71692741</v>
      </c>
      <c r="L3446" s="444">
        <f t="shared" ca="1" si="167"/>
        <v>-219695456295.77951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-219695456295.77951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-915397734.56574786</v>
      </c>
      <c r="L3447" s="444">
        <f t="shared" ca="1" si="167"/>
        <v>-220610854030.34525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-220610854030.34525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-919211891.79310524</v>
      </c>
      <c r="L3448" s="444">
        <f t="shared" ca="1" si="167"/>
        <v>-221530065922.13834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-221530065922.13834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-923041941.34224308</v>
      </c>
      <c r="L3449" s="444">
        <f t="shared" ca="1" si="167"/>
        <v>-222453107863.48059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-222453107863.48059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-926887949.43116915</v>
      </c>
      <c r="L3450" s="444">
        <f t="shared" ca="1" si="167"/>
        <v>-223379995812.91177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-223379995812.91177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-930749982.55379891</v>
      </c>
      <c r="L3451" s="444">
        <f t="shared" ca="1" si="167"/>
        <v>-224310745795.46558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-224310745795.46558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-934628107.48110652</v>
      </c>
      <c r="L3452" s="444">
        <f t="shared" ca="1" si="167"/>
        <v>-225245373902.94669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-225245373902.94669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-938522391.26227796</v>
      </c>
      <c r="L3453" s="444">
        <f t="shared" ca="1" si="167"/>
        <v>-226183896294.20895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-226183896294.20895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-942432901.22587049</v>
      </c>
      <c r="L3454" s="444">
        <f t="shared" ca="1" si="167"/>
        <v>-227126329195.43481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-227126329195.43481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-946359704.98097849</v>
      </c>
      <c r="L3455" s="444">
        <f t="shared" ca="1" si="167"/>
        <v>-228072688900.4158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-228072688900.4158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-950302870.41839921</v>
      </c>
      <c r="L3456" s="444">
        <f t="shared" ca="1" si="167"/>
        <v>-229022991770.8342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-229022991770.8342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-954262465.71180916</v>
      </c>
      <c r="L3457" s="444">
        <f t="shared" ca="1" si="167"/>
        <v>-229977254236.54602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-229977254236.54602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-958238559.31894171</v>
      </c>
      <c r="L3458" s="444">
        <f t="shared" ca="1" si="167"/>
        <v>-230935492795.86496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-230935492795.86496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-962231219.98277068</v>
      </c>
      <c r="L3459" s="444">
        <f t="shared" ca="1" si="167"/>
        <v>-231897724015.84772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-231897724015.84772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-966240516.73269892</v>
      </c>
      <c r="L3460" s="444">
        <f t="shared" ca="1" si="167"/>
        <v>-232863964532.58041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-232863964532.58041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-970266518.88575184</v>
      </c>
      <c r="L3461" s="444">
        <f t="shared" ca="1" si="167"/>
        <v>-233834231051.46616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-233834231051.46616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-974309296.04777551</v>
      </c>
      <c r="L3462" s="444">
        <f t="shared" ca="1" si="167"/>
        <v>-234808540347.51395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-234808540347.51395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-978368918.11464155</v>
      </c>
      <c r="L3463" s="444">
        <f t="shared" ca="1" si="167"/>
        <v>-235786909265.6286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-235786909265.6286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-982445455.27345252</v>
      </c>
      <c r="L3464" s="444">
        <f t="shared" ca="1" si="167"/>
        <v>-236769354720.90204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-236769354720.90204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-986538978.00375843</v>
      </c>
      <c r="L3465" s="444">
        <f t="shared" ca="1" si="167"/>
        <v>-237755893698.90579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-237755893698.90579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-990649557.07877409</v>
      </c>
      <c r="L3466" s="444">
        <f t="shared" ca="1" si="167"/>
        <v>-238746543255.98456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-238746543255.98456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-994777263.56660247</v>
      </c>
      <c r="L3467" s="444">
        <f t="shared" ca="1" si="167"/>
        <v>-239741320519.55115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-239741320519.55115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-998922168.8314631</v>
      </c>
      <c r="L3468" s="444">
        <f t="shared" ca="1" si="167"/>
        <v>-240740242688.3826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-240740242688.3826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-1003084344.5349275</v>
      </c>
      <c r="L3469" s="444">
        <f t="shared" ca="1" si="167"/>
        <v>-241743327032.91754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-241743327032.91754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-1007263862.6371564</v>
      </c>
      <c r="L3470" s="444">
        <f t="shared" ca="1" si="167"/>
        <v>-242750590895.55469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-242750590895.55469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-1011460795.3981444</v>
      </c>
      <c r="L3471" s="444">
        <f t="shared" ca="1" si="167"/>
        <v>-243762051690.95282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-243762051690.95282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-1015675215.3789701</v>
      </c>
      <c r="L3472" s="444">
        <f t="shared" ca="1" si="167"/>
        <v>-244777726906.33179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-244777726906.33179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-1019907195.4430492</v>
      </c>
      <c r="L3473" s="444">
        <f t="shared" ca="1" si="167"/>
        <v>-245797634101.77484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-245797634101.77484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-1024156808.757395</v>
      </c>
      <c r="L3474" s="444">
        <f t="shared" ca="1" si="167"/>
        <v>-246821790910.53223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-246821790910.53223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-1028424128.7938844</v>
      </c>
      <c r="L3475" s="444">
        <f t="shared" ca="1" si="167"/>
        <v>-247850215039.32611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-247850215039.32611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-1032709229.3305255</v>
      </c>
      <c r="L3476" s="444">
        <f t="shared" ca="1" si="167"/>
        <v>-248882924268.65665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-248882924268.65665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-1037012184.4527361</v>
      </c>
      <c r="L3477" s="444">
        <f t="shared" ca="1" si="167"/>
        <v>-249919936453.10938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-249919936453.10938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-1041333068.5546224</v>
      </c>
      <c r="L3478" s="444">
        <f t="shared" ca="1" si="167"/>
        <v>-250961269521.664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-250961269521.664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-1045671956.3402667</v>
      </c>
      <c r="L3479" s="444">
        <f t="shared" ca="1" si="167"/>
        <v>-252006941478.00427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-252006941478.00427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-1050028922.8250178</v>
      </c>
      <c r="L3480" s="444">
        <f t="shared" ca="1" si="167"/>
        <v>-253056970400.82928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-253056970400.82928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-1054404043.3367887</v>
      </c>
      <c r="L3481" s="444">
        <f t="shared" ca="1" si="167"/>
        <v>-254111374444.16608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-254111374444.16608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-1058797393.5173585</v>
      </c>
      <c r="L3482" s="444">
        <f t="shared" ca="1" si="167"/>
        <v>-255170171837.68344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-255170171837.68344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-1063209049.323681</v>
      </c>
      <c r="L3483" s="444">
        <f t="shared" ca="1" si="167"/>
        <v>-256233380887.00711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-256233380887.00711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-1067639087.0291963</v>
      </c>
      <c r="L3484" s="444">
        <f t="shared" ca="1" si="167"/>
        <v>-257301019974.03632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-257301019974.03632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-1072087583.2251513</v>
      </c>
      <c r="L3485" s="444">
        <f t="shared" ca="1" si="167"/>
        <v>-258373107557.26147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-258373107557.26147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-1076554614.8219228</v>
      </c>
      <c r="L3486" s="444">
        <f t="shared" ca="1" si="167"/>
        <v>-259449662172.0834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-259449662172.0834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-1081040259.0503476</v>
      </c>
      <c r="L3487" s="444">
        <f t="shared" ca="1" si="167"/>
        <v>-260530702431.13376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-260530702431.13376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-1085544593.4630573</v>
      </c>
      <c r="L3488" s="444">
        <f t="shared" ca="1" si="167"/>
        <v>-261616247024.5968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-261616247024.5968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-1090067695.9358201</v>
      </c>
      <c r="L3489" s="444">
        <f t="shared" ca="1" si="167"/>
        <v>-262706314720.53262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-262706314720.53262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-1094609644.6688859</v>
      </c>
      <c r="L3490" s="444">
        <f t="shared" ca="1" si="167"/>
        <v>-263800924365.20151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-263800924365.20151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-1099170518.1883397</v>
      </c>
      <c r="L3491" s="444">
        <f t="shared" ca="1" si="167"/>
        <v>-264900094883.38986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-264900094883.38986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-1103750395.3474576</v>
      </c>
      <c r="L3492" s="444">
        <f t="shared" ca="1" si="167"/>
        <v>-266003845278.7373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-266003845278.7373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-1108349355.3280721</v>
      </c>
      <c r="L3493" s="444">
        <f t="shared" ca="1" si="167"/>
        <v>-267112194634.06537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-267112194634.06537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-1112967477.6419389</v>
      </c>
      <c r="L3494" s="444">
        <f t="shared" ca="1" si="167"/>
        <v>-268225162111.70731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-268225162111.70731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-1117604842.1321137</v>
      </c>
      <c r="L3495" s="444">
        <f t="shared" ca="1" si="167"/>
        <v>-269342766953.83942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-269342766953.83942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-1122261528.9743307</v>
      </c>
      <c r="L3496" s="444">
        <f t="shared" ca="1" si="167"/>
        <v>-270465028482.81375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-270465028482.81375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-1126937618.6783905</v>
      </c>
      <c r="L3497" s="444">
        <f t="shared" ca="1" si="167"/>
        <v>-271591966101.49213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-271591966101.49213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-1131633192.0895505</v>
      </c>
      <c r="L3498" s="444">
        <f t="shared" ca="1" si="167"/>
        <v>-272723599293.58167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-272723599293.58167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-1136348330.3899236</v>
      </c>
      <c r="L3499" s="444">
        <f t="shared" ca="1" si="167"/>
        <v>-273859947623.97159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-273859947623.97159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-1141083115.0998816</v>
      </c>
      <c r="L3500" s="444">
        <f t="shared" ca="1" si="167"/>
        <v>-275001030739.07147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-275001030739.07147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-1145837628.0794644</v>
      </c>
      <c r="L3501" s="444">
        <f t="shared" ca="1" si="167"/>
        <v>-276146868367.15094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-276146868367.15094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-1150611951.5297956</v>
      </c>
      <c r="L3502" s="444">
        <f t="shared" ca="1" si="167"/>
        <v>-277297480318.68073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-277297480318.68073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-1155406167.994503</v>
      </c>
      <c r="L3503" s="444">
        <f t="shared" ca="1" si="167"/>
        <v>-278452886486.67523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-278452886486.67523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-1160220360.3611467</v>
      </c>
      <c r="L3504" s="444">
        <f t="shared" ca="1" si="167"/>
        <v>-279613106847.03638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-279613106847.03638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-1165054611.8626516</v>
      </c>
      <c r="L3505" s="444">
        <f t="shared" ca="1" si="167"/>
        <v>-280778161458.89905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-280778161458.89905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-1169909006.0787461</v>
      </c>
      <c r="L3506" s="444">
        <f t="shared" ca="1" si="167"/>
        <v>-281948070464.97778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-281948070464.97778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-1174783626.9374075</v>
      </c>
      <c r="L3507" s="444">
        <f t="shared" ca="1" si="167"/>
        <v>-283122854091.91516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-283122854091.91516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-1179678558.7163131</v>
      </c>
      <c r="L3508" s="444">
        <f t="shared" ca="1" si="167"/>
        <v>-284302532650.63147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-284302532650.63147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-1184593886.0442977</v>
      </c>
      <c r="L3509" s="444">
        <f t="shared" ca="1" si="167"/>
        <v>-285487126536.67578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-285487126536.67578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-1189529693.9028158</v>
      </c>
      <c r="L3510" s="444">
        <f t="shared" ca="1" si="167"/>
        <v>-286676656230.57861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-286676656230.57861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-1194486067.6274109</v>
      </c>
      <c r="L3511" s="444">
        <f t="shared" ca="1" si="167"/>
        <v>-287871142298.20605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-287871142298.20605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-1199463092.9091918</v>
      </c>
      <c r="L3512" s="444">
        <f t="shared" ca="1" si="167"/>
        <v>-289070605391.11523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-289070605391.11523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-1204460855.7963135</v>
      </c>
      <c r="L3513" s="444">
        <f t="shared" ca="1" si="167"/>
        <v>-290275066246.91156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-290275066246.91156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-1209479442.6954648</v>
      </c>
      <c r="L3514" s="444">
        <f t="shared" ca="1" si="167"/>
        <v>-291484545689.60699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-291484545689.60699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-1214518940.3733625</v>
      </c>
      <c r="L3515" s="444">
        <f t="shared" ca="1" si="167"/>
        <v>-292699064629.98035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-292699064629.98035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-1219579435.9582515</v>
      </c>
      <c r="L3516" s="444">
        <f t="shared" ca="1" si="167"/>
        <v>-293918644065.9386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-293918644065.9386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-1224661016.9414108</v>
      </c>
      <c r="L3517" s="444">
        <f t="shared" ca="1" si="167"/>
        <v>-295143305082.88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-295143305082.88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-1229763771.1786666</v>
      </c>
      <c r="L3518" s="444">
        <f t="shared" ca="1" si="167"/>
        <v>-296373068854.05865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-296373068854.05865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-1234887786.891911</v>
      </c>
      <c r="L3519" s="444">
        <f t="shared" ca="1" si="167"/>
        <v>-297607956640.95056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-297607956640.95056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-1240033152.6706274</v>
      </c>
      <c r="L3520" s="444">
        <f t="shared" ca="1" si="167"/>
        <v>-298847989793.62122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-298847989793.62122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-1245199957.4734218</v>
      </c>
      <c r="L3521" s="444">
        <f t="shared" ca="1" si="167"/>
        <v>-300093189751.09467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-300093189751.09467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-1250388290.6295612</v>
      </c>
      <c r="L3522" s="444">
        <f t="shared" ca="1" si="167"/>
        <v>-301343578041.72424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-301343578041.72424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-1255598241.8405178</v>
      </c>
      <c r="L3523" s="444">
        <f t="shared" ca="1" si="167"/>
        <v>-302599176283.56476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-302599176283.56476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-1260829901.1815197</v>
      </c>
      <c r="L3524" s="444">
        <f t="shared" ca="1" si="167"/>
        <v>-303860006184.74628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-303860006184.74628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-1266083359.1031094</v>
      </c>
      <c r="L3525" s="444">
        <f t="shared" ca="1" si="167"/>
        <v>-305126089543.84937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-305126089543.84937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-1271358706.4327056</v>
      </c>
      <c r="L3526" s="444">
        <f t="shared" ca="1" si="167"/>
        <v>-306397448250.28204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-306397448250.28204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-1276656034.3761752</v>
      </c>
      <c r="L3527" s="444">
        <f t="shared" ca="1" si="167"/>
        <v>-307674104284.6582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-307674104284.6582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-1281975434.5194092</v>
      </c>
      <c r="L3528" s="444">
        <f t="shared" ca="1" si="167"/>
        <v>-308956079719.17761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-308956079719.17761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-1287316998.8299067</v>
      </c>
      <c r="L3529" s="444">
        <f t="shared" ca="1" si="167"/>
        <v>-310243396718.00751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-310243396718.00751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-1292680819.6583645</v>
      </c>
      <c r="L3530" s="444">
        <f t="shared" ca="1" si="167"/>
        <v>-311536077537.66589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-311536077537.66589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-1298066989.7402744</v>
      </c>
      <c r="L3531" s="444">
        <f t="shared" ca="1" si="167"/>
        <v>-312834144527.40619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-312834144527.40619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-1303475602.1975257</v>
      </c>
      <c r="L3532" s="444">
        <f t="shared" ca="1" si="167"/>
        <v>-314137620129.6037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-314137620129.6037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-1308906750.5400155</v>
      </c>
      <c r="L3533" s="444">
        <f t="shared" ca="1" si="167"/>
        <v>-315446526880.14374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-315446526880.14374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-1314360528.6672657</v>
      </c>
      <c r="L3534" s="444">
        <f t="shared" ca="1" si="167"/>
        <v>-316760887408.81097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-316760887408.81097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-1319837030.8700457</v>
      </c>
      <c r="L3535" s="444">
        <f t="shared" ca="1" si="167"/>
        <v>-318080724439.68103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-318080724439.68103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-1325336351.8320043</v>
      </c>
      <c r="L3536" s="444">
        <f t="shared" ca="1" si="167"/>
        <v>-319406060791.51306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-319406060791.51306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-1330858586.6313045</v>
      </c>
      <c r="L3537" s="444">
        <f t="shared" ca="1" si="167"/>
        <v>-320736919378.14435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-320736919378.14435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-1336403830.7422681</v>
      </c>
      <c r="L3538" s="444">
        <f t="shared" ca="1" si="167"/>
        <v>-322073323208.8866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-322073323208.8866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-1341972180.0370274</v>
      </c>
      <c r="L3539" s="444">
        <f t="shared" ca="1" si="167"/>
        <v>-323415295388.92365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-323415295388.92365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-1347563730.7871819</v>
      </c>
      <c r="L3540" s="444">
        <f t="shared" ca="1" si="167"/>
        <v>-324762859119.71082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-324762859119.71082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-1353178579.6654618</v>
      </c>
      <c r="L3541" s="444">
        <f t="shared" ca="1" si="167"/>
        <v>-326116037699.37628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-326116037699.37628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-1358816823.7474012</v>
      </c>
      <c r="L3542" s="444">
        <f t="shared" ca="1" si="167"/>
        <v>-327474854523.12366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-327474854523.12366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-1364478560.5130153</v>
      </c>
      <c r="L3543" s="444">
        <f t="shared" ca="1" si="167"/>
        <v>-328839333083.63666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-328839333083.63666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-1370163887.8484859</v>
      </c>
      <c r="L3544" s="444">
        <f t="shared" ca="1" si="167"/>
        <v>-330209496971.48517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-330209496971.48517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-1375872904.0478549</v>
      </c>
      <c r="L3545" s="444">
        <f t="shared" ca="1" si="167"/>
        <v>-331585369875.53302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-331585369875.53302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-1381605707.8147209</v>
      </c>
      <c r="L3546" s="444">
        <f t="shared" ca="1" si="167"/>
        <v>-332966975583.34772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-332966975583.34772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-1387362398.2639489</v>
      </c>
      <c r="L3547" s="444">
        <f t="shared" ca="1" si="167"/>
        <v>-334354337981.61169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-334354337981.61169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-1393143074.923382</v>
      </c>
      <c r="L3548" s="444">
        <f t="shared" ca="1" si="167"/>
        <v>-335747481056.5351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-335747481056.5351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-1398947837.7355628</v>
      </c>
      <c r="L3549" s="444">
        <f t="shared" ca="1" si="167"/>
        <v>-337146428894.27063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-337146428894.27063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-1404776787.0594609</v>
      </c>
      <c r="L3550" s="444">
        <f t="shared" ca="1" si="167"/>
        <v>-338551205681.33008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-338551205681.33008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-1410630023.6722085</v>
      </c>
      <c r="L3551" s="444">
        <f t="shared" ca="1" si="167"/>
        <v>-339961835705.00226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-339961835705.00226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-1416507648.7708428</v>
      </c>
      <c r="L3552" s="444">
        <f t="shared" ca="1" si="167"/>
        <v>-341378343353.77307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-341378343353.77307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-1422409763.9740543</v>
      </c>
      <c r="L3553" s="444">
        <f t="shared" ca="1" si="167"/>
        <v>-342800753117.74713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-342800753117.74713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-1428336471.3239465</v>
      </c>
      <c r="L3554" s="444">
        <f t="shared" ca="1" si="167"/>
        <v>-344229089589.07111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-344229089589.07111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-1434287873.2877963</v>
      </c>
      <c r="L3555" s="444">
        <f t="shared" ca="1" si="167"/>
        <v>-345663377462.35889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-345663377462.35889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-1440264072.7598286</v>
      </c>
      <c r="L3556" s="444">
        <f t="shared" ca="1" si="167"/>
        <v>-347103641535.11871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-347103641535.11871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-1446265173.0629947</v>
      </c>
      <c r="L3557" s="444">
        <f t="shared" ca="1" si="167"/>
        <v>-348549906708.1817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-348549906708.1817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-1452291277.950757</v>
      </c>
      <c r="L3558" s="444">
        <f t="shared" ca="1" si="167"/>
        <v>-350002197986.13245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-350002197986.13245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-1458342491.6088853</v>
      </c>
      <c r="L3559" s="444">
        <f t="shared" ca="1" si="167"/>
        <v>-351460540477.74133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-351460540477.74133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-1464418918.6572556</v>
      </c>
      <c r="L3560" s="444">
        <f t="shared" ca="1" si="167"/>
        <v>-352924959396.39856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-352924959396.39856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-1470520664.1516607</v>
      </c>
      <c r="L3561" s="444">
        <f t="shared" ca="1" si="167"/>
        <v>-354395480060.55023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-354395480060.55023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-1476647833.5856259</v>
      </c>
      <c r="L3562" s="444">
        <f t="shared" ca="1" si="167"/>
        <v>-355872127894.13586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-355872127894.13586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-1482800532.8922327</v>
      </c>
      <c r="L3563" s="444">
        <f t="shared" ca="1" si="167"/>
        <v>-357354928427.02808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-357354928427.02808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-1488978868.4459503</v>
      </c>
      <c r="L3564" s="444">
        <f t="shared" ca="1" si="167"/>
        <v>-358843907295.474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-358843907295.474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-1495182947.0644751</v>
      </c>
      <c r="L3565" s="444">
        <f t="shared" ca="1" si="167"/>
        <v>-360339090242.53845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-360339090242.53845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-1501412876.010577</v>
      </c>
      <c r="L3566" s="444">
        <f t="shared" ca="1" si="167"/>
        <v>-361840503118.54901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-361840503118.54901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-1507668762.9939542</v>
      </c>
      <c r="L3567" s="444">
        <f t="shared" ca="1" si="167"/>
        <v>-363348171881.54297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-363348171881.54297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-1513950716.1730957</v>
      </c>
      <c r="L3568" s="444">
        <f t="shared" ca="1" si="167"/>
        <v>-364862122597.71606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-364862122597.71606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-1520258844.1571503</v>
      </c>
      <c r="L3569" s="444">
        <f t="shared" ca="1" si="167"/>
        <v>-366382381441.87323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-366382381441.87323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-1526593256.0078051</v>
      </c>
      <c r="L3570" s="444">
        <f t="shared" ca="1" si="167"/>
        <v>-367908974697.88104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-367908974697.88104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-1532954061.2411709</v>
      </c>
      <c r="L3571" s="444">
        <f t="shared" ca="1" si="167"/>
        <v>-369441928759.12219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-369441928759.12219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-1539341369.8296757</v>
      </c>
      <c r="L3572" s="444">
        <f t="shared" ca="1" si="167"/>
        <v>-370981270128.95184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-370981270128.95184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-1545755292.2039659</v>
      </c>
      <c r="L3573" s="444">
        <f t="shared" ca="1" si="167"/>
        <v>-372527025421.15582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-372527025421.15582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-1552195939.2548158</v>
      </c>
      <c r="L3574" s="444">
        <f t="shared" ca="1" si="167"/>
        <v>-374079221360.41064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-374079221360.41064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-1558663422.3350444</v>
      </c>
      <c r="L3575" s="444">
        <f t="shared" ca="1" si="167"/>
        <v>-375637884782.74567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-375637884782.74567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-1565157853.2614403</v>
      </c>
      <c r="L3576" s="444">
        <f t="shared" ca="1" si="167"/>
        <v>-377203042636.00708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-377203042636.00708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-1571679344.3166962</v>
      </c>
      <c r="L3577" s="444">
        <f t="shared" ca="1" si="167"/>
        <v>-378774721980.32379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-378774721980.32379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-1578228008.2513492</v>
      </c>
      <c r="L3578" s="444">
        <f t="shared" ref="L3578:L3832" ca="1" si="172">I3578-J3578+K3578</f>
        <v>-380352949988.57513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-380352949988.57513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-1584803958.2857296</v>
      </c>
      <c r="L3579" s="444">
        <f t="shared" ca="1" si="172"/>
        <v>-381937753946.86084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-381937753946.86084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-1591407308.1119201</v>
      </c>
      <c r="L3580" s="444">
        <f t="shared" ca="1" si="172"/>
        <v>-383529161254.97278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-383529161254.97278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-1598038171.89572</v>
      </c>
      <c r="L3581" s="444">
        <f t="shared" ca="1" si="172"/>
        <v>-385127199426.86847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-385127199426.86847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-1604696664.2786186</v>
      </c>
      <c r="L3582" s="444">
        <f t="shared" ca="1" si="172"/>
        <v>-386731896091.14709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-386731896091.14709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-1611382900.3797796</v>
      </c>
      <c r="L3583" s="444">
        <f t="shared" ca="1" si="172"/>
        <v>-388343278991.52686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-388343278991.52686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-1618096995.7980285</v>
      </c>
      <c r="L3584" s="444">
        <f t="shared" ca="1" si="172"/>
        <v>-389961375987.32489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-389961375987.32489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-1624839066.6138537</v>
      </c>
      <c r="L3585" s="444">
        <f t="shared" ca="1" si="172"/>
        <v>-391586215053.93872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-391586215053.93872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-1631609229.3914113</v>
      </c>
      <c r="L3586" s="444">
        <f t="shared" ca="1" si="172"/>
        <v>-393217824283.33014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-393217824283.33014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-1638407601.1805422</v>
      </c>
      <c r="L3587" s="444">
        <f t="shared" ca="1" si="172"/>
        <v>-394856231884.51068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-394856231884.51068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-1645234299.5187945</v>
      </c>
      <c r="L3588" s="444">
        <f t="shared" ca="1" si="172"/>
        <v>-396501466184.02948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-396501466184.02948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-1652089442.4334562</v>
      </c>
      <c r="L3589" s="444">
        <f t="shared" ca="1" si="172"/>
        <v>-398153555626.46295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-398153555626.46295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-1658973148.4435956</v>
      </c>
      <c r="L3590" s="444">
        <f t="shared" ca="1" si="172"/>
        <v>-399812528774.90656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-399812528774.90656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-1665885536.5621107</v>
      </c>
      <c r="L3591" s="444">
        <f t="shared" ca="1" si="172"/>
        <v>-401478414311.46869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-401478414311.46869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-1672826726.2977862</v>
      </c>
      <c r="L3592" s="444">
        <f t="shared" ca="1" si="172"/>
        <v>-403151241037.76648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-403151241037.76648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-1679796837.6573603</v>
      </c>
      <c r="L3593" s="444">
        <f t="shared" ca="1" si="172"/>
        <v>-404831037875.42383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-404831037875.42383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-1686795991.1475992</v>
      </c>
      <c r="L3594" s="444">
        <f t="shared" ca="1" si="172"/>
        <v>-406517833866.57141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-406517833866.57141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-1693824307.7773809</v>
      </c>
      <c r="L3595" s="444">
        <f t="shared" ca="1" si="172"/>
        <v>-408211658174.34882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-408211658174.34882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-1700881909.0597868</v>
      </c>
      <c r="L3596" s="444">
        <f t="shared" ca="1" si="172"/>
        <v>-409912540083.40863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-409912540083.40863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-1707968917.0142026</v>
      </c>
      <c r="L3597" s="444">
        <f t="shared" ca="1" si="172"/>
        <v>-411620509000.42285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-411620509000.42285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-1715085454.1684284</v>
      </c>
      <c r="L3598" s="444">
        <f t="shared" ca="1" si="172"/>
        <v>-413335594454.59131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-413335594454.59131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-1722231643.560797</v>
      </c>
      <c r="L3599" s="444">
        <f t="shared" ca="1" si="172"/>
        <v>-415057826098.1521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-415057826098.1521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-1729407608.7423003</v>
      </c>
      <c r="L3600" s="444">
        <f t="shared" ca="1" si="172"/>
        <v>-416787233706.89441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-416787233706.89441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-1736613473.7787266</v>
      </c>
      <c r="L3601" s="444">
        <f t="shared" ca="1" si="172"/>
        <v>-418523847180.67316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-418523847180.67316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-1743849363.2528048</v>
      </c>
      <c r="L3602" s="444">
        <f t="shared" ca="1" si="172"/>
        <v>-420267696543.92596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-420267696543.92596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-1751115402.2663581</v>
      </c>
      <c r="L3603" s="444">
        <f t="shared" ca="1" si="172"/>
        <v>-422018811946.19232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-422018811946.19232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-1758411716.4424679</v>
      </c>
      <c r="L3604" s="444">
        <f t="shared" ca="1" si="172"/>
        <v>-423777223662.63477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-423777223662.63477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-1765738431.9276447</v>
      </c>
      <c r="L3605" s="444">
        <f t="shared" ca="1" si="172"/>
        <v>-425542962094.56244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-425542962094.56244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-1773095675.3940101</v>
      </c>
      <c r="L3606" s="444">
        <f t="shared" ca="1" si="172"/>
        <v>-427316057769.95642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-427316057769.95642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-1780483574.0414851</v>
      </c>
      <c r="L3607" s="444">
        <f t="shared" ca="1" si="172"/>
        <v>-429096541343.99792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-429096541343.99792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-1787902255.5999913</v>
      </c>
      <c r="L3608" s="444">
        <f t="shared" ca="1" si="172"/>
        <v>-430884443599.5979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-430884443599.5979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-1795351848.3316579</v>
      </c>
      <c r="L3609" s="444">
        <f t="shared" ca="1" si="172"/>
        <v>-432679795447.92957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-432679795447.92957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-1802832481.0330398</v>
      </c>
      <c r="L3610" s="444">
        <f t="shared" ca="1" si="172"/>
        <v>-434482627928.96259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-434482627928.96259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-1810344283.0373437</v>
      </c>
      <c r="L3611" s="444">
        <f t="shared" ca="1" si="172"/>
        <v>-436292972211.99994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-436292972211.99994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-1817887384.2166667</v>
      </c>
      <c r="L3612" s="444">
        <f t="shared" ca="1" si="172"/>
        <v>-438110859596.21661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-438110859596.21661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-1825461914.9842358</v>
      </c>
      <c r="L3613" s="444">
        <f t="shared" ca="1" si="172"/>
        <v>-439936321511.20087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-439936321511.20087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-1833068006.2966702</v>
      </c>
      <c r="L3614" s="444">
        <f t="shared" ca="1" si="172"/>
        <v>-441769389517.49756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-441769389517.49756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-1840705789.6562395</v>
      </c>
      <c r="L3615" s="444">
        <f t="shared" ca="1" si="172"/>
        <v>-443610095307.15381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-443610095307.15381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-1848375397.1131408</v>
      </c>
      <c r="L3616" s="444">
        <f t="shared" ca="1" si="172"/>
        <v>-445458470704.26697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-445458470704.26697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-1856076961.2677791</v>
      </c>
      <c r="L3617" s="444">
        <f t="shared" ca="1" si="172"/>
        <v>-447314547665.53473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-447314547665.53473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-1863810615.2730613</v>
      </c>
      <c r="L3618" s="444">
        <f t="shared" ca="1" si="172"/>
        <v>-449178358280.8078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-449178358280.8078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-1871576492.8366992</v>
      </c>
      <c r="L3619" s="444">
        <f t="shared" ca="1" si="172"/>
        <v>-451049934773.64447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-451049934773.64447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-1879374728.2235186</v>
      </c>
      <c r="L3620" s="444">
        <f t="shared" ca="1" si="172"/>
        <v>-452929309501.86798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-452929309501.86798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-1887205456.2577832</v>
      </c>
      <c r="L3621" s="444">
        <f t="shared" ca="1" si="172"/>
        <v>-454816514958.12579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-454816514958.12579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-1895068812.3255241</v>
      </c>
      <c r="L3622" s="444">
        <f t="shared" ca="1" si="172"/>
        <v>-456711583770.45129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-456711583770.45129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-1902964932.3768804</v>
      </c>
      <c r="L3623" s="444">
        <f t="shared" ca="1" si="172"/>
        <v>-458614548702.82819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-458614548702.82819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-1910893952.9284508</v>
      </c>
      <c r="L3624" s="444">
        <f t="shared" ca="1" si="172"/>
        <v>-460525442655.75665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-460525442655.75665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-1918856011.0656526</v>
      </c>
      <c r="L3625" s="444">
        <f t="shared" ca="1" si="172"/>
        <v>-462444298666.82233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-462444298666.82233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-1926851244.4450929</v>
      </c>
      <c r="L3626" s="444">
        <f t="shared" ca="1" si="172"/>
        <v>-464371149911.2674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-464371149911.2674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-1934879791.2969472</v>
      </c>
      <c r="L3627" s="444">
        <f t="shared" ca="1" si="172"/>
        <v>-466306029702.56433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-466306029702.56433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-1942941790.4273512</v>
      </c>
      <c r="L3628" s="444">
        <f t="shared" ca="1" si="172"/>
        <v>-468248971492.9917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-468248971492.9917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-1951037381.2207987</v>
      </c>
      <c r="L3629" s="444">
        <f t="shared" ca="1" si="172"/>
        <v>-470200008874.21252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-470200008874.21252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-1959166703.6425521</v>
      </c>
      <c r="L3630" s="444">
        <f t="shared" ca="1" si="172"/>
        <v>-472159175577.8551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-472159175577.8551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-1967329898.2410629</v>
      </c>
      <c r="L3631" s="444">
        <f t="shared" ca="1" si="172"/>
        <v>-474126505476.09619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-474126505476.09619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-1975527106.1504009</v>
      </c>
      <c r="L3632" s="444">
        <f t="shared" ca="1" si="172"/>
        <v>-476102032582.24658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-476102032582.24658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-1983758469.092694</v>
      </c>
      <c r="L3633" s="444">
        <f t="shared" ca="1" si="172"/>
        <v>-478085791051.33929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-478085791051.33929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-1992024129.3805807</v>
      </c>
      <c r="L3634" s="444">
        <f t="shared" ca="1" si="172"/>
        <v>-480077815180.71985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-480077815180.71985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-2000324229.9196663</v>
      </c>
      <c r="L3635" s="444">
        <f t="shared" ca="1" si="172"/>
        <v>-482078139410.63953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-482078139410.63953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-2008658914.2109983</v>
      </c>
      <c r="L3636" s="444">
        <f t="shared" ca="1" si="172"/>
        <v>-484086798324.85052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-484086798324.85052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-2017028326.3535435</v>
      </c>
      <c r="L3637" s="444">
        <f t="shared" ca="1" si="172"/>
        <v>-486103826651.20404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-486103826651.20404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-2025432611.0466838</v>
      </c>
      <c r="L3638" s="444">
        <f t="shared" ca="1" si="172"/>
        <v>-488129259262.25073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-488129259262.25073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-2033871913.5927112</v>
      </c>
      <c r="L3639" s="444">
        <f t="shared" ca="1" si="172"/>
        <v>-490163131175.84344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-490163131175.84344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-2042346379.899348</v>
      </c>
      <c r="L3640" s="444">
        <f t="shared" ca="1" si="172"/>
        <v>-492205477555.7428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-492205477555.7428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-2050856156.4822617</v>
      </c>
      <c r="L3641" s="444">
        <f t="shared" ca="1" si="172"/>
        <v>-494256333712.22504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-494256333712.22504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-2059401390.4676039</v>
      </c>
      <c r="L3642" s="444">
        <f t="shared" ca="1" si="172"/>
        <v>-496315735102.69263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-496315735102.69263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-2067982229.5945523</v>
      </c>
      <c r="L3643" s="444">
        <f t="shared" ca="1" si="172"/>
        <v>-498383717332.28717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-498383717332.28717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-2076598822.2178631</v>
      </c>
      <c r="L3644" s="444">
        <f t="shared" ca="1" si="172"/>
        <v>-500460316154.505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-500460316154.505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-2085251317.3104374</v>
      </c>
      <c r="L3645" s="444">
        <f t="shared" ca="1" si="172"/>
        <v>-502545567471.81543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-502545567471.81543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-2093939864.4658976</v>
      </c>
      <c r="L3646" s="444">
        <f t="shared" ca="1" si="172"/>
        <v>-504639507336.28131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-504639507336.28131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-2102664613.9011724</v>
      </c>
      <c r="L3647" s="444">
        <f t="shared" ca="1" si="172"/>
        <v>-506742171950.1825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-506742171950.1825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-2111425716.4590938</v>
      </c>
      <c r="L3648" s="444">
        <f t="shared" ca="1" si="172"/>
        <v>-508853597666.6416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-508853597666.6416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-2120223323.6110067</v>
      </c>
      <c r="L3649" s="444">
        <f t="shared" ca="1" si="172"/>
        <v>-510973820990.25262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-510973820990.25262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-2129057587.4593861</v>
      </c>
      <c r="L3650" s="444">
        <f t="shared" ca="1" si="172"/>
        <v>-513102878577.71204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-513102878577.71204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-2137928660.7404668</v>
      </c>
      <c r="L3651" s="444">
        <f t="shared" ca="1" si="172"/>
        <v>-515240807238.45251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-515240807238.45251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-2146836696.8268855</v>
      </c>
      <c r="L3652" s="444">
        <f t="shared" ca="1" si="172"/>
        <v>-517387643935.27942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-517387643935.27942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-2155781849.7303309</v>
      </c>
      <c r="L3653" s="444">
        <f t="shared" ca="1" si="172"/>
        <v>-519543425785.00977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-519543425785.00977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-2164764274.1042075</v>
      </c>
      <c r="L3654" s="444">
        <f t="shared" ca="1" si="172"/>
        <v>-521708190059.11395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-521708190059.11395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-2173784125.2463083</v>
      </c>
      <c r="L3655" s="444">
        <f t="shared" ca="1" si="172"/>
        <v>-523881974184.36029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-523881974184.36029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-2182841559.101501</v>
      </c>
      <c r="L3656" s="444">
        <f t="shared" ca="1" si="172"/>
        <v>-526064815743.46179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-526064815743.46179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-2191936732.2644238</v>
      </c>
      <c r="L3657" s="444">
        <f t="shared" ca="1" si="172"/>
        <v>-528256752475.7262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-528256752475.7262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-2201069801.9821925</v>
      </c>
      <c r="L3658" s="444">
        <f t="shared" ca="1" si="172"/>
        <v>-530457822277.70837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-530457822277.70837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-2210240926.1571183</v>
      </c>
      <c r="L3659" s="444">
        <f t="shared" ca="1" si="172"/>
        <v>-532668063203.86548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-532668063203.86548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-2219450263.3494396</v>
      </c>
      <c r="L3660" s="444">
        <f t="shared" ca="1" si="172"/>
        <v>-534887513467.2149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-534887513467.2149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-2228697972.7800617</v>
      </c>
      <c r="L3661" s="444">
        <f t="shared" ca="1" si="172"/>
        <v>-537116211439.995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-537116211439.995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-2237984214.3333125</v>
      </c>
      <c r="L3662" s="444">
        <f t="shared" ca="1" si="172"/>
        <v>-539354195654.32831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-539354195654.32831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-2247309148.5597014</v>
      </c>
      <c r="L3663" s="444">
        <f t="shared" ca="1" si="172"/>
        <v>-541601504802.888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-541601504802.888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-2256672936.6787</v>
      </c>
      <c r="L3664" s="444">
        <f t="shared" ca="1" si="172"/>
        <v>-543858177739.56671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-543858177739.56671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-2266075740.5815277</v>
      </c>
      <c r="L3665" s="444">
        <f t="shared" ca="1" si="172"/>
        <v>-546124253480.14825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-546124253480.14825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-2275517722.833951</v>
      </c>
      <c r="L3666" s="444">
        <f t="shared" ca="1" si="172"/>
        <v>-548399771202.98218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-548399771202.98218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-2284999046.6790924</v>
      </c>
      <c r="L3667" s="444">
        <f t="shared" ca="1" si="172"/>
        <v>-550684770249.66125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-550684770249.66125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-2294519876.0402551</v>
      </c>
      <c r="L3668" s="444">
        <f t="shared" ca="1" si="172"/>
        <v>-552979290125.70154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-552979290125.70154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-2304080375.5237565</v>
      </c>
      <c r="L3669" s="444">
        <f t="shared" ca="1" si="172"/>
        <v>-555283370501.22534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-555283370501.22534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-2313680710.421772</v>
      </c>
      <c r="L3670" s="444">
        <f t="shared" ca="1" si="172"/>
        <v>-557597051211.64709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-557597051211.64709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-2323321046.7151961</v>
      </c>
      <c r="L3671" s="444">
        <f t="shared" ca="1" si="172"/>
        <v>-559920372258.3623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-559920372258.3623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-2333001551.0765095</v>
      </c>
      <c r="L3672" s="444">
        <f t="shared" ca="1" si="172"/>
        <v>-562253373809.43884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-562253373809.43884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-2342722390.8726616</v>
      </c>
      <c r="L3673" s="444">
        <f t="shared" ca="1" si="172"/>
        <v>-564596096200.31152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-564596096200.31152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-2352483734.1679645</v>
      </c>
      <c r="L3674" s="444">
        <f t="shared" ca="1" si="172"/>
        <v>-566948579934.47949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-566948579934.47949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-2362285749.7269979</v>
      </c>
      <c r="L3675" s="444">
        <f t="shared" ca="1" si="172"/>
        <v>-569310865684.20654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-569310865684.20654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-2372128607.0175271</v>
      </c>
      <c r="L3676" s="444">
        <f t="shared" ca="1" si="172"/>
        <v>-571682994291.22412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-571682994291.22412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-2382012476.2134337</v>
      </c>
      <c r="L3677" s="444">
        <f t="shared" ca="1" si="172"/>
        <v>-574065006767.4375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-574065006767.4375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-2391937528.1976562</v>
      </c>
      <c r="L3678" s="444">
        <f t="shared" ca="1" si="172"/>
        <v>-576456944295.63513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-576456944295.63513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-2401903934.5651464</v>
      </c>
      <c r="L3679" s="444">
        <f t="shared" ca="1" si="172"/>
        <v>-578858848230.20032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-578858848230.20032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-2411911867.6258345</v>
      </c>
      <c r="L3680" s="444">
        <f t="shared" ca="1" si="172"/>
        <v>-581270760097.82617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-581270760097.82617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-2421961500.407609</v>
      </c>
      <c r="L3681" s="444">
        <f t="shared" ca="1" si="172"/>
        <v>-583692721598.23376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-583692721598.23376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-2432053006.6593075</v>
      </c>
      <c r="L3682" s="444">
        <f t="shared" ca="1" si="172"/>
        <v>-586124774604.89307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-586124774604.89307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-2442186560.8537211</v>
      </c>
      <c r="L3683" s="444">
        <f t="shared" ca="1" si="172"/>
        <v>-588566961165.74683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-588566961165.74683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-2452362338.1906118</v>
      </c>
      <c r="L3684" s="444">
        <f t="shared" ca="1" si="172"/>
        <v>-591019323503.93738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-591019323503.93738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-2462580514.5997391</v>
      </c>
      <c r="L3685" s="444">
        <f t="shared" ca="1" si="172"/>
        <v>-593481904018.53711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-593481904018.53711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-2472841266.7439046</v>
      </c>
      <c r="L3686" s="444">
        <f t="shared" ca="1" si="172"/>
        <v>-595954745285.28101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-595954745285.28101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-2483144772.0220041</v>
      </c>
      <c r="L3687" s="444">
        <f t="shared" ca="1" si="172"/>
        <v>-598437890057.30298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-598437890057.30298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-2493491208.5720959</v>
      </c>
      <c r="L3688" s="444">
        <f t="shared" ca="1" si="172"/>
        <v>-600931381265.87512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-600931381265.87512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-2503880755.2744799</v>
      </c>
      <c r="L3689" s="444">
        <f t="shared" ca="1" si="172"/>
        <v>-603435262021.14966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-603435262021.14966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-2514313591.7547903</v>
      </c>
      <c r="L3690" s="444">
        <f t="shared" ca="1" si="172"/>
        <v>-605949575612.90442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-605949575612.90442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-2524789898.3871017</v>
      </c>
      <c r="L3691" s="444">
        <f t="shared" ca="1" si="172"/>
        <v>-608474365511.2915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-608474365511.2915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-2535309856.2970481</v>
      </c>
      <c r="L3692" s="444">
        <f t="shared" ca="1" si="172"/>
        <v>-611009675367.5885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-611009675367.5885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-2545873647.3649521</v>
      </c>
      <c r="L3693" s="444">
        <f t="shared" ca="1" si="172"/>
        <v>-613555549014.95349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-613555549014.95349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-2556481454.2289729</v>
      </c>
      <c r="L3694" s="444">
        <f t="shared" ca="1" si="172"/>
        <v>-616112030469.1825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-616112030469.1825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-2567133460.2882605</v>
      </c>
      <c r="L3695" s="444">
        <f t="shared" ca="1" si="172"/>
        <v>-618679163929.4707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-618679163929.4707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-2577829849.7061281</v>
      </c>
      <c r="L3696" s="444">
        <f t="shared" ca="1" si="172"/>
        <v>-621256993779.17688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-621256993779.17688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-2588570807.4132371</v>
      </c>
      <c r="L3697" s="444">
        <f t="shared" ca="1" si="172"/>
        <v>-623845564586.59009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-623845564586.59009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-2599356519.1107922</v>
      </c>
      <c r="L3698" s="444">
        <f t="shared" ca="1" si="172"/>
        <v>-626444921105.70093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-626444921105.70093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-2610187171.2737536</v>
      </c>
      <c r="L3699" s="444">
        <f t="shared" ca="1" si="172"/>
        <v>-629055108276.97473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-629055108276.97473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-2621062951.1540613</v>
      </c>
      <c r="L3700" s="444">
        <f t="shared" ca="1" si="172"/>
        <v>-631676171228.12878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-631676171228.12878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-2631984046.7838697</v>
      </c>
      <c r="L3701" s="444">
        <f t="shared" ca="1" si="172"/>
        <v>-634308155274.9126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-634308155274.9126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-2642950646.9788027</v>
      </c>
      <c r="L3702" s="444">
        <f t="shared" ca="1" si="172"/>
        <v>-636951105921.89136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-636951105921.89136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-2653962941.3412142</v>
      </c>
      <c r="L3703" s="444">
        <f t="shared" ca="1" si="172"/>
        <v>-639605068863.23254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-639605068863.23254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-2665021120.2634687</v>
      </c>
      <c r="L3704" s="444">
        <f t="shared" ca="1" si="172"/>
        <v>-642270089983.49597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-642270089983.49597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-2676125374.9312334</v>
      </c>
      <c r="L3705" s="444">
        <f t="shared" ca="1" si="172"/>
        <v>-644946215358.42725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-644946215358.42725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-2687275897.3267803</v>
      </c>
      <c r="L3706" s="444">
        <f t="shared" ca="1" si="172"/>
        <v>-647633491255.75403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-647633491255.75403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-2698472880.2323084</v>
      </c>
      <c r="L3707" s="444">
        <f t="shared" ca="1" si="172"/>
        <v>-650331964135.98633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-650331964135.98633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-2709716517.2332764</v>
      </c>
      <c r="L3708" s="444">
        <f t="shared" ca="1" si="172"/>
        <v>-653041680653.2196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-653041680653.2196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-2721007002.7217484</v>
      </c>
      <c r="L3709" s="444">
        <f t="shared" ca="1" si="172"/>
        <v>-655762687655.94141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-655762687655.94141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-2732344531.899756</v>
      </c>
      <c r="L3710" s="444">
        <f t="shared" ca="1" si="172"/>
        <v>-658495032187.84119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-658495032187.84119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-2743729300.7826715</v>
      </c>
      <c r="L3711" s="444">
        <f t="shared" ca="1" si="172"/>
        <v>-661238761488.6239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-661238761488.6239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-2755161506.2025995</v>
      </c>
      <c r="L3712" s="444">
        <f t="shared" ca="1" si="172"/>
        <v>-663993922994.82654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-663993922994.82654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-2766641345.8117771</v>
      </c>
      <c r="L3713" s="444">
        <f t="shared" ca="1" si="172"/>
        <v>-666760564340.63831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-666760564340.63831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-2778169018.0859928</v>
      </c>
      <c r="L3714" s="444">
        <f t="shared" ca="1" si="172"/>
        <v>-669538733358.72424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-669538733358.72424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-2789744722.3280177</v>
      </c>
      <c r="L3715" s="444">
        <f t="shared" ca="1" si="172"/>
        <v>-672328478081.05225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-672328478081.05225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-2801368658.671051</v>
      </c>
      <c r="L3716" s="444">
        <f t="shared" ca="1" si="172"/>
        <v>-675129846739.72327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-675129846739.72327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-2813041028.08218</v>
      </c>
      <c r="L3717" s="444">
        <f t="shared" ca="1" si="172"/>
        <v>-677942887767.80542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-677942887767.80542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-2824762032.3658557</v>
      </c>
      <c r="L3718" s="444">
        <f t="shared" ca="1" si="172"/>
        <v>-680767649800.17126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-680767649800.17126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-2836531874.1673803</v>
      </c>
      <c r="L3719" s="444">
        <f t="shared" ca="1" si="172"/>
        <v>-683604181674.33862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-683604181674.33862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-2848350756.9764109</v>
      </c>
      <c r="L3720" s="444">
        <f t="shared" ca="1" si="172"/>
        <v>-686452532431.31506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-686452532431.31506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-2860218885.1304793</v>
      </c>
      <c r="L3721" s="444">
        <f t="shared" ca="1" si="172"/>
        <v>-689312751316.44556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-689312751316.44556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-2872136463.8185229</v>
      </c>
      <c r="L3722" s="444">
        <f t="shared" ca="1" si="172"/>
        <v>-692184887780.26404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-692184887780.26404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-2884103699.0844336</v>
      </c>
      <c r="L3723" s="444">
        <f t="shared" ca="1" si="172"/>
        <v>-695068991479.34851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-695068991479.34851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-2896120797.8306189</v>
      </c>
      <c r="L3724" s="444">
        <f t="shared" ca="1" si="172"/>
        <v>-697965112277.17908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-697965112277.17908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-2908187967.8215795</v>
      </c>
      <c r="L3725" s="444">
        <f t="shared" ca="1" si="172"/>
        <v>-700873300245.00061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-700873300245.00061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-2920305417.6875024</v>
      </c>
      <c r="L3726" s="444">
        <f t="shared" ca="1" si="172"/>
        <v>-703793605662.68811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-703793605662.68811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-2932473356.9278669</v>
      </c>
      <c r="L3727" s="444">
        <f t="shared" ca="1" si="172"/>
        <v>-706726079019.61597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-706726079019.61597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-2944691995.9150667</v>
      </c>
      <c r="L3728" s="444">
        <f t="shared" ca="1" si="172"/>
        <v>-709670771015.53101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-709670771015.53101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-2956961545.898046</v>
      </c>
      <c r="L3729" s="444">
        <f t="shared" ca="1" si="172"/>
        <v>-712627732561.42908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-712627732561.42908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-2969282219.0059543</v>
      </c>
      <c r="L3730" s="444">
        <f t="shared" ca="1" si="172"/>
        <v>-715597014780.43506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-715597014780.43506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-2981654228.2518129</v>
      </c>
      <c r="L3731" s="444">
        <f t="shared" ca="1" si="172"/>
        <v>-718578669008.68689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-718578669008.68689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-2994077787.5361953</v>
      </c>
      <c r="L3732" s="444">
        <f t="shared" ca="1" si="172"/>
        <v>-721572746796.22314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-721572746796.22314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-3006553111.6509299</v>
      </c>
      <c r="L3733" s="444">
        <f t="shared" ca="1" si="172"/>
        <v>-724579299907.87402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-724579299907.87402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-3019080416.2828083</v>
      </c>
      <c r="L3734" s="444">
        <f t="shared" ca="1" si="172"/>
        <v>-727598380324.15686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-727598380324.15686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-3031659918.0173202</v>
      </c>
      <c r="L3735" s="444">
        <f t="shared" ca="1" si="172"/>
        <v>-730630040242.17419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-730630040242.17419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-3044291834.3423924</v>
      </c>
      <c r="L3736" s="444">
        <f t="shared" ca="1" si="172"/>
        <v>-733674332076.5166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-733674332076.5166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-3056976383.6521525</v>
      </c>
      <c r="L3737" s="444">
        <f t="shared" ca="1" si="172"/>
        <v>-736731308460.1687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-736731308460.1687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-3069713785.2507029</v>
      </c>
      <c r="L3738" s="444">
        <f t="shared" ca="1" si="172"/>
        <v>-739801022245.41943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-739801022245.41943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-3082504259.3559141</v>
      </c>
      <c r="L3739" s="444">
        <f t="shared" ca="1" si="172"/>
        <v>-742883526504.77539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-742883526504.77539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-3095348027.103231</v>
      </c>
      <c r="L3740" s="444">
        <f t="shared" ca="1" si="172"/>
        <v>-745978874531.87866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-745978874531.87866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-3108245310.5494943</v>
      </c>
      <c r="L3741" s="444">
        <f t="shared" ca="1" si="172"/>
        <v>-749087119842.4281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-749087119842.4281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-3121196332.6767836</v>
      </c>
      <c r="L3742" s="444">
        <f t="shared" ca="1" si="172"/>
        <v>-752208316175.10486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-752208316175.10486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-3134201317.3962703</v>
      </c>
      <c r="L3743" s="444">
        <f t="shared" ca="1" si="172"/>
        <v>-755342517492.5011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-755342517492.5011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-3147260489.5520878</v>
      </c>
      <c r="L3744" s="444">
        <f t="shared" ca="1" si="172"/>
        <v>-758489777982.05322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-758489777982.05322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-3160374074.9252219</v>
      </c>
      <c r="L3745" s="444">
        <f t="shared" ca="1" si="172"/>
        <v>-761650152056.97839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-761650152056.97839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-3173542300.2374101</v>
      </c>
      <c r="L3746" s="444">
        <f t="shared" ca="1" si="172"/>
        <v>-764823694357.21582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-764823694357.21582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-3186765393.155066</v>
      </c>
      <c r="L3747" s="444">
        <f t="shared" ca="1" si="172"/>
        <v>-768010459750.37085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-768010459750.37085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-3200043582.2932119</v>
      </c>
      <c r="L3748" s="444">
        <f t="shared" ca="1" si="172"/>
        <v>-771210503332.66406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-771210503332.66406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-3213377097.2194338</v>
      </c>
      <c r="L3749" s="444">
        <f t="shared" ca="1" si="172"/>
        <v>-774423880429.88354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-774423880429.88354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-3226766168.4578481</v>
      </c>
      <c r="L3750" s="444">
        <f t="shared" ca="1" si="172"/>
        <v>-777650646598.34143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-777650646598.34143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-3240211027.4930892</v>
      </c>
      <c r="L3751" s="444">
        <f t="shared" ca="1" si="172"/>
        <v>-780890857625.83447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-780890857625.83447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-3253711906.7743101</v>
      </c>
      <c r="L3752" s="444">
        <f t="shared" ca="1" si="172"/>
        <v>-784144569532.60876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-784144569532.60876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-3267269039.719203</v>
      </c>
      <c r="L3753" s="444">
        <f t="shared" ca="1" si="172"/>
        <v>-787411838572.328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-787411838572.328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-3280882660.7180333</v>
      </c>
      <c r="L3754" s="444">
        <f t="shared" ca="1" si="172"/>
        <v>-790692721233.04602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-790692721233.04602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-3294553005.1376915</v>
      </c>
      <c r="L3755" s="444">
        <f t="shared" ca="1" si="172"/>
        <v>-793987274238.18372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-793987274238.18372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-3308280309.3257656</v>
      </c>
      <c r="L3756" s="444">
        <f t="shared" ca="1" si="172"/>
        <v>-797295554547.50952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-797295554547.50952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-3322064810.6146231</v>
      </c>
      <c r="L3757" s="444">
        <f t="shared" ca="1" si="172"/>
        <v>-800617619358.12415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-800617619358.12415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-3335906747.3255172</v>
      </c>
      <c r="L3758" s="444">
        <f t="shared" ca="1" si="172"/>
        <v>-803953526105.44971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-803953526105.44971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-3349806358.772707</v>
      </c>
      <c r="L3759" s="444">
        <f t="shared" ca="1" si="172"/>
        <v>-807303332464.22241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-807303332464.22241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-3363763885.2675934</v>
      </c>
      <c r="L3760" s="444">
        <f t="shared" ca="1" si="172"/>
        <v>-810667096349.48999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-810667096349.48999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-3377779568.1228747</v>
      </c>
      <c r="L3761" s="444">
        <f t="shared" ca="1" si="172"/>
        <v>-814044875917.61292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-814044875917.61292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-3391853649.6567206</v>
      </c>
      <c r="L3762" s="444">
        <f t="shared" ca="1" si="172"/>
        <v>-817436729567.26965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-817436729567.26965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-3405986373.1969566</v>
      </c>
      <c r="L3763" s="444">
        <f t="shared" ca="1" si="172"/>
        <v>-820842715940.46655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-820842715940.46655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-3420177983.0852771</v>
      </c>
      <c r="L3764" s="444">
        <f t="shared" ca="1" si="172"/>
        <v>-824262893923.55188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-824262893923.55188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-3434428724.6814661</v>
      </c>
      <c r="L3765" s="444">
        <f t="shared" ca="1" si="172"/>
        <v>-827697322648.2334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-827697322648.2334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-3448738844.3676391</v>
      </c>
      <c r="L3766" s="444">
        <f t="shared" ca="1" si="172"/>
        <v>-831146061492.60107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-831146061492.60107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-3463108589.5525045</v>
      </c>
      <c r="L3767" s="444">
        <f t="shared" ca="1" si="172"/>
        <v>-834609170082.15356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-834609170082.15356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-3477538208.6756396</v>
      </c>
      <c r="L3768" s="444">
        <f t="shared" ca="1" si="172"/>
        <v>-838086708290.82922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-838086708290.82922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-3492027951.2117882</v>
      </c>
      <c r="L3769" s="444">
        <f t="shared" ca="1" si="172"/>
        <v>-841578736242.04102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-841578736242.04102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-3506578067.6751709</v>
      </c>
      <c r="L3770" s="444">
        <f t="shared" ca="1" si="172"/>
        <v>-845085314309.71619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-845085314309.71619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-3521188809.6238174</v>
      </c>
      <c r="L3771" s="444">
        <f t="shared" ca="1" si="172"/>
        <v>-848606503119.33997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-848606503119.33997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-3535860429.6639166</v>
      </c>
      <c r="L3772" s="444">
        <f t="shared" ca="1" si="172"/>
        <v>-852142363549.00391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-852142363549.00391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-3550593181.4541831</v>
      </c>
      <c r="L3773" s="444">
        <f t="shared" ca="1" si="172"/>
        <v>-855692956730.45813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-855692956730.45813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-3565387319.7102423</v>
      </c>
      <c r="L3774" s="444">
        <f t="shared" ca="1" si="172"/>
        <v>-859258344050.16833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-859258344050.16833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-3580243100.2090354</v>
      </c>
      <c r="L3775" s="444">
        <f t="shared" ca="1" si="172"/>
        <v>-862838587150.37732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-862838587150.37732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-3595160779.7932386</v>
      </c>
      <c r="L3776" s="444">
        <f t="shared" ca="1" si="172"/>
        <v>-866433747930.17053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-866433747930.17053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-3610140616.3757105</v>
      </c>
      <c r="L3777" s="444">
        <f t="shared" ca="1" si="172"/>
        <v>-870043888546.54626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-870043888546.54626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-3625182868.9439421</v>
      </c>
      <c r="L3778" s="444">
        <f t="shared" ca="1" si="172"/>
        <v>-873669071415.49023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-873669071415.49023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-3640287797.5645428</v>
      </c>
      <c r="L3779" s="444">
        <f t="shared" ca="1" si="172"/>
        <v>-877309359213.05481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-877309359213.05481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-3655455663.3877277</v>
      </c>
      <c r="L3780" s="444">
        <f t="shared" ca="1" si="172"/>
        <v>-880964814876.4425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-880964814876.4425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-3670686728.6518435</v>
      </c>
      <c r="L3781" s="444">
        <f t="shared" ca="1" si="172"/>
        <v>-884635501605.09436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-884635501605.09436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-3685981256.6878929</v>
      </c>
      <c r="L3782" s="444">
        <f t="shared" ca="1" si="172"/>
        <v>-888321482861.78223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-888321482861.78223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-3701339511.9240928</v>
      </c>
      <c r="L3783" s="444">
        <f t="shared" ca="1" si="172"/>
        <v>-892022822373.7063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-892022822373.7063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-3716761759.8904433</v>
      </c>
      <c r="L3784" s="444">
        <f t="shared" ca="1" si="172"/>
        <v>-895739584133.5968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-895739584133.5968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-3732248267.22332</v>
      </c>
      <c r="L3785" s="444">
        <f t="shared" ca="1" si="172"/>
        <v>-899471832400.82007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-899471832400.82007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-3747799301.6700835</v>
      </c>
      <c r="L3786" s="444">
        <f t="shared" ca="1" si="172"/>
        <v>-903219631702.49011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-903219631702.49011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-3763415132.0937095</v>
      </c>
      <c r="L3787" s="444">
        <f t="shared" ca="1" si="172"/>
        <v>-906983046834.58386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-906983046834.58386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-3779096028.4774327</v>
      </c>
      <c r="L3788" s="444">
        <f t="shared" ca="1" si="172"/>
        <v>-910762142863.06128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-910762142863.06128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-3794842261.9294219</v>
      </c>
      <c r="L3789" s="444">
        <f t="shared" ca="1" si="172"/>
        <v>-914556985124.99072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-914556985124.99072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-3810654104.6874614</v>
      </c>
      <c r="L3790" s="444">
        <f t="shared" ca="1" si="172"/>
        <v>-918367639229.67822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-918367639229.67822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-3826531830.1236591</v>
      </c>
      <c r="L3791" s="444">
        <f t="shared" ca="1" si="172"/>
        <v>-922194171059.80188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-922194171059.80188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-3842475712.7491751</v>
      </c>
      <c r="L3792" s="444">
        <f t="shared" ca="1" si="172"/>
        <v>-926036646772.55103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-926036646772.55103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-3858486028.2189627</v>
      </c>
      <c r="L3793" s="444">
        <f t="shared" ca="1" si="172"/>
        <v>-929895132800.77002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-929895132800.77002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-3874563053.3365417</v>
      </c>
      <c r="L3794" s="444">
        <f t="shared" ca="1" si="172"/>
        <v>-933769695854.10657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-933769695854.10657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-3890707066.0587773</v>
      </c>
      <c r="L3795" s="444">
        <f t="shared" ca="1" si="172"/>
        <v>-937660402920.16541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-937660402920.16541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-3906918345.5006895</v>
      </c>
      <c r="L3796" s="444">
        <f t="shared" ca="1" si="172"/>
        <v>-941567321265.66614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-941567321265.66614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-3923197171.9402757</v>
      </c>
      <c r="L3797" s="444">
        <f t="shared" ca="1" si="172"/>
        <v>-945490518437.60645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-945490518437.60645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-3939543826.82336</v>
      </c>
      <c r="L3798" s="444">
        <f t="shared" ca="1" si="172"/>
        <v>-949430062264.42981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-949430062264.42981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-3955958592.7684574</v>
      </c>
      <c r="L3799" s="444">
        <f t="shared" ca="1" si="172"/>
        <v>-953386020857.19824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-953386020857.19824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-3972441753.5716586</v>
      </c>
      <c r="L3800" s="444">
        <f t="shared" ca="1" si="172"/>
        <v>-957358462610.7699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-957358462610.7699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-3988993594.2115412</v>
      </c>
      <c r="L3801" s="444">
        <f t="shared" ca="1" si="172"/>
        <v>-961347456204.98145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-961347456204.98145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-4005614400.8540893</v>
      </c>
      <c r="L3802" s="444">
        <f t="shared" ca="1" si="172"/>
        <v>-965353070605.83557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-965353070605.83557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-4022304460.8576488</v>
      </c>
      <c r="L3803" s="444">
        <f t="shared" ca="1" si="172"/>
        <v>-969375375066.69324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-969375375066.69324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-4039064062.7778883</v>
      </c>
      <c r="L3804" s="444">
        <f t="shared" ca="1" si="172"/>
        <v>-973414439129.47107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-973414439129.47107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-4055893496.3727965</v>
      </c>
      <c r="L3805" s="444">
        <f t="shared" ca="1" si="172"/>
        <v>-977470332625.84387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-977470332625.84387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-4072793052.6076827</v>
      </c>
      <c r="L3806" s="444">
        <f t="shared" ca="1" si="172"/>
        <v>-981543125678.45154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-981543125678.45154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-4089763023.6602139</v>
      </c>
      <c r="L3807" s="444">
        <f t="shared" ca="1" si="172"/>
        <v>-985632888702.11169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-985632888702.11169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-4106803702.9254651</v>
      </c>
      <c r="L3808" s="444">
        <f t="shared" ca="1" si="172"/>
        <v>-989739692405.03711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-989739692405.03711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-4123915385.020988</v>
      </c>
      <c r="L3809" s="444">
        <f t="shared" ca="1" si="172"/>
        <v>-993863607790.05811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-993863607790.05811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-4141098365.7919087</v>
      </c>
      <c r="L3810" s="444">
        <f t="shared" ca="1" si="172"/>
        <v>-998004706155.84998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-998004706155.84998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-4158352942.3160419</v>
      </c>
      <c r="L3811" s="444">
        <f t="shared" ca="1" si="172"/>
        <v>-1002163059098.166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-1002163059098.166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-4175679412.9090252</v>
      </c>
      <c r="L3812" s="444">
        <f t="shared" ca="1" si="172"/>
        <v>-1006338738511.0751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-1006338738511.0751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-4193078077.1294789</v>
      </c>
      <c r="L3813" s="444">
        <f t="shared" ca="1" si="172"/>
        <v>-1010531816588.2046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-1010531816588.2046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-4210549235.7841859</v>
      </c>
      <c r="L3814" s="444">
        <f t="shared" ca="1" si="172"/>
        <v>-1014742365823.9888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-1014742365823.9888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-4228093190.9332867</v>
      </c>
      <c r="L3815" s="444">
        <f t="shared" ca="1" si="172"/>
        <v>-1018970459014.922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-1018970459014.922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-4245710245.8955083</v>
      </c>
      <c r="L3816" s="444">
        <f t="shared" ca="1" si="172"/>
        <v>-1023216169260.8175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-1023216169260.8175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-4263400705.253406</v>
      </c>
      <c r="L3817" s="444">
        <f t="shared" ca="1" si="172"/>
        <v>-1027479569966.0709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-1027479569966.0709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-4281164874.8586283</v>
      </c>
      <c r="L3818" s="444">
        <f t="shared" ca="1" si="172"/>
        <v>-1031760734840.9296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-1031760734840.9296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-4299003061.8372068</v>
      </c>
      <c r="L3819" s="444">
        <f t="shared" ca="1" si="172"/>
        <v>-1036059737902.7667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-1036059737902.7667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-4316915574.594861</v>
      </c>
      <c r="L3820" s="444">
        <f t="shared" ca="1" si="172"/>
        <v>-1040376653477.3616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-1040376653477.3616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-4334902722.8223391</v>
      </c>
      <c r="L3821" s="444">
        <f t="shared" ca="1" si="172"/>
        <v>-1044711556200.184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-1044711556200.184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-4352964817.5007668</v>
      </c>
      <c r="L3822" s="444">
        <f t="shared" ca="1" si="172"/>
        <v>-1049064521017.6847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-1049064521017.6847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-4371102170.9070196</v>
      </c>
      <c r="L3823" s="444">
        <f t="shared" ca="1" si="172"/>
        <v>-1053435623188.5917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-1053435623188.5917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-4389315096.6191311</v>
      </c>
      <c r="L3824" s="444">
        <f t="shared" ca="1" si="172"/>
        <v>-1057824938285.2108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-1057824938285.2108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-4407603909.5217113</v>
      </c>
      <c r="L3825" s="444">
        <f t="shared" ca="1" si="172"/>
        <v>-1062232542194.7325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-1062232542194.7325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-4425968925.8113852</v>
      </c>
      <c r="L3826" s="444">
        <f t="shared" ca="1" si="172"/>
        <v>-1066658511120.5439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-1066658511120.5439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-4444410463.0022659</v>
      </c>
      <c r="L3827" s="444">
        <f t="shared" ca="1" si="172"/>
        <v>-1071102921583.5463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-1071102921583.5463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-4462928839.9314423</v>
      </c>
      <c r="L3828" s="444">
        <f t="shared" ca="1" si="172"/>
        <v>-1075565850423.4777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-1075565850423.4777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-4481524376.7644911</v>
      </c>
      <c r="L3829" s="444">
        <f t="shared" ca="1" si="172"/>
        <v>-1080047374800.2422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-1080047374800.2422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-4500197395.001009</v>
      </c>
      <c r="L3830" s="444">
        <f t="shared" ca="1" si="172"/>
        <v>-1084547572195.2432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-1084547572195.2432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-4518948217.4801798</v>
      </c>
      <c r="L3831" s="444">
        <f t="shared" ca="1" si="172"/>
        <v>-1089066520412.7234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-1089066520412.7234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-4537777168.3863478</v>
      </c>
      <c r="L3832" s="444">
        <f t="shared" ca="1" si="172"/>
        <v>-1093604297581.1097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-1093604297581.1097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-4556684573.2546234</v>
      </c>
      <c r="L3833" s="444">
        <f t="shared" ref="L3833:L4087" ca="1" si="177">I3833-J3833+K3833</f>
        <v>-1098160982154.3644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-1098160982154.3644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-4575670758.9765186</v>
      </c>
      <c r="L3834" s="444">
        <f t="shared" ca="1" si="177"/>
        <v>-1102736652913.3408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-1102736652913.3408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-4594736053.8055868</v>
      </c>
      <c r="L3835" s="444">
        <f t="shared" ca="1" si="177"/>
        <v>-1107331388967.1465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-1107331388967.1465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-4613880787.3631105</v>
      </c>
      <c r="L3836" s="444">
        <f t="shared" ca="1" si="177"/>
        <v>-1111945269754.5095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-1111945269754.5095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-4633105290.6437893</v>
      </c>
      <c r="L3837" s="444">
        <f t="shared" ca="1" si="177"/>
        <v>-1116578375045.1533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-1116578375045.1533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-4652409896.021472</v>
      </c>
      <c r="L3838" s="444">
        <f t="shared" ca="1" si="177"/>
        <v>-1121230784941.1748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-1121230784941.1748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-4671794937.2548952</v>
      </c>
      <c r="L3839" s="444">
        <f t="shared" ca="1" si="177"/>
        <v>-1125902579878.4297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-1125902579878.4297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-4691260749.4934568</v>
      </c>
      <c r="L3840" s="444">
        <f t="shared" ca="1" si="177"/>
        <v>-1130593840627.9231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-1130593840627.9231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-4710807669.2830124</v>
      </c>
      <c r="L3841" s="444">
        <f t="shared" ca="1" si="177"/>
        <v>-1135304648297.2061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-1135304648297.2061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-4730436034.5716915</v>
      </c>
      <c r="L3842" s="444">
        <f t="shared" ca="1" si="177"/>
        <v>-1140035084331.7778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-1140035084331.7778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-4750146184.7157412</v>
      </c>
      <c r="L3843" s="444">
        <f t="shared" ca="1" si="177"/>
        <v>-1144785230516.4937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-1144785230516.4937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-4769938460.4853897</v>
      </c>
      <c r="L3844" s="444">
        <f t="shared" ca="1" si="177"/>
        <v>-1149555168976.979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-1149555168976.979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-4789813204.0707455</v>
      </c>
      <c r="L3845" s="444">
        <f t="shared" ca="1" si="177"/>
        <v>-1154344982181.0498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-1154344982181.0498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-4809770759.0877075</v>
      </c>
      <c r="L3846" s="444">
        <f t="shared" ca="1" si="177"/>
        <v>-1159154752940.1375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-1159154752940.1375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-4829811470.5839062</v>
      </c>
      <c r="L3847" s="444">
        <f t="shared" ca="1" si="177"/>
        <v>-1163984564410.7214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-1163984564410.7214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-4849935685.044673</v>
      </c>
      <c r="L3848" s="444">
        <f t="shared" ca="1" si="177"/>
        <v>-1168834500095.7661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-1168834500095.7661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-4870143750.399025</v>
      </c>
      <c r="L3849" s="444">
        <f t="shared" ca="1" si="177"/>
        <v>-1173704643846.165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-1173704643846.165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-4890436016.0256872</v>
      </c>
      <c r="L3850" s="444">
        <f t="shared" ca="1" si="177"/>
        <v>-1178595079862.1907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-1178595079862.1907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-4910812832.7591276</v>
      </c>
      <c r="L3851" s="444">
        <f t="shared" ca="1" si="177"/>
        <v>-1183505892694.9497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-1183505892694.9497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-4931274552.8956242</v>
      </c>
      <c r="L3852" s="444">
        <f t="shared" ca="1" si="177"/>
        <v>-1188437167247.8452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-1188437167247.8452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-4951821530.1993551</v>
      </c>
      <c r="L3853" s="444">
        <f t="shared" ca="1" si="177"/>
        <v>-1193388988778.0447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-1193388988778.0447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-4972454119.9085197</v>
      </c>
      <c r="L3854" s="444">
        <f t="shared" ca="1" si="177"/>
        <v>-1198361442897.9531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-1198361442897.9531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-4993172678.7414713</v>
      </c>
      <c r="L3855" s="444">
        <f t="shared" ca="1" si="177"/>
        <v>-1203354615576.6946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-1203354615576.6946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-5013977564.902894</v>
      </c>
      <c r="L3856" s="444">
        <f t="shared" ca="1" si="177"/>
        <v>-1208368593141.5974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-1208368593141.5974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-5034869138.0899887</v>
      </c>
      <c r="L3857" s="444">
        <f t="shared" ca="1" si="177"/>
        <v>-1213403462279.6875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-1213403462279.6875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-5055847759.4986982</v>
      </c>
      <c r="L3858" s="444">
        <f t="shared" ca="1" si="177"/>
        <v>-1218459310039.1863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-1218459310039.1863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-5076913791.8299427</v>
      </c>
      <c r="L3859" s="444">
        <f t="shared" ca="1" si="177"/>
        <v>-1223536223831.0161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-1223536223831.0161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-5098067599.2959003</v>
      </c>
      <c r="L3860" s="444">
        <f t="shared" ca="1" si="177"/>
        <v>-1228634291430.312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-1228634291430.312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-5119309547.6262999</v>
      </c>
      <c r="L3861" s="444">
        <f t="shared" ca="1" si="177"/>
        <v>-1233753600977.9382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-1233753600977.9382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-5140640004.0747423</v>
      </c>
      <c r="L3862" s="444">
        <f t="shared" ca="1" si="177"/>
        <v>-1238894240982.0129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-1238894240982.0129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-5162059337.4250536</v>
      </c>
      <c r="L3863" s="444">
        <f t="shared" ca="1" si="177"/>
        <v>-1244056300319.438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-1244056300319.438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-5183567917.9976578</v>
      </c>
      <c r="L3864" s="444">
        <f t="shared" ca="1" si="177"/>
        <v>-1249239868237.4355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-1249239868237.4355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-5205166117.6559811</v>
      </c>
      <c r="L3865" s="444">
        <f t="shared" ca="1" si="177"/>
        <v>-1254445034355.0916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-1254445034355.0916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-5226854309.8128815</v>
      </c>
      <c r="L3866" s="444">
        <f t="shared" ca="1" si="177"/>
        <v>-1259671888664.9045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-1259671888664.9045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-5248632869.4371023</v>
      </c>
      <c r="L3867" s="444">
        <f t="shared" ca="1" si="177"/>
        <v>-1264920521534.3416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-1264920521534.3416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-5270502173.0597563</v>
      </c>
      <c r="L3868" s="444">
        <f t="shared" ca="1" si="177"/>
        <v>-1270191023707.4014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-1270191023707.4014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-5292462598.780839</v>
      </c>
      <c r="L3869" s="444">
        <f t="shared" ca="1" si="177"/>
        <v>-1275483486306.1821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-1275483486306.1821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-5314514526.2757587</v>
      </c>
      <c r="L3870" s="444">
        <f t="shared" ca="1" si="177"/>
        <v>-1280798000832.458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-1280798000832.458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-5336658336.8019085</v>
      </c>
      <c r="L3871" s="444">
        <f t="shared" ca="1" si="177"/>
        <v>-1286134659169.26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-1286134659169.26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-5358894413.2052498</v>
      </c>
      <c r="L3872" s="444">
        <f t="shared" ca="1" si="177"/>
        <v>-1291493553582.4653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-1291493553582.4653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-5381223139.926939</v>
      </c>
      <c r="L3873" s="444">
        <f t="shared" ca="1" si="177"/>
        <v>-1296874776722.3923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-1296874776722.3923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-5403644903.0099678</v>
      </c>
      <c r="L3874" s="444">
        <f t="shared" ca="1" si="177"/>
        <v>-1302278421625.4023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-1302278421625.4023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-5426160090.1058426</v>
      </c>
      <c r="L3875" s="444">
        <f t="shared" ca="1" si="177"/>
        <v>-1307704581715.5083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-1307704581715.5083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-5448769090.4812841</v>
      </c>
      <c r="L3876" s="444">
        <f t="shared" ca="1" si="177"/>
        <v>-1313153350805.9895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-1313153350805.9895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-5471472295.0249557</v>
      </c>
      <c r="L3877" s="444">
        <f t="shared" ca="1" si="177"/>
        <v>-1318624823101.0144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-1318624823101.0144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-5494270096.2542267</v>
      </c>
      <c r="L3878" s="444">
        <f t="shared" ca="1" si="177"/>
        <v>-1324119093197.2686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-1324119093197.2686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-5517162888.3219519</v>
      </c>
      <c r="L3879" s="444">
        <f t="shared" ca="1" si="177"/>
        <v>-1329636256085.5906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-1329636256085.5906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-5540151067.0232944</v>
      </c>
      <c r="L3880" s="444">
        <f t="shared" ca="1" si="177"/>
        <v>-1335176407152.6138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-1335176407152.6138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-5563235029.802557</v>
      </c>
      <c r="L3881" s="444">
        <f t="shared" ca="1" si="177"/>
        <v>-1340739642182.4163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-1340739642182.4163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-5586415175.7600679</v>
      </c>
      <c r="L3882" s="444">
        <f t="shared" ca="1" si="177"/>
        <v>-1346326057358.1763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-1346326057358.1763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-5609691905.6590681</v>
      </c>
      <c r="L3883" s="444">
        <f t="shared" ca="1" si="177"/>
        <v>-1351935749263.8354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-1351935749263.8354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-5633065621.9326477</v>
      </c>
      <c r="L3884" s="444">
        <f t="shared" ca="1" si="177"/>
        <v>-1357568814885.7681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-1357568814885.7681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-5656536728.6907005</v>
      </c>
      <c r="L3885" s="444">
        <f t="shared" ca="1" si="177"/>
        <v>-1363225351614.4587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-1363225351614.4587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-5680105631.7269115</v>
      </c>
      <c r="L3886" s="444">
        <f t="shared" ca="1" si="177"/>
        <v>-1368905457246.1855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-1368905457246.1855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-5703772738.525773</v>
      </c>
      <c r="L3887" s="444">
        <f t="shared" ca="1" si="177"/>
        <v>-1374609229984.7114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-1374609229984.7114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-5727538458.2696304</v>
      </c>
      <c r="L3888" s="444">
        <f t="shared" ca="1" si="177"/>
        <v>-1380336768442.981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-1380336768442.981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-5751403201.8457537</v>
      </c>
      <c r="L3889" s="444">
        <f t="shared" ca="1" si="177"/>
        <v>-1386088171644.8267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-1386088171644.8267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-5775367381.8534441</v>
      </c>
      <c r="L3890" s="444">
        <f t="shared" ca="1" si="177"/>
        <v>-1391863539026.6802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-1391863539026.6802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-5799431412.611167</v>
      </c>
      <c r="L3891" s="444">
        <f t="shared" ca="1" si="177"/>
        <v>-1397662970439.2913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-1397662970439.2913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-5823595710.1637135</v>
      </c>
      <c r="L3892" s="444">
        <f t="shared" ca="1" si="177"/>
        <v>-1403486566149.4551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-1403486566149.4551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-5847860692.2893963</v>
      </c>
      <c r="L3893" s="444">
        <f t="shared" ca="1" si="177"/>
        <v>-1409334426841.7444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-1409334426841.7444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-5872226778.507268</v>
      </c>
      <c r="L3894" s="444">
        <f t="shared" ca="1" si="177"/>
        <v>-1415206653620.2517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-1415206653620.2517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-5896694390.0843821</v>
      </c>
      <c r="L3895" s="444">
        <f t="shared" ca="1" si="177"/>
        <v>-1421103348010.3362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-1421103348010.3362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-5921263950.043067</v>
      </c>
      <c r="L3896" s="444">
        <f t="shared" ca="1" si="177"/>
        <v>-1427024611960.3792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-1427024611960.3792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-5945935883.1682463</v>
      </c>
      <c r="L3897" s="444">
        <f t="shared" ca="1" si="177"/>
        <v>-1432970547843.5474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-1432970547843.5474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-5970710616.014781</v>
      </c>
      <c r="L3898" s="444">
        <f t="shared" ca="1" si="177"/>
        <v>-1438941258459.5623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-1438941258459.5623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-5995588576.9148426</v>
      </c>
      <c r="L3899" s="444">
        <f t="shared" ca="1" si="177"/>
        <v>-1444936847036.4771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-1444936847036.4771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-6020570195.985321</v>
      </c>
      <c r="L3900" s="444">
        <f t="shared" ca="1" si="177"/>
        <v>-1450957417232.4624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-1450957417232.4624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-6045655905.1352596</v>
      </c>
      <c r="L3901" s="444">
        <f t="shared" ca="1" si="177"/>
        <v>-1457003073137.5977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-1457003073137.5977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-6070846138.0733232</v>
      </c>
      <c r="L3902" s="444">
        <f t="shared" ca="1" si="177"/>
        <v>-1463073919275.6709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-1463073919275.6709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-6096141330.3152952</v>
      </c>
      <c r="L3903" s="444">
        <f t="shared" ca="1" si="177"/>
        <v>-1469170060605.9861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-1469170060605.9861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-6121541919.1916084</v>
      </c>
      <c r="L3904" s="444">
        <f t="shared" ca="1" si="177"/>
        <v>-1475291602525.1777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-1475291602525.1777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-6147048343.854907</v>
      </c>
      <c r="L3905" s="444">
        <f t="shared" ca="1" si="177"/>
        <v>-1481438650869.0327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-1481438650869.0327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-6172661045.2876358</v>
      </c>
      <c r="L3906" s="444">
        <f t="shared" ca="1" si="177"/>
        <v>-1487611311914.3203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-1487611311914.3203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-6198380466.3096676</v>
      </c>
      <c r="L3907" s="444">
        <f t="shared" ca="1" si="177"/>
        <v>-1493809692380.6299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-1493809692380.6299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-6224207051.5859575</v>
      </c>
      <c r="L3908" s="444">
        <f t="shared" ca="1" si="177"/>
        <v>-1500033899432.2158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-1500033899432.2158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-6250141247.6342325</v>
      </c>
      <c r="L3909" s="444">
        <f t="shared" ca="1" si="177"/>
        <v>-1506284040679.8501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-1506284040679.8501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-6276183502.8327084</v>
      </c>
      <c r="L3910" s="444">
        <f t="shared" ca="1" si="177"/>
        <v>-1512560224182.6829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-1512560224182.6829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-6302334267.427845</v>
      </c>
      <c r="L3911" s="444">
        <f t="shared" ca="1" si="177"/>
        <v>-1518862558450.1106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-1518862558450.1106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-6328593993.5421276</v>
      </c>
      <c r="L3912" s="444">
        <f t="shared" ca="1" si="177"/>
        <v>-1525191152443.6528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-1525191152443.6528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-6354963135.1818867</v>
      </c>
      <c r="L3913" s="444">
        <f t="shared" ca="1" si="177"/>
        <v>-1531546115578.8347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-1531546115578.8347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-6381442148.2451448</v>
      </c>
      <c r="L3914" s="444">
        <f t="shared" ca="1" si="177"/>
        <v>-1537927557727.0798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-1537927557727.0798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-6408031490.5294991</v>
      </c>
      <c r="L3915" s="444">
        <f t="shared" ca="1" si="177"/>
        <v>-1544335589217.6094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-1544335589217.6094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-6434731621.7400389</v>
      </c>
      <c r="L3916" s="444">
        <f t="shared" ca="1" si="177"/>
        <v>-1550770320839.3494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-1550770320839.3494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-6461543003.4972887</v>
      </c>
      <c r="L3917" s="444">
        <f t="shared" ca="1" si="177"/>
        <v>-1557231863842.8467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-1557231863842.8467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-6488466099.3451948</v>
      </c>
      <c r="L3918" s="444">
        <f t="shared" ca="1" si="177"/>
        <v>-1563720329942.1919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-1563720329942.1919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-6515501374.7591324</v>
      </c>
      <c r="L3919" s="444">
        <f t="shared" ca="1" si="177"/>
        <v>-1570235831316.9509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-1570235831316.9509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-6542649297.1539621</v>
      </c>
      <c r="L3920" s="444">
        <f t="shared" ca="1" si="177"/>
        <v>-1576778480614.105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-1576778480614.105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-6569910335.8921041</v>
      </c>
      <c r="L3921" s="444">
        <f t="shared" ca="1" si="177"/>
        <v>-1583348390949.9971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-1583348390949.9971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-6597284962.2916546</v>
      </c>
      <c r="L3922" s="444">
        <f t="shared" ca="1" si="177"/>
        <v>-1589945675912.2888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-1589945675912.2888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-6624773649.6345367</v>
      </c>
      <c r="L3923" s="444">
        <f t="shared" ca="1" si="177"/>
        <v>-1596570449561.9233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-1596570449561.9233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-6652376873.1746807</v>
      </c>
      <c r="L3924" s="444">
        <f t="shared" ca="1" si="177"/>
        <v>-1603222826435.0979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-1603222826435.0979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-6680095110.1462412</v>
      </c>
      <c r="L3925" s="444">
        <f t="shared" ca="1" si="177"/>
        <v>-1609902921545.2441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-1609902921545.2441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-6707928839.7718506</v>
      </c>
      <c r="L3926" s="444">
        <f t="shared" ca="1" si="177"/>
        <v>-1616610850385.0161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-1616610850385.0161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-6735878543.2709007</v>
      </c>
      <c r="L3927" s="444">
        <f t="shared" ca="1" si="177"/>
        <v>-1623346728928.2871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-1623346728928.2871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-6763944703.8678627</v>
      </c>
      <c r="L3928" s="444">
        <f t="shared" ca="1" si="177"/>
        <v>-1630110673632.155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-1630110673632.155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-6792127806.8006458</v>
      </c>
      <c r="L3929" s="444">
        <f t="shared" ca="1" si="177"/>
        <v>-1636902801438.9556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-1636902801438.9556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-6820428339.3289814</v>
      </c>
      <c r="L3930" s="444">
        <f t="shared" ca="1" si="177"/>
        <v>-1643723229778.2847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-1643723229778.2847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-6848846790.7428532</v>
      </c>
      <c r="L3931" s="444">
        <f t="shared" ca="1" si="177"/>
        <v>-1650572076569.0276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-1650572076569.0276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-6877383652.3709478</v>
      </c>
      <c r="L3932" s="444">
        <f t="shared" ca="1" si="177"/>
        <v>-1657449460221.3984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-1657449460221.3984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-6906039417.58916</v>
      </c>
      <c r="L3933" s="444">
        <f t="shared" ca="1" si="177"/>
        <v>-1664355499638.9875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-1664355499638.9875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-6934814581.8291149</v>
      </c>
      <c r="L3934" s="444">
        <f t="shared" ca="1" si="177"/>
        <v>-1671290314220.8167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-1671290314220.8167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-6963709642.5867357</v>
      </c>
      <c r="L3935" s="444">
        <f t="shared" ca="1" si="177"/>
        <v>-1678254023863.4033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-1678254023863.4033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-6992725099.4308472</v>
      </c>
      <c r="L3936" s="444">
        <f t="shared" ca="1" si="177"/>
        <v>-1685246748962.8342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-1685246748962.8342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-7021861454.0118093</v>
      </c>
      <c r="L3937" s="444">
        <f t="shared" ca="1" si="177"/>
        <v>-1692268610416.8459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-1692268610416.8459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-7051119210.0701914</v>
      </c>
      <c r="L3938" s="444">
        <f t="shared" ca="1" si="177"/>
        <v>-1699319729626.9163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-1699319729626.9163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-7080498873.4454842</v>
      </c>
      <c r="L3939" s="444">
        <f t="shared" ca="1" si="177"/>
        <v>-1706400228500.3618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-1706400228500.3618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-7110000952.0848408</v>
      </c>
      <c r="L3940" s="444">
        <f t="shared" ca="1" si="177"/>
        <v>-1713510229452.4468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-1713510229452.4468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-7139625956.0518618</v>
      </c>
      <c r="L3941" s="444">
        <f t="shared" ca="1" si="177"/>
        <v>-1720649855408.4985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-1720649855408.4985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-7169374397.5354118</v>
      </c>
      <c r="L3942" s="444">
        <f t="shared" ca="1" si="177"/>
        <v>-1727819229806.0339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-1727819229806.0339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-7199246790.8584757</v>
      </c>
      <c r="L3943" s="444">
        <f t="shared" ca="1" si="177"/>
        <v>-1735018476596.8923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-1735018476596.8923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-7229243652.4870501</v>
      </c>
      <c r="L3944" s="444">
        <f t="shared" ca="1" si="177"/>
        <v>-1742247720249.3794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-1742247720249.3794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-7259365501.0390816</v>
      </c>
      <c r="L3945" s="444">
        <f t="shared" ca="1" si="177"/>
        <v>-1749507085750.4185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-1749507085750.4185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-7289612857.2934103</v>
      </c>
      <c r="L3946" s="444">
        <f t="shared" ca="1" si="177"/>
        <v>-1756796698607.7119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-1756796698607.7119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-7319986244.1987982</v>
      </c>
      <c r="L3947" s="444">
        <f t="shared" ca="1" si="177"/>
        <v>-1764116684851.9106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-1764116684851.9106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-7350486186.8829613</v>
      </c>
      <c r="L3948" s="444">
        <f t="shared" ca="1" si="177"/>
        <v>-1771467171038.7937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-1771467171038.7937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-7381113212.6616411</v>
      </c>
      <c r="L3949" s="444">
        <f t="shared" ca="1" si="177"/>
        <v>-1778848284251.4553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-1778848284251.4553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-7411867851.0477314</v>
      </c>
      <c r="L3950" s="444">
        <f t="shared" ca="1" si="177"/>
        <v>-1786260152102.5032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-1786260152102.5032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-7442750633.7604294</v>
      </c>
      <c r="L3951" s="444">
        <f t="shared" ca="1" si="177"/>
        <v>-1793702902736.2637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-1793702902736.2637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-7473762094.7344332</v>
      </c>
      <c r="L3952" s="444">
        <f t="shared" ca="1" si="177"/>
        <v>-1801176664830.998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-1801176664830.998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-7504902770.129159</v>
      </c>
      <c r="L3953" s="444">
        <f t="shared" ca="1" si="177"/>
        <v>-1808681567601.1272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-1808681567601.1272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-7536173198.3380299</v>
      </c>
      <c r="L3954" s="444">
        <f t="shared" ca="1" si="177"/>
        <v>-1816217740799.4653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-1816217740799.4653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-7567573919.9977732</v>
      </c>
      <c r="L3955" s="444">
        <f t="shared" ca="1" si="177"/>
        <v>-1823785314719.4631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-1823785314719.4631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-7599105477.9977636</v>
      </c>
      <c r="L3956" s="444">
        <f t="shared" ca="1" si="177"/>
        <v>-1831384420197.4609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-1831384420197.4609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-7630768417.489419</v>
      </c>
      <c r="L3957" s="444">
        <f t="shared" ca="1" si="177"/>
        <v>-1839015188614.9504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-1839015188614.9504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-7662563285.895627</v>
      </c>
      <c r="L3958" s="444">
        <f t="shared" ca="1" si="177"/>
        <v>-1846677751900.8459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-1846677751900.8459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-7694490632.9201899</v>
      </c>
      <c r="L3959" s="444">
        <f t="shared" ca="1" si="177"/>
        <v>-1854372242533.7661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-1854372242533.7661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-7726551010.5573587</v>
      </c>
      <c r="L3960" s="444">
        <f t="shared" ca="1" si="177"/>
        <v>-1862098793544.3235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-1862098793544.3235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-7758744973.1013489</v>
      </c>
      <c r="L3961" s="444">
        <f t="shared" ca="1" si="177"/>
        <v>-1869857538517.4248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-1869857538517.4248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-7791073077.1559372</v>
      </c>
      <c r="L3962" s="444">
        <f t="shared" ca="1" si="177"/>
        <v>-1877648611594.5808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-1877648611594.5808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-7823535881.6440868</v>
      </c>
      <c r="L3963" s="444">
        <f t="shared" ca="1" si="177"/>
        <v>-1885472147476.2249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-1885472147476.2249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-7856133947.8176041</v>
      </c>
      <c r="L3964" s="444">
        <f t="shared" ca="1" si="177"/>
        <v>-1893328281424.0425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-1893328281424.0425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-7888867839.2668428</v>
      </c>
      <c r="L3965" s="444">
        <f t="shared" ca="1" si="177"/>
        <v>-1901217149263.3093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-1901217149263.3093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-7921738121.9304552</v>
      </c>
      <c r="L3966" s="444">
        <f t="shared" ca="1" si="177"/>
        <v>-1909138887385.2397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-1909138887385.2397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-7954745364.1051645</v>
      </c>
      <c r="L3967" s="444">
        <f t="shared" ca="1" si="177"/>
        <v>-1917093632749.345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-1917093632749.345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-7987890136.4556036</v>
      </c>
      <c r="L3968" s="444">
        <f t="shared" ca="1" si="177"/>
        <v>-1925081522885.8005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-1925081522885.8005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-8021173012.024169</v>
      </c>
      <c r="L3969" s="444">
        <f t="shared" ca="1" si="177"/>
        <v>-1933102695897.8247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-1933102695897.8247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-8054594566.2409363</v>
      </c>
      <c r="L3970" s="444">
        <f t="shared" ca="1" si="177"/>
        <v>-1941157290464.0657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-1941157290464.0657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-8088155376.9336071</v>
      </c>
      <c r="L3971" s="444">
        <f t="shared" ca="1" si="177"/>
        <v>-1949245445840.9993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-1949245445840.9993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-8121856024.3374968</v>
      </c>
      <c r="L3972" s="444">
        <f t="shared" ca="1" si="177"/>
        <v>-1957367301865.3367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-1957367301865.3367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-8155697091.1055708</v>
      </c>
      <c r="L3973" s="444">
        <f t="shared" ca="1" si="177"/>
        <v>-1965522998956.4421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-1965522998956.4421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-8189679162.3185091</v>
      </c>
      <c r="L3974" s="444">
        <f t="shared" ca="1" si="177"/>
        <v>-1973712678118.7607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-1973712678118.7607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-8223802825.4948359</v>
      </c>
      <c r="L3975" s="444">
        <f t="shared" ca="1" si="177"/>
        <v>-1981936480944.2556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-1981936480944.2556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-8258068670.6010647</v>
      </c>
      <c r="L3976" s="444">
        <f t="shared" ca="1" si="177"/>
        <v>-1990194549614.8567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-1990194549614.8567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-8292477290.061903</v>
      </c>
      <c r="L3977" s="444">
        <f t="shared" ca="1" si="177"/>
        <v>-1998487026904.9187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-1998487026904.9187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-8327029278.7704945</v>
      </c>
      <c r="L3978" s="444">
        <f t="shared" ca="1" si="177"/>
        <v>-2006814056183.6892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-2006814056183.6892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-8361725234.0987053</v>
      </c>
      <c r="L3979" s="444">
        <f t="shared" ca="1" si="177"/>
        <v>-2015175781417.7878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-2015175781417.7878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-8396565755.9074507</v>
      </c>
      <c r="L3980" s="444">
        <f t="shared" ca="1" si="177"/>
        <v>-2023572347173.6953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-2023572347173.6953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-8431551446.5570641</v>
      </c>
      <c r="L3981" s="444">
        <f t="shared" ca="1" si="177"/>
        <v>-2032003898620.2524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-2032003898620.2524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-8466682910.9177179</v>
      </c>
      <c r="L3982" s="444">
        <f t="shared" ca="1" si="177"/>
        <v>-2040470581531.1702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-2040470581531.1702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-8501960756.3798752</v>
      </c>
      <c r="L3983" s="444">
        <f t="shared" ca="1" si="177"/>
        <v>-2048972542287.55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-2048972542287.55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-8537385592.8647928</v>
      </c>
      <c r="L3984" s="444">
        <f t="shared" ca="1" si="177"/>
        <v>-2057509927880.4148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-2057509927880.4148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-8572958032.8350611</v>
      </c>
      <c r="L3985" s="444">
        <f t="shared" ca="1" si="177"/>
        <v>-2066082885913.2498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-2066082885913.2498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-8608678691.3052063</v>
      </c>
      <c r="L3986" s="444">
        <f t="shared" ca="1" si="177"/>
        <v>-2074691564604.5549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-2074691564604.5549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-8644548185.8523121</v>
      </c>
      <c r="L3987" s="444">
        <f t="shared" ca="1" si="177"/>
        <v>-2083336112790.4072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-2083336112790.4072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-8680567136.6266956</v>
      </c>
      <c r="L3988" s="444">
        <f t="shared" ca="1" si="177"/>
        <v>-2092016679927.0339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-2092016679927.0339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-8716736166.3626404</v>
      </c>
      <c r="L3989" s="444">
        <f t="shared" ca="1" si="177"/>
        <v>-2100733416093.3965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-2100733416093.3965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-8753055900.3891525</v>
      </c>
      <c r="L3990" s="444">
        <f t="shared" ca="1" si="177"/>
        <v>-2109486471993.7856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-2109486471993.7856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-8789526966.6407738</v>
      </c>
      <c r="L3991" s="444">
        <f t="shared" ca="1" si="177"/>
        <v>-2118275998960.4265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-2118275998960.4265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-8826149995.6684437</v>
      </c>
      <c r="L3992" s="444">
        <f t="shared" ca="1" si="177"/>
        <v>-2127102148956.095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-2127102148956.095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-8862925620.6503963</v>
      </c>
      <c r="L3993" s="444">
        <f t="shared" ca="1" si="177"/>
        <v>-2135965074576.7454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-2135965074576.7454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-8899854477.4031048</v>
      </c>
      <c r="L3994" s="444">
        <f t="shared" ca="1" si="177"/>
        <v>-2144864929054.1484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-2144864929054.1484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-8936937204.3922863</v>
      </c>
      <c r="L3995" s="444">
        <f t="shared" ca="1" si="177"/>
        <v>-2153801866258.5408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-2153801866258.5408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-8974174442.7439194</v>
      </c>
      <c r="L3996" s="444">
        <f t="shared" ca="1" si="177"/>
        <v>-2162776040701.2847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-2162776040701.2847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-9011566836.255352</v>
      </c>
      <c r="L3997" s="444">
        <f t="shared" ca="1" si="177"/>
        <v>-2171787607537.54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-2171787607537.54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-9049115031.4064159</v>
      </c>
      <c r="L3998" s="444">
        <f t="shared" ca="1" si="177"/>
        <v>-2180836722568.9465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-2180836722568.9465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-9086819677.3706112</v>
      </c>
      <c r="L3999" s="444">
        <f t="shared" ca="1" si="177"/>
        <v>-2189923542246.3171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-2189923542246.3171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-9124681426.0263214</v>
      </c>
      <c r="L4000" s="444">
        <f t="shared" ca="1" si="177"/>
        <v>-2199048223672.3433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-2199048223672.3433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-9162700931.9680977</v>
      </c>
      <c r="L4001" s="444">
        <f t="shared" ca="1" si="177"/>
        <v>-2208210924604.3115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-2208210924604.3115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-9200878852.5179653</v>
      </c>
      <c r="L4002" s="444">
        <f t="shared" ca="1" si="177"/>
        <v>-2217411803456.8296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-2217411803456.8296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-9239215847.7367897</v>
      </c>
      <c r="L4003" s="444">
        <f t="shared" ca="1" si="177"/>
        <v>-2226651019304.5664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-2226651019304.5664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-9277712580.4356937</v>
      </c>
      <c r="L4004" s="444">
        <f t="shared" ca="1" si="177"/>
        <v>-2235928731885.002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-2235928731885.002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-9316369716.1875076</v>
      </c>
      <c r="L4005" s="444">
        <f t="shared" ca="1" si="177"/>
        <v>-2245245101601.1895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-2245245101601.1895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-9355187923.3382893</v>
      </c>
      <c r="L4006" s="444">
        <f t="shared" ca="1" si="177"/>
        <v>-2254600289524.5278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-2254600289524.5278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-9394167873.0188656</v>
      </c>
      <c r="L4007" s="444">
        <f t="shared" ca="1" si="177"/>
        <v>-2263994457397.5469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-2263994457397.5469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-9433310239.1564445</v>
      </c>
      <c r="L4008" s="444">
        <f t="shared" ca="1" si="177"/>
        <v>-2273427767636.7031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-2273427767636.7031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-9472615698.4862633</v>
      </c>
      <c r="L4009" s="444">
        <f t="shared" ca="1" si="177"/>
        <v>-2282900383335.1895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-2282900383335.1895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-9512084930.5632896</v>
      </c>
      <c r="L4010" s="444">
        <f t="shared" ca="1" si="177"/>
        <v>-2292412468265.7529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-2292412468265.7529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-9551718617.7739697</v>
      </c>
      <c r="L4011" s="444">
        <f t="shared" ca="1" si="177"/>
        <v>-2301964186883.5269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-2301964186883.5269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-9591517445.3480282</v>
      </c>
      <c r="L4012" s="444">
        <f t="shared" ca="1" si="177"/>
        <v>-2311555704328.875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-2311555704328.875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-9631482101.3703117</v>
      </c>
      <c r="L4013" s="444">
        <f t="shared" ca="1" si="177"/>
        <v>-2321187186430.2451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-2321187186430.2451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-9671613276.7926884</v>
      </c>
      <c r="L4014" s="444">
        <f t="shared" ca="1" si="177"/>
        <v>-2330858799707.0376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-2330858799707.0376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-9711911665.4459896</v>
      </c>
      <c r="L4015" s="444">
        <f t="shared" ca="1" si="177"/>
        <v>-2340570711372.4834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-2340570711372.4834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-9752377964.0520134</v>
      </c>
      <c r="L4016" s="444">
        <f t="shared" ca="1" si="177"/>
        <v>-2350323089336.5356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-2350323089336.5356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-9793012872.2355652</v>
      </c>
      <c r="L4017" s="444">
        <f t="shared" ca="1" si="177"/>
        <v>-2360116102208.771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-2360116102208.771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-9833817092.5365448</v>
      </c>
      <c r="L4018" s="444">
        <f t="shared" ca="1" si="177"/>
        <v>-2369949919301.3076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-2369949919301.3076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-9874791330.4221153</v>
      </c>
      <c r="L4019" s="444">
        <f t="shared" ca="1" si="177"/>
        <v>-2379824710631.7295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-2379824710631.7295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-9915936294.298872</v>
      </c>
      <c r="L4020" s="444">
        <f t="shared" ca="1" si="177"/>
        <v>-2389740646926.0283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-2389740646926.0283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-9957252695.5251179</v>
      </c>
      <c r="L4021" s="444">
        <f t="shared" ca="1" si="177"/>
        <v>-2399697899621.5532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-2399697899621.5532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-9998741248.4231377</v>
      </c>
      <c r="L4022" s="444">
        <f t="shared" ca="1" si="177"/>
        <v>-2409696640869.9766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-2409696640869.9766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-10040402670.291569</v>
      </c>
      <c r="L4023" s="444">
        <f t="shared" ca="1" si="177"/>
        <v>-2419737043540.2681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-2419737043540.2681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-10082237681.417784</v>
      </c>
      <c r="L4024" s="444">
        <f t="shared" ca="1" si="177"/>
        <v>-2429819281221.686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-2429819281221.686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-10124247005.090359</v>
      </c>
      <c r="L4025" s="444">
        <f t="shared" ca="1" si="177"/>
        <v>-2439943528226.7764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-2439943528226.7764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-10166431367.611568</v>
      </c>
      <c r="L4026" s="444">
        <f t="shared" ca="1" si="177"/>
        <v>-2450109959594.3877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-2450109959594.3877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-10208791498.309948</v>
      </c>
      <c r="L4027" s="444">
        <f t="shared" ca="1" si="177"/>
        <v>-2460318751092.6978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-2460318751092.6978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-10251328129.552908</v>
      </c>
      <c r="L4028" s="444">
        <f t="shared" ca="1" si="177"/>
        <v>-2470570079222.2505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-2470570079222.2505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-10294041996.759377</v>
      </c>
      <c r="L4029" s="444">
        <f t="shared" ca="1" si="177"/>
        <v>-2480864121219.0098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-2480864121219.0098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-10336933838.41254</v>
      </c>
      <c r="L4030" s="444">
        <f t="shared" ca="1" si="177"/>
        <v>-2491201055057.4224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-2491201055057.4224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-10380004396.072594</v>
      </c>
      <c r="L4031" s="444">
        <f t="shared" ca="1" si="177"/>
        <v>-2501581059453.4951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-2501581059453.4951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-10423254414.389563</v>
      </c>
      <c r="L4032" s="444">
        <f t="shared" ca="1" si="177"/>
        <v>-2512004313867.8848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-2512004313867.8848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-10466684641.116186</v>
      </c>
      <c r="L4033" s="444">
        <f t="shared" ca="1" si="177"/>
        <v>-2522470998509.001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-2522470998509.001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-10510295827.120838</v>
      </c>
      <c r="L4034" s="444">
        <f t="shared" ca="1" si="177"/>
        <v>-2532981294336.1216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-2532981294336.1216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-10554088726.400507</v>
      </c>
      <c r="L4035" s="444">
        <f t="shared" ca="1" si="177"/>
        <v>-2543535383062.522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-2543535383062.522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-10598064096.093842</v>
      </c>
      <c r="L4036" s="444">
        <f t="shared" ca="1" si="177"/>
        <v>-2554133447158.6157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-2554133447158.6157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-10642222696.494232</v>
      </c>
      <c r="L4037" s="444">
        <f t="shared" ca="1" si="177"/>
        <v>-2564775669855.1099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-2564775669855.1099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-10686565291.062958</v>
      </c>
      <c r="L4038" s="444">
        <f t="shared" ca="1" si="177"/>
        <v>-2575462235146.1729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-2575462235146.1729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-10731092646.442387</v>
      </c>
      <c r="L4039" s="444">
        <f t="shared" ca="1" si="177"/>
        <v>-2586193327792.6152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-2586193327792.6152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-10775805532.469231</v>
      </c>
      <c r="L4040" s="444">
        <f t="shared" ca="1" si="177"/>
        <v>-2596969133325.0845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-2596969133325.0845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-10820704722.187851</v>
      </c>
      <c r="L4041" s="444">
        <f t="shared" ca="1" si="177"/>
        <v>-2607789838047.2725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-2607789838047.2725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-10865790991.863636</v>
      </c>
      <c r="L4042" s="444">
        <f t="shared" ca="1" si="177"/>
        <v>-2618655629039.1362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-2618655629039.1362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-10911065120.996401</v>
      </c>
      <c r="L4043" s="444">
        <f t="shared" ca="1" si="177"/>
        <v>-2629566694160.1328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-2629566694160.1328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-10956527892.333887</v>
      </c>
      <c r="L4044" s="444">
        <f t="shared" ca="1" si="177"/>
        <v>-2640523222052.4668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-2640523222052.4668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-11002180091.885279</v>
      </c>
      <c r="L4045" s="444">
        <f t="shared" ca="1" si="177"/>
        <v>-2651525402144.3521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-2651525402144.3521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-11048022508.934799</v>
      </c>
      <c r="L4046" s="444">
        <f t="shared" ca="1" si="177"/>
        <v>-2662573424653.2866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-2662573424653.2866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-11094055936.055361</v>
      </c>
      <c r="L4047" s="444">
        <f t="shared" ca="1" si="177"/>
        <v>-2673667480589.3418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-2673667480589.3418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-11140281169.122257</v>
      </c>
      <c r="L4048" s="444">
        <f t="shared" ca="1" si="177"/>
        <v>-2684807761758.4639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-2684807761758.4639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-11186699007.326933</v>
      </c>
      <c r="L4049" s="444">
        <f t="shared" ca="1" si="177"/>
        <v>-2695994460765.791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-2695994460765.791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-11233310253.190796</v>
      </c>
      <c r="L4050" s="444">
        <f t="shared" ca="1" si="177"/>
        <v>-2707227771018.9819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-2707227771018.9819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-11280115712.579092</v>
      </c>
      <c r="L4051" s="444">
        <f t="shared" ca="1" si="177"/>
        <v>-2718507886731.561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-2718507886731.561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-11327116194.714838</v>
      </c>
      <c r="L4052" s="444">
        <f t="shared" ca="1" si="177"/>
        <v>-2729835002926.2759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-2729835002926.2759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-11374312512.192816</v>
      </c>
      <c r="L4053" s="444">
        <f t="shared" ca="1" si="177"/>
        <v>-2741209315438.4688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-2741209315438.4688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-11421705480.99362</v>
      </c>
      <c r="L4054" s="444">
        <f t="shared" ca="1" si="177"/>
        <v>-2752631020919.4624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-2752631020919.4624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-11469295920.497761</v>
      </c>
      <c r="L4055" s="444">
        <f t="shared" ca="1" si="177"/>
        <v>-2764100316839.96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-2764100316839.96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-11517084653.499832</v>
      </c>
      <c r="L4056" s="444">
        <f t="shared" ca="1" si="177"/>
        <v>-2775617401493.46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-2775617401493.46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-11565072506.22275</v>
      </c>
      <c r="L4057" s="444">
        <f t="shared" ca="1" si="177"/>
        <v>-2787182473999.6826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-2787182473999.6826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-11613260308.33201</v>
      </c>
      <c r="L4058" s="444">
        <f t="shared" ca="1" si="177"/>
        <v>-2798795734308.0146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-2798795734308.0146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-11661648892.950062</v>
      </c>
      <c r="L4059" s="444">
        <f t="shared" ca="1" si="177"/>
        <v>-2810457383200.9648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-2810457383200.9648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-11710239096.670687</v>
      </c>
      <c r="L4060" s="444">
        <f t="shared" ca="1" si="177"/>
        <v>-2822167622297.6357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-2822167622297.6357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-11759031759.573483</v>
      </c>
      <c r="L4061" s="444">
        <f t="shared" ca="1" si="177"/>
        <v>-2833926654057.209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-2833926654057.209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-11808027725.238371</v>
      </c>
      <c r="L4062" s="444">
        <f t="shared" ca="1" si="177"/>
        <v>-2845734681782.4473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-2845734681782.4473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-11857227840.760197</v>
      </c>
      <c r="L4063" s="444">
        <f t="shared" ca="1" si="177"/>
        <v>-2857591909623.2075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-2857591909623.2075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-11906632956.763365</v>
      </c>
      <c r="L4064" s="444">
        <f t="shared" ca="1" si="177"/>
        <v>-2869498542579.9707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-2869498542579.9707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-11956243927.416544</v>
      </c>
      <c r="L4065" s="444">
        <f t="shared" ca="1" si="177"/>
        <v>-2881454786507.3872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-2881454786507.3872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-12006061610.447447</v>
      </c>
      <c r="L4066" s="444">
        <f t="shared" ca="1" si="177"/>
        <v>-2893460848117.8345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-2893460848117.8345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-12056086867.157644</v>
      </c>
      <c r="L4067" s="444">
        <f t="shared" ca="1" si="177"/>
        <v>-2905516934984.9922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-2905516934984.9922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-12106320562.437468</v>
      </c>
      <c r="L4068" s="444">
        <f t="shared" ca="1" si="177"/>
        <v>-2917623255547.4297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-2917623255547.4297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-12156763564.780956</v>
      </c>
      <c r="L4069" s="444">
        <f t="shared" ca="1" si="177"/>
        <v>-2929780019112.2104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-2929780019112.2104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-12207416746.300877</v>
      </c>
      <c r="L4070" s="444">
        <f t="shared" ca="1" si="177"/>
        <v>-2941987435858.5112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-2941987435858.5112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-12258280982.743797</v>
      </c>
      <c r="L4071" s="444">
        <f t="shared" ca="1" si="177"/>
        <v>-2954245716841.2549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-2954245716841.2549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-12309357153.505228</v>
      </c>
      <c r="L4072" s="444">
        <f t="shared" ca="1" si="177"/>
        <v>-2966555073994.7603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-2966555073994.7603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-12360646141.644835</v>
      </c>
      <c r="L4073" s="444">
        <f t="shared" ca="1" si="177"/>
        <v>-2978915720136.4053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-2978915720136.4053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-12412148833.901688</v>
      </c>
      <c r="L4074" s="444">
        <f t="shared" ca="1" si="177"/>
        <v>-2991327868970.3071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-2991327868970.3071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-12463866120.709614</v>
      </c>
      <c r="L4075" s="444">
        <f t="shared" ca="1" si="177"/>
        <v>-3003791735091.0166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-3003791735091.0166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-12515798896.212568</v>
      </c>
      <c r="L4076" s="444">
        <f t="shared" ca="1" si="177"/>
        <v>-3016307533987.229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-3016307533987.229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-12567948058.280121</v>
      </c>
      <c r="L4077" s="444">
        <f t="shared" ca="1" si="177"/>
        <v>-3028875482045.5093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-3028875482045.5093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-12620314508.522955</v>
      </c>
      <c r="L4078" s="444">
        <f t="shared" ca="1" si="177"/>
        <v>-3041495796554.0322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-3041495796554.0322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-12672899152.308468</v>
      </c>
      <c r="L4079" s="444">
        <f t="shared" ca="1" si="177"/>
        <v>-3054168695706.3408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-3054168695706.3408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-12725702898.776421</v>
      </c>
      <c r="L4080" s="444">
        <f t="shared" ca="1" si="177"/>
        <v>-3066894398605.1172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-3066894398605.1172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-12778726660.854654</v>
      </c>
      <c r="L4081" s="444">
        <f t="shared" ca="1" si="177"/>
        <v>-3079673125265.9717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-3079673125265.9717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-12831971355.274881</v>
      </c>
      <c r="L4082" s="444">
        <f t="shared" ca="1" si="177"/>
        <v>-3092505096621.2466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-3092505096621.2466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-12885437902.588528</v>
      </c>
      <c r="L4083" s="444">
        <f t="shared" ca="1" si="177"/>
        <v>-3105390534523.835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-3105390534523.835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-12939127227.182646</v>
      </c>
      <c r="L4084" s="444">
        <f t="shared" ca="1" si="177"/>
        <v>-3118329661751.0176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-3118329661751.0176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-12993040257.295906</v>
      </c>
      <c r="L4085" s="444">
        <f t="shared" ca="1" si="177"/>
        <v>-3131322702008.3135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-3131322702008.3135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-13047177925.034639</v>
      </c>
      <c r="L4086" s="444">
        <f t="shared" ca="1" si="177"/>
        <v>-3144369879933.3481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-3144369879933.3481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-13101541166.38895</v>
      </c>
      <c r="L4087" s="444">
        <f t="shared" ca="1" si="177"/>
        <v>-3157471421099.7373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-3157471421099.7373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-13156130921.248905</v>
      </c>
      <c r="L4088" s="444">
        <f t="shared" ref="L4088:L4342" ca="1" si="182">I4088-J4088+K4088</f>
        <v>-3170627552020.9863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-3170627552020.9863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-13210948133.420776</v>
      </c>
      <c r="L4089" s="444">
        <f t="shared" ca="1" si="182"/>
        <v>-3183838500154.4072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-3183838500154.4072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-13265993750.643364</v>
      </c>
      <c r="L4090" s="444">
        <f t="shared" ca="1" si="182"/>
        <v>-3197104493905.0508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-3197104493905.0508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-13321268724.604378</v>
      </c>
      <c r="L4091" s="444">
        <f t="shared" ca="1" si="182"/>
        <v>-3210425762629.6553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-3210425762629.6553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-13376774010.956898</v>
      </c>
      <c r="L4092" s="444">
        <f t="shared" ca="1" si="182"/>
        <v>-3223802536640.6123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-3223802536640.6123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-13432510569.335884</v>
      </c>
      <c r="L4093" s="444">
        <f t="shared" ca="1" si="182"/>
        <v>-3237235047209.9482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-3237235047209.9482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-13488479363.374784</v>
      </c>
      <c r="L4094" s="444">
        <f t="shared" ca="1" si="182"/>
        <v>-3250723526573.3232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-3250723526573.3232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-13544681360.722179</v>
      </c>
      <c r="L4095" s="444">
        <f t="shared" ca="1" si="182"/>
        <v>-3264268207934.0454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-3264268207934.0454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-13601117533.058523</v>
      </c>
      <c r="L4096" s="444">
        <f t="shared" ca="1" si="182"/>
        <v>-3277869325467.104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-3277869325467.104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-13657788856.112934</v>
      </c>
      <c r="L4097" s="444">
        <f t="shared" ca="1" si="182"/>
        <v>-3291527114323.2168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-3291527114323.2168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-13714696309.680069</v>
      </c>
      <c r="L4098" s="444">
        <f t="shared" ca="1" si="182"/>
        <v>-3305241810632.897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-3305241810632.897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-13771840877.63707</v>
      </c>
      <c r="L4099" s="444">
        <f t="shared" ca="1" si="182"/>
        <v>-3319013651510.5342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-3319013651510.5342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-13829223547.960558</v>
      </c>
      <c r="L4100" s="444">
        <f t="shared" ca="1" si="182"/>
        <v>-3332842875058.4946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-3332842875058.4946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-13886845312.743727</v>
      </c>
      <c r="L4101" s="444">
        <f t="shared" ca="1" si="182"/>
        <v>-3346729720371.2383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-3346729720371.2383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-13944707168.213493</v>
      </c>
      <c r="L4102" s="444">
        <f t="shared" ca="1" si="182"/>
        <v>-3360674427539.4517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-3360674427539.4517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-14002810114.747715</v>
      </c>
      <c r="L4103" s="444">
        <f t="shared" ca="1" si="182"/>
        <v>-3374677237654.1992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-3374677237654.1992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-14061155156.892496</v>
      </c>
      <c r="L4104" s="444">
        <f t="shared" ca="1" si="182"/>
        <v>-3388738392811.0918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-3388738392811.0918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-14119743303.379549</v>
      </c>
      <c r="L4105" s="444">
        <f t="shared" ca="1" si="182"/>
        <v>-3402858136114.4712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-3402858136114.4712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-14178575567.143629</v>
      </c>
      <c r="L4106" s="444">
        <f t="shared" ca="1" si="182"/>
        <v>-3417036711681.6147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-3417036711681.6147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-14237652965.340061</v>
      </c>
      <c r="L4107" s="444">
        <f t="shared" ca="1" si="182"/>
        <v>-3431274364646.9546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-3431274364646.9546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-14296976519.362312</v>
      </c>
      <c r="L4108" s="444">
        <f t="shared" ca="1" si="182"/>
        <v>-3445571341166.3169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-3445571341166.3169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-14356547254.859655</v>
      </c>
      <c r="L4109" s="444">
        <f t="shared" ca="1" si="182"/>
        <v>-3459927888421.1768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-3459927888421.1768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-14416366201.7549</v>
      </c>
      <c r="L4110" s="444">
        <f t="shared" ca="1" si="182"/>
        <v>-3474344254622.9316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-3474344254622.9316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-14476434394.262217</v>
      </c>
      <c r="L4111" s="444">
        <f t="shared" ca="1" si="182"/>
        <v>-3488820689017.1938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-3488820689017.1938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-14536752870.904976</v>
      </c>
      <c r="L4112" s="444">
        <f t="shared" ca="1" si="182"/>
        <v>-3503357441888.0986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-3503357441888.0986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-14597322674.533743</v>
      </c>
      <c r="L4113" s="444">
        <f t="shared" ca="1" si="182"/>
        <v>-3517954764562.6323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-3517954764562.6323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-14658144852.344303</v>
      </c>
      <c r="L4114" s="444">
        <f t="shared" ca="1" si="182"/>
        <v>-3532612909414.9766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-3532612909414.9766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-14719220455.895735</v>
      </c>
      <c r="L4115" s="444">
        <f t="shared" ca="1" si="182"/>
        <v>-3547332129870.8721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-3547332129870.8721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-14780550541.128633</v>
      </c>
      <c r="L4116" s="444">
        <f t="shared" ca="1" si="182"/>
        <v>-3562112680412.0005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-3562112680412.0005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-14842136168.383335</v>
      </c>
      <c r="L4117" s="444">
        <f t="shared" ca="1" si="182"/>
        <v>-3576954816580.3838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-3576954816580.3838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-14903978402.418266</v>
      </c>
      <c r="L4118" s="444">
        <f t="shared" ca="1" si="182"/>
        <v>-3591858794982.8022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-3591858794982.8022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-14966078312.428343</v>
      </c>
      <c r="L4119" s="444">
        <f t="shared" ca="1" si="182"/>
        <v>-3606824873295.2305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-3606824873295.2305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-15028436972.063459</v>
      </c>
      <c r="L4120" s="444">
        <f t="shared" ca="1" si="182"/>
        <v>-3621853310267.2939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-3621853310267.2939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-15091055459.447058</v>
      </c>
      <c r="L4121" s="444">
        <f t="shared" ca="1" si="182"/>
        <v>-3636944365726.7412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-3636944365726.7412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-15153934857.194756</v>
      </c>
      <c r="L4122" s="444">
        <f t="shared" ca="1" si="182"/>
        <v>-3652098300583.936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-3652098300583.936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-15217076252.433067</v>
      </c>
      <c r="L4123" s="444">
        <f t="shared" ca="1" si="182"/>
        <v>-3667315376836.3691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-3667315376836.3691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-15280480736.818207</v>
      </c>
      <c r="L4124" s="444">
        <f t="shared" ca="1" si="182"/>
        <v>-3682595857573.1875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-3682595857573.1875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-15344149406.554947</v>
      </c>
      <c r="L4125" s="444">
        <f t="shared" ca="1" si="182"/>
        <v>-3697940006979.7427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-3697940006979.7427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-15408083362.415592</v>
      </c>
      <c r="L4126" s="444">
        <f t="shared" ca="1" si="182"/>
        <v>-3713348090342.1582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-3713348090342.1582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-15472283709.758989</v>
      </c>
      <c r="L4127" s="444">
        <f t="shared" ca="1" si="182"/>
        <v>-3728820374051.917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-3728820374051.917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-15536751558.549652</v>
      </c>
      <c r="L4128" s="444">
        <f t="shared" ca="1" si="182"/>
        <v>-3744357125610.4668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-3744357125610.4668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-15601488023.376945</v>
      </c>
      <c r="L4129" s="444">
        <f t="shared" ca="1" si="182"/>
        <v>-3759958613633.8438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-3759958613633.8438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-15666494223.474348</v>
      </c>
      <c r="L4130" s="444">
        <f t="shared" ca="1" si="182"/>
        <v>-3775625107857.3179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-3775625107857.3179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-15731771282.738827</v>
      </c>
      <c r="L4131" s="444">
        <f t="shared" ca="1" si="182"/>
        <v>-3791356879140.0566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-3791356879140.0566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-15797320329.750237</v>
      </c>
      <c r="L4132" s="444">
        <f t="shared" ca="1" si="182"/>
        <v>-3807154199469.8066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-3807154199469.8066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-15863142497.790863</v>
      </c>
      <c r="L4133" s="444">
        <f t="shared" ca="1" si="182"/>
        <v>-3823017341967.5977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-3823017341967.5977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-15929238924.864992</v>
      </c>
      <c r="L4134" s="444">
        <f t="shared" ca="1" si="182"/>
        <v>-3838946580892.4629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-3838946580892.4629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-15995610753.718596</v>
      </c>
      <c r="L4135" s="444">
        <f t="shared" ca="1" si="182"/>
        <v>-3854942191646.1816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-3854942191646.1816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-16062259131.859091</v>
      </c>
      <c r="L4136" s="444">
        <f t="shared" ca="1" si="182"/>
        <v>-3871004450778.0405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-3871004450778.0405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-16129185211.575169</v>
      </c>
      <c r="L4137" s="444">
        <f t="shared" ca="1" si="182"/>
        <v>-3887133635989.6157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-3887133635989.6157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-16196390149.956734</v>
      </c>
      <c r="L4138" s="444">
        <f t="shared" ca="1" si="182"/>
        <v>-3903330026139.5723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-3903330026139.5723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-16263875108.914885</v>
      </c>
      <c r="L4139" s="444">
        <f t="shared" ca="1" si="182"/>
        <v>-3919593901248.4873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-3919593901248.4873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-16331641255.202032</v>
      </c>
      <c r="L4140" s="444">
        <f t="shared" ca="1" si="182"/>
        <v>-3935925542503.6895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-3935925542503.6895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-16399689760.432039</v>
      </c>
      <c r="L4141" s="444">
        <f t="shared" ca="1" si="182"/>
        <v>-3952325232264.1216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-3952325232264.1216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-16468021801.100508</v>
      </c>
      <c r="L4142" s="444">
        <f t="shared" ca="1" si="182"/>
        <v>-3968793254065.2222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-3968793254065.2222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-16536638558.605093</v>
      </c>
      <c r="L4143" s="444">
        <f t="shared" ca="1" si="182"/>
        <v>-3985329892623.8271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-3985329892623.8271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-16605541219.265945</v>
      </c>
      <c r="L4144" s="444">
        <f t="shared" ca="1" si="182"/>
        <v>-4001935433843.0933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-4001935433843.0933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-16674730974.34622</v>
      </c>
      <c r="L4145" s="444">
        <f t="shared" ca="1" si="182"/>
        <v>-4018610164817.4395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-4018610164817.4395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-16744209020.072662</v>
      </c>
      <c r="L4146" s="444">
        <f t="shared" ca="1" si="182"/>
        <v>-4035354373837.5122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-4035354373837.5122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-16813976557.656301</v>
      </c>
      <c r="L4147" s="444">
        <f t="shared" ca="1" si="182"/>
        <v>-4052168350395.1685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-4052168350395.1685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-16884034793.313202</v>
      </c>
      <c r="L4148" s="444">
        <f t="shared" ca="1" si="182"/>
        <v>-4069052385188.4814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-4069052385188.4814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-16954384938.285339</v>
      </c>
      <c r="L4149" s="444">
        <f t="shared" ca="1" si="182"/>
        <v>-4086006770126.7666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-4086006770126.7666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-17025028208.861528</v>
      </c>
      <c r="L4150" s="444">
        <f t="shared" ca="1" si="182"/>
        <v>-4103031798335.6279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-4103031798335.6279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-17095965826.398449</v>
      </c>
      <c r="L4151" s="444">
        <f t="shared" ca="1" si="182"/>
        <v>-4120127764162.0264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-4120127764162.0264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-17167199017.341776</v>
      </c>
      <c r="L4152" s="444">
        <f t="shared" ca="1" si="182"/>
        <v>-4137294963179.3682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-4137294963179.3682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-17238729013.247368</v>
      </c>
      <c r="L4153" s="444">
        <f t="shared" ca="1" si="182"/>
        <v>-4154533692192.6157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-4154533692192.6157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-17310557050.802567</v>
      </c>
      <c r="L4154" s="444">
        <f t="shared" ca="1" si="182"/>
        <v>-4171844249243.4185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-4171844249243.4185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-17382684371.847576</v>
      </c>
      <c r="L4155" s="444">
        <f t="shared" ca="1" si="182"/>
        <v>-4189226933615.2661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-4189226933615.2661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-17455112223.396942</v>
      </c>
      <c r="L4156" s="444">
        <f t="shared" ca="1" si="182"/>
        <v>-4206682045838.6631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-4206682045838.6631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-17527841857.661095</v>
      </c>
      <c r="L4157" s="444">
        <f t="shared" ca="1" si="182"/>
        <v>-4224209887696.3242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-4224209887696.3242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-17600874532.068016</v>
      </c>
      <c r="L4158" s="444">
        <f t="shared" ca="1" si="182"/>
        <v>-4241810762228.3921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-4241810762228.3921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-17674211509.284966</v>
      </c>
      <c r="L4159" s="444">
        <f t="shared" ca="1" si="182"/>
        <v>-4259484973737.6772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-4259484973737.6772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-17747854057.240322</v>
      </c>
      <c r="L4160" s="444">
        <f t="shared" ca="1" si="182"/>
        <v>-4277232827794.9175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-4277232827794.9175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-17821803449.145489</v>
      </c>
      <c r="L4161" s="444">
        <f t="shared" ca="1" si="182"/>
        <v>-4295054631244.063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-4295054631244.063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-17896060963.51693</v>
      </c>
      <c r="L4162" s="444">
        <f t="shared" ca="1" si="182"/>
        <v>-4312950692207.5801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-4312950692207.5801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-17970627884.19825</v>
      </c>
      <c r="L4163" s="444">
        <f t="shared" ca="1" si="182"/>
        <v>-4330921320091.7783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-4330921320091.7783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-18045505500.382408</v>
      </c>
      <c r="L4164" s="444">
        <f t="shared" ca="1" si="182"/>
        <v>-4348966825592.1606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-4348966825592.1606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-18120695106.634003</v>
      </c>
      <c r="L4165" s="444">
        <f t="shared" ca="1" si="182"/>
        <v>-4367087520698.7944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-4367087520698.7944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-18196198002.911644</v>
      </c>
      <c r="L4166" s="444">
        <f t="shared" ca="1" si="182"/>
        <v>-4385283718701.7061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-4385283718701.7061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-18272015494.590443</v>
      </c>
      <c r="L4167" s="444">
        <f t="shared" ca="1" si="182"/>
        <v>-4403555734196.2969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-4403555734196.2969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-18348148892.48457</v>
      </c>
      <c r="L4168" s="444">
        <f t="shared" ca="1" si="182"/>
        <v>-4421903883088.7813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-4421903883088.7813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-18424599512.869923</v>
      </c>
      <c r="L4169" s="444">
        <f t="shared" ca="1" si="182"/>
        <v>-4440328482601.6514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-4440328482601.6514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-18501368677.506882</v>
      </c>
      <c r="L4170" s="444">
        <f t="shared" ca="1" si="182"/>
        <v>-4458829851279.1582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-4458829851279.1582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-18578457713.663158</v>
      </c>
      <c r="L4171" s="444">
        <f t="shared" ca="1" si="182"/>
        <v>-4477408308992.8213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-4477408308992.8213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-18655867954.136757</v>
      </c>
      <c r="L4172" s="444">
        <f t="shared" ca="1" si="182"/>
        <v>-4496064176946.958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-4496064176946.958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-18733600737.278992</v>
      </c>
      <c r="L4173" s="444">
        <f t="shared" ca="1" si="182"/>
        <v>-4514797777684.2373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-4514797777684.2373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-18811657407.017654</v>
      </c>
      <c r="L4174" s="444">
        <f t="shared" ca="1" si="182"/>
        <v>-4533609435091.2549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-4533609435091.2549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-18890039312.88023</v>
      </c>
      <c r="L4175" s="444">
        <f t="shared" ca="1" si="182"/>
        <v>-4552499474404.1348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-4552499474404.1348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-18968747810.017227</v>
      </c>
      <c r="L4176" s="444">
        <f t="shared" ca="1" si="182"/>
        <v>-4571468222214.1523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-4571468222214.1523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-19047784259.225636</v>
      </c>
      <c r="L4177" s="444">
        <f t="shared" ca="1" si="182"/>
        <v>-4590516006473.3779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-4590516006473.3779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-19127150026.972408</v>
      </c>
      <c r="L4178" s="444">
        <f t="shared" ca="1" si="182"/>
        <v>-4609643156500.3506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-4609643156500.3506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-19206846485.418129</v>
      </c>
      <c r="L4179" s="444">
        <f t="shared" ca="1" si="182"/>
        <v>-4628850002985.7686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-4628850002985.7686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-19286875012.440701</v>
      </c>
      <c r="L4180" s="444">
        <f t="shared" ca="1" si="182"/>
        <v>-4648136877998.209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-4648136877998.209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-19367236991.659203</v>
      </c>
      <c r="L4181" s="444">
        <f t="shared" ca="1" si="182"/>
        <v>-4667504114989.8682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-4667504114989.8682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-19447933812.457783</v>
      </c>
      <c r="L4182" s="444">
        <f t="shared" ca="1" si="182"/>
        <v>-4686952048802.3262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-4686952048802.3262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-19528966870.009693</v>
      </c>
      <c r="L4183" s="444">
        <f t="shared" ca="1" si="182"/>
        <v>-4706481015672.3359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-4706481015672.3359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-19610337565.301399</v>
      </c>
      <c r="L4184" s="444">
        <f t="shared" ca="1" si="182"/>
        <v>-4726091353237.6377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-4726091353237.6377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-19692047305.156822</v>
      </c>
      <c r="L4185" s="444">
        <f t="shared" ca="1" si="182"/>
        <v>-4745783400542.7949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-4745783400542.7949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-19774097502.261646</v>
      </c>
      <c r="L4186" s="444">
        <f t="shared" ca="1" si="182"/>
        <v>-4765557498045.0566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-4765557498045.0566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-19856489575.187737</v>
      </c>
      <c r="L4187" s="444">
        <f t="shared" ca="1" si="182"/>
        <v>-4785413987620.2441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-4785413987620.2441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-19939224948.417683</v>
      </c>
      <c r="L4188" s="444">
        <f t="shared" ca="1" si="182"/>
        <v>-4805353212568.6621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-4805353212568.6621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-20022305052.369427</v>
      </c>
      <c r="L4189" s="444">
        <f t="shared" ca="1" si="182"/>
        <v>-4825375517621.0313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-4825375517621.0313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-20105731323.420963</v>
      </c>
      <c r="L4190" s="444">
        <f t="shared" ca="1" si="182"/>
        <v>-4845481248944.4521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-4845481248944.4521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-20189505203.935219</v>
      </c>
      <c r="L4191" s="444">
        <f t="shared" ca="1" si="182"/>
        <v>-4865670754148.3877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-4865670754148.3877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-20273628142.28495</v>
      </c>
      <c r="L4192" s="444">
        <f t="shared" ca="1" si="182"/>
        <v>-4885944382290.6729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-4885944382290.6729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-20358101592.877804</v>
      </c>
      <c r="L4193" s="444">
        <f t="shared" ca="1" si="182"/>
        <v>-4906302483883.5508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-4906302483883.5508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-20442927016.181461</v>
      </c>
      <c r="L4194" s="444">
        <f t="shared" ca="1" si="182"/>
        <v>-4926745410899.7324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-4926745410899.7324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-20528105878.748886</v>
      </c>
      <c r="L4195" s="444">
        <f t="shared" ca="1" si="182"/>
        <v>-4947273516778.4814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-4947273516778.4814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-20613639653.243671</v>
      </c>
      <c r="L4196" s="444">
        <f t="shared" ca="1" si="182"/>
        <v>-4967887156431.7256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-4967887156431.7256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-20699529818.465523</v>
      </c>
      <c r="L4197" s="444">
        <f t="shared" ca="1" si="182"/>
        <v>-4988586686250.1914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-4988586686250.1914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-20785777859.375797</v>
      </c>
      <c r="L4198" s="444">
        <f t="shared" ca="1" si="182"/>
        <v>-5009372464109.5674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-5009372464109.5674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-20872385267.123196</v>
      </c>
      <c r="L4199" s="444">
        <f t="shared" ca="1" si="182"/>
        <v>-5030244849376.6904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-5030244849376.6904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-20959353539.069542</v>
      </c>
      <c r="L4200" s="444">
        <f t="shared" ca="1" si="182"/>
        <v>-5051204202915.7598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-5051204202915.7598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-21046684178.815666</v>
      </c>
      <c r="L4201" s="444">
        <f t="shared" ca="1" si="182"/>
        <v>-5072250887094.5752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-5072250887094.5752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-21134378696.227398</v>
      </c>
      <c r="L4202" s="444">
        <f t="shared" ca="1" si="182"/>
        <v>-5093385265790.8027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-5093385265790.8027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-21222438607.461678</v>
      </c>
      <c r="L4203" s="444">
        <f t="shared" ca="1" si="182"/>
        <v>-5114607704398.2646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-5114607704398.2646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-21310865434.992767</v>
      </c>
      <c r="L4204" s="444">
        <f t="shared" ca="1" si="182"/>
        <v>-5135918569833.2578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-5135918569833.2578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-21399660707.638573</v>
      </c>
      <c r="L4205" s="444">
        <f t="shared" ca="1" si="182"/>
        <v>-5157318230540.8965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-5157318230540.8965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-21488825960.587067</v>
      </c>
      <c r="L4206" s="444">
        <f t="shared" ca="1" si="182"/>
        <v>-5178807056501.4834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-5178807056501.4834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-21578362735.422848</v>
      </c>
      <c r="L4207" s="444">
        <f t="shared" ca="1" si="182"/>
        <v>-5200385419236.9063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-5200385419236.9063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-21668272580.153774</v>
      </c>
      <c r="L4208" s="444">
        <f t="shared" ca="1" si="182"/>
        <v>-5222053691817.0596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-5222053691817.0596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-21758557049.237747</v>
      </c>
      <c r="L4209" s="444">
        <f t="shared" ca="1" si="182"/>
        <v>-5243812248866.2969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-5243812248866.2969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-21849217703.60957</v>
      </c>
      <c r="L4210" s="444">
        <f t="shared" ca="1" si="182"/>
        <v>-5265661466569.9063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-5265661466569.9063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-21940256110.707943</v>
      </c>
      <c r="L4211" s="444">
        <f t="shared" ca="1" si="182"/>
        <v>-5287601722680.6143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-5287601722680.6143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-22031673844.50256</v>
      </c>
      <c r="L4212" s="444">
        <f t="shared" ca="1" si="182"/>
        <v>-5309633396525.1172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-5309633396525.1172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-22123472485.52132</v>
      </c>
      <c r="L4213" s="444">
        <f t="shared" ca="1" si="182"/>
        <v>-5331756869010.6387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-5331756869010.6387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-22215653620.877663</v>
      </c>
      <c r="L4214" s="444">
        <f t="shared" ca="1" si="182"/>
        <v>-5353972522631.5166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-5353972522631.5166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-22308218844.297985</v>
      </c>
      <c r="L4215" s="444">
        <f t="shared" ca="1" si="182"/>
        <v>-5376280741475.8145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-5376280741475.8145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-22401169756.149227</v>
      </c>
      <c r="L4216" s="444">
        <f t="shared" ca="1" si="182"/>
        <v>-5398681911231.9639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-5398681911231.9639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-22494507963.466515</v>
      </c>
      <c r="L4217" s="444">
        <f t="shared" ca="1" si="182"/>
        <v>-5421176419195.4307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-5421176419195.4307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-22588235079.980961</v>
      </c>
      <c r="L4218" s="444">
        <f t="shared" ca="1" si="182"/>
        <v>-5443764654275.4121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-5443764654275.4121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-22682352726.147549</v>
      </c>
      <c r="L4219" s="444">
        <f t="shared" ca="1" si="182"/>
        <v>-5466447007001.5596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-5466447007001.5596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-22776862529.173164</v>
      </c>
      <c r="L4220" s="444">
        <f t="shared" ca="1" si="182"/>
        <v>-5489223869530.7324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-5489223869530.7324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-22871766123.04472</v>
      </c>
      <c r="L4221" s="444">
        <f t="shared" ca="1" si="182"/>
        <v>-5512095635653.7773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-5512095635653.7773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-22967065148.557404</v>
      </c>
      <c r="L4222" s="444">
        <f t="shared" ca="1" si="182"/>
        <v>-5535062700802.335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-5535062700802.335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-23062761253.343063</v>
      </c>
      <c r="L4223" s="444">
        <f t="shared" ca="1" si="182"/>
        <v>-5558125462055.6777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-5558125462055.6777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-23158856091.898659</v>
      </c>
      <c r="L4224" s="444">
        <f t="shared" ca="1" si="182"/>
        <v>-5581284318147.5762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-5581284318147.5762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-23255351325.614899</v>
      </c>
      <c r="L4225" s="444">
        <f t="shared" ca="1" si="182"/>
        <v>-5604539669473.1914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-5604539669473.1914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-23352248622.804962</v>
      </c>
      <c r="L4226" s="444">
        <f t="shared" ca="1" si="182"/>
        <v>-5627891918095.9961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-5627891918095.9961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-23449549658.733318</v>
      </c>
      <c r="L4227" s="444">
        <f t="shared" ca="1" si="182"/>
        <v>-5651341467754.7295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-5651341467754.7295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-23547256115.644707</v>
      </c>
      <c r="L4228" s="444">
        <f t="shared" ca="1" si="182"/>
        <v>-5674888723870.374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-5674888723870.374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-23645369682.793224</v>
      </c>
      <c r="L4229" s="444">
        <f t="shared" ca="1" si="182"/>
        <v>-5698534093553.167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-5698534093553.167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-23743892056.471527</v>
      </c>
      <c r="L4230" s="444">
        <f t="shared" ca="1" si="182"/>
        <v>-5722277985609.6387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-5722277985609.6387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-23842824940.040161</v>
      </c>
      <c r="L4231" s="444">
        <f t="shared" ca="1" si="182"/>
        <v>-5746120810549.6787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-5746120810549.6787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-23942170043.956993</v>
      </c>
      <c r="L4232" s="444">
        <f t="shared" ca="1" si="182"/>
        <v>-5770062980593.6357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-5770062980593.6357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-24041929085.806816</v>
      </c>
      <c r="L4233" s="444">
        <f t="shared" ca="1" si="182"/>
        <v>-5794104909679.4424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-5794104909679.4424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-24142103790.331009</v>
      </c>
      <c r="L4234" s="444">
        <f t="shared" ca="1" si="182"/>
        <v>-5818247013469.7734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-5818247013469.7734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-24242695889.45739</v>
      </c>
      <c r="L4235" s="444">
        <f t="shared" ca="1" si="182"/>
        <v>-5842489709359.2305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-5842489709359.2305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-24343707122.330128</v>
      </c>
      <c r="L4236" s="444">
        <f t="shared" ca="1" si="182"/>
        <v>-5866833416481.5605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-5866833416481.5605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-24445139235.339836</v>
      </c>
      <c r="L4237" s="444">
        <f t="shared" ca="1" si="182"/>
        <v>-5891278555716.9004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-5891278555716.9004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-24546993982.153751</v>
      </c>
      <c r="L4238" s="444">
        <f t="shared" ca="1" si="182"/>
        <v>-5915825549699.0537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-5915825549699.0537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-24649273123.746056</v>
      </c>
      <c r="L4239" s="444">
        <f t="shared" ca="1" si="182"/>
        <v>-5940474822822.7998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-5940474822822.7998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-24751978428.428333</v>
      </c>
      <c r="L4240" s="444">
        <f t="shared" ca="1" si="182"/>
        <v>-5965226801251.2285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-5965226801251.2285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-24855111671.880119</v>
      </c>
      <c r="L4241" s="444">
        <f t="shared" ca="1" si="182"/>
        <v>-5990081912923.1084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-5990081912923.1084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-24958674637.179619</v>
      </c>
      <c r="L4242" s="444">
        <f t="shared" ca="1" si="182"/>
        <v>-6015040587560.2881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-6015040587560.2881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-25062669114.834534</v>
      </c>
      <c r="L4243" s="444">
        <f t="shared" ca="1" si="182"/>
        <v>-6040103256675.123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-6040103256675.123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-25167096902.813011</v>
      </c>
      <c r="L4244" s="444">
        <f t="shared" ca="1" si="182"/>
        <v>-6065270353577.9365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-6065270353577.9365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-25271959806.574734</v>
      </c>
      <c r="L4245" s="444">
        <f t="shared" ca="1" si="182"/>
        <v>-6090542313384.5117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-6090542313384.5117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-25377259639.102131</v>
      </c>
      <c r="L4246" s="444">
        <f t="shared" ca="1" si="182"/>
        <v>-6115919573023.6143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-6115919573023.6143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-25482998220.931725</v>
      </c>
      <c r="L4247" s="444">
        <f t="shared" ca="1" si="182"/>
        <v>-6141402571244.5459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-6141402571244.5459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-25589177380.185608</v>
      </c>
      <c r="L4248" s="444">
        <f t="shared" ca="1" si="182"/>
        <v>-6166991748624.7314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-6166991748624.7314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-25695798952.603046</v>
      </c>
      <c r="L4249" s="444">
        <f t="shared" ca="1" si="182"/>
        <v>-6192687547577.335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-6192687547577.335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-25802864781.572227</v>
      </c>
      <c r="L4250" s="444">
        <f t="shared" ca="1" si="182"/>
        <v>-6218490412358.9072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-6218490412358.9072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-25910376718.162113</v>
      </c>
      <c r="L4251" s="444">
        <f t="shared" ca="1" si="182"/>
        <v>-6244400789077.0693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-6244400789077.0693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-26018336621.154457</v>
      </c>
      <c r="L4252" s="444">
        <f t="shared" ca="1" si="182"/>
        <v>-6270419125698.2236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-6270419125698.2236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-26126746357.075932</v>
      </c>
      <c r="L4253" s="444">
        <f t="shared" ca="1" si="182"/>
        <v>-6296545872055.2998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-6296545872055.2998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-26235607800.230415</v>
      </c>
      <c r="L4254" s="444">
        <f t="shared" ca="1" si="182"/>
        <v>-6322781479855.5303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-6322781479855.5303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-26344922832.731377</v>
      </c>
      <c r="L4255" s="444">
        <f t="shared" ca="1" si="182"/>
        <v>-6349126402688.2617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-6349126402688.2617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-26454693344.534424</v>
      </c>
      <c r="L4256" s="444">
        <f t="shared" ca="1" si="182"/>
        <v>-6375581096032.7959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-6375581096032.7959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-26564921233.469982</v>
      </c>
      <c r="L4257" s="444">
        <f t="shared" ca="1" si="182"/>
        <v>-6402146017266.2656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-6402146017266.2656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-26675608405.276108</v>
      </c>
      <c r="L4258" s="444">
        <f t="shared" ca="1" si="182"/>
        <v>-6428821625671.542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-6428821625671.542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-26786756773.631424</v>
      </c>
      <c r="L4259" s="444">
        <f t="shared" ca="1" si="182"/>
        <v>-6455608382445.1738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-6455608382445.1738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-26898368260.188225</v>
      </c>
      <c r="L4260" s="444">
        <f t="shared" ca="1" si="182"/>
        <v>-6482506750705.3623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-6482506750705.3623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-27010444794.605675</v>
      </c>
      <c r="L4261" s="444">
        <f t="shared" ca="1" si="182"/>
        <v>-6509517195499.9678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-6509517195499.9678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-27122988314.583199</v>
      </c>
      <c r="L4262" s="444">
        <f t="shared" ca="1" si="182"/>
        <v>-6536640183814.5508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-6536640183814.5508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-27236000765.893963</v>
      </c>
      <c r="L4263" s="444">
        <f t="shared" ca="1" si="182"/>
        <v>-6563876184580.4443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-6563876184580.4443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-27349484102.418518</v>
      </c>
      <c r="L4264" s="444">
        <f t="shared" ca="1" si="182"/>
        <v>-6591225668682.8633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-6591225668682.8633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-27463440286.178596</v>
      </c>
      <c r="L4265" s="444">
        <f t="shared" ca="1" si="182"/>
        <v>-6618689108969.042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-6618689108969.042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-27577871287.371006</v>
      </c>
      <c r="L4266" s="444">
        <f t="shared" ca="1" si="182"/>
        <v>-6646266980256.4131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-6646266980256.4131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-27692779084.401722</v>
      </c>
      <c r="L4267" s="444">
        <f t="shared" ca="1" si="182"/>
        <v>-6673959759340.8145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-6673959759340.8145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-27808165663.920059</v>
      </c>
      <c r="L4268" s="444">
        <f t="shared" ca="1" si="182"/>
        <v>-6701767925004.7344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-6701767925004.7344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-27924033020.853058</v>
      </c>
      <c r="L4269" s="444">
        <f t="shared" ca="1" si="182"/>
        <v>-6729691958025.5879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-6729691958025.5879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-28040383158.439949</v>
      </c>
      <c r="L4270" s="444">
        <f t="shared" ca="1" si="182"/>
        <v>-6757732341184.0283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-6757732341184.0283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-28157218088.266785</v>
      </c>
      <c r="L4271" s="444">
        <f t="shared" ca="1" si="182"/>
        <v>-6785889559272.2949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-6785889559272.2949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-28274539830.301228</v>
      </c>
      <c r="L4272" s="444">
        <f t="shared" ca="1" si="182"/>
        <v>-6814164099102.5957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-6814164099102.5957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-28392350412.927483</v>
      </c>
      <c r="L4273" s="444">
        <f t="shared" ca="1" si="182"/>
        <v>-6842556449515.5234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-6842556449515.5234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-28510651872.981346</v>
      </c>
      <c r="L4274" s="444">
        <f t="shared" ca="1" si="182"/>
        <v>-6871067101388.5049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-6871067101388.5049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-28629446255.785435</v>
      </c>
      <c r="L4275" s="444">
        <f t="shared" ca="1" si="182"/>
        <v>-6899696547644.29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-6899696547644.29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-28748735615.18454</v>
      </c>
      <c r="L4276" s="444">
        <f t="shared" ca="1" si="182"/>
        <v>-6928445283259.4746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-6928445283259.4746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-28868522013.581142</v>
      </c>
      <c r="L4277" s="444">
        <f t="shared" ca="1" si="182"/>
        <v>-6957313805273.0557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-6957313805273.0557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-28988807521.971066</v>
      </c>
      <c r="L4278" s="444">
        <f t="shared" ca="1" si="182"/>
        <v>-6986302612795.0264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-6986302612795.0264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-29109594219.979275</v>
      </c>
      <c r="L4279" s="444">
        <f t="shared" ca="1" si="182"/>
        <v>-7015412207015.0059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-7015412207015.0059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-29230884195.895859</v>
      </c>
      <c r="L4280" s="444">
        <f t="shared" ca="1" si="182"/>
        <v>-7044643091210.9014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-7044643091210.9014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-29352679546.71209</v>
      </c>
      <c r="L4281" s="444">
        <f t="shared" ca="1" si="182"/>
        <v>-7073995770757.6133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-7073995770757.6133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-29474982378.156723</v>
      </c>
      <c r="L4282" s="444">
        <f t="shared" ca="1" si="182"/>
        <v>-7103470753135.7695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-7103470753135.7695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-29597794804.732372</v>
      </c>
      <c r="L4283" s="444">
        <f t="shared" ca="1" si="182"/>
        <v>-7133068547940.502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-7133068547940.502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-29721118949.75209</v>
      </c>
      <c r="L4284" s="444">
        <f t="shared" ca="1" si="182"/>
        <v>-7162789666890.2539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-7162789666890.2539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-29844956945.37606</v>
      </c>
      <c r="L4285" s="444">
        <f t="shared" ca="1" si="182"/>
        <v>-7192634623835.6299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-7192634623835.6299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-29969310932.648457</v>
      </c>
      <c r="L4286" s="444">
        <f t="shared" ca="1" si="182"/>
        <v>-7222603934768.2783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-7222603934768.2783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-30094183061.534492</v>
      </c>
      <c r="L4287" s="444">
        <f t="shared" ca="1" si="182"/>
        <v>-7252698117829.8125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-7252698117829.8125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-30219575490.95755</v>
      </c>
      <c r="L4288" s="444">
        <f t="shared" ca="1" si="182"/>
        <v>-7282917693320.7705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-7282917693320.7705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-30345490388.836544</v>
      </c>
      <c r="L4289" s="444">
        <f t="shared" ca="1" si="182"/>
        <v>-7313263183709.6074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-7313263183709.6074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-30471929932.123363</v>
      </c>
      <c r="L4290" s="444">
        <f t="shared" ca="1" si="182"/>
        <v>-7343735113641.7305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-7343735113641.7305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-30598896306.840542</v>
      </c>
      <c r="L4291" s="444">
        <f t="shared" ca="1" si="182"/>
        <v>-7374334009948.5713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-7374334009948.5713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-30726391708.119045</v>
      </c>
      <c r="L4292" s="444">
        <f t="shared" ca="1" si="182"/>
        <v>-7405060401656.6904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-7405060401656.6904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-30854418340.23621</v>
      </c>
      <c r="L4293" s="444">
        <f t="shared" ca="1" si="182"/>
        <v>-7435914819996.9268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-7435914819996.9268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-30982978416.653858</v>
      </c>
      <c r="L4294" s="444">
        <f t="shared" ca="1" si="182"/>
        <v>-7466897798413.5811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-7466897798413.5811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-31112074160.056587</v>
      </c>
      <c r="L4295" s="444">
        <f t="shared" ca="1" si="182"/>
        <v>-7498009872573.6377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-7498009872573.6377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-31241707802.390156</v>
      </c>
      <c r="L4296" s="444">
        <f t="shared" ca="1" si="182"/>
        <v>-7529251580376.0283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-7529251580376.0283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-31371881584.90012</v>
      </c>
      <c r="L4297" s="444">
        <f t="shared" ca="1" si="182"/>
        <v>-7560623461960.9287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-7560623461960.9287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-31502597758.170536</v>
      </c>
      <c r="L4298" s="444">
        <f t="shared" ca="1" si="182"/>
        <v>-7592126059719.0996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-7592126059719.0996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-31633858582.16291</v>
      </c>
      <c r="L4299" s="444">
        <f t="shared" ca="1" si="182"/>
        <v>-7623759918301.2627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-7623759918301.2627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-31765666326.25526</v>
      </c>
      <c r="L4300" s="444">
        <f t="shared" ca="1" si="182"/>
        <v>-7655525584627.5176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-7655525584627.5176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-31898023269.281322</v>
      </c>
      <c r="L4301" s="444">
        <f t="shared" ca="1" si="182"/>
        <v>-7687423607896.7988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-7687423607896.7988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-32030931699.569992</v>
      </c>
      <c r="L4302" s="444">
        <f t="shared" ca="1" si="182"/>
        <v>-7719454539596.3691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-7719454539596.3691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-32164393914.984871</v>
      </c>
      <c r="L4303" s="444">
        <f t="shared" ca="1" si="182"/>
        <v>-7751618933511.3545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-7751618933511.3545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-32298412222.963978</v>
      </c>
      <c r="L4304" s="444">
        <f t="shared" ca="1" si="182"/>
        <v>-7783917345734.3184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-7783917345734.3184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-32432988940.559662</v>
      </c>
      <c r="L4305" s="444">
        <f t="shared" ca="1" si="182"/>
        <v>-7816350334674.8779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-7816350334674.8779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-32568126394.478657</v>
      </c>
      <c r="L4306" s="444">
        <f t="shared" ca="1" si="182"/>
        <v>-7848918461069.3564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-7848918461069.3564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-32703826921.122314</v>
      </c>
      <c r="L4307" s="444">
        <f t="shared" ca="1" si="182"/>
        <v>-7881622287990.4785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-7881622287990.4785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-32840092866.626995</v>
      </c>
      <c r="L4308" s="444">
        <f t="shared" ca="1" si="182"/>
        <v>-7914462380857.1055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-7914462380857.1055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-32976926586.904602</v>
      </c>
      <c r="L4309" s="444">
        <f t="shared" ca="1" si="182"/>
        <v>-7947439307444.0098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-7947439307444.0098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-33114330447.683376</v>
      </c>
      <c r="L4310" s="444">
        <f t="shared" ca="1" si="182"/>
        <v>-7980553637891.6934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-7980553637891.6934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-33252306824.548717</v>
      </c>
      <c r="L4311" s="444">
        <f t="shared" ca="1" si="182"/>
        <v>-8013805944716.2422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-8013805944716.2422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-33390858102.984341</v>
      </c>
      <c r="L4312" s="444">
        <f t="shared" ca="1" si="182"/>
        <v>-8047196802819.2266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-8047196802819.2266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-33529986678.413445</v>
      </c>
      <c r="L4313" s="444">
        <f t="shared" ca="1" si="182"/>
        <v>-8080726789497.6396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-8080726789497.6396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-33669694956.240166</v>
      </c>
      <c r="L4314" s="444">
        <f t="shared" ca="1" si="182"/>
        <v>-8114396484453.8799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-8114396484453.8799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-33809985351.891167</v>
      </c>
      <c r="L4315" s="444">
        <f t="shared" ca="1" si="182"/>
        <v>-8148206469805.7715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-8148206469805.7715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-33950860290.857376</v>
      </c>
      <c r="L4316" s="444">
        <f t="shared" ca="1" si="182"/>
        <v>-8182157330096.6289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-8182157330096.6289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-34092322208.735958</v>
      </c>
      <c r="L4317" s="444">
        <f t="shared" ca="1" si="182"/>
        <v>-8216249652305.3652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-8216249652305.3652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-34234373551.272358</v>
      </c>
      <c r="L4318" s="444">
        <f t="shared" ca="1" si="182"/>
        <v>-8250484025856.6377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-8250484025856.6377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-34377016774.402657</v>
      </c>
      <c r="L4319" s="444">
        <f t="shared" ca="1" si="182"/>
        <v>-8284861042631.04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-8284861042631.04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-34520254344.295998</v>
      </c>
      <c r="L4320" s="444">
        <f t="shared" ca="1" si="182"/>
        <v>-8319381296975.3359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-8319381296975.3359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-34664088737.397232</v>
      </c>
      <c r="L4321" s="444">
        <f t="shared" ca="1" si="182"/>
        <v>-8354045385712.7334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-8354045385712.7334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-34808522440.469727</v>
      </c>
      <c r="L4322" s="444">
        <f t="shared" ca="1" si="182"/>
        <v>-8388853908153.2031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-8388853908153.2031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-34953557950.638344</v>
      </c>
      <c r="L4323" s="444">
        <f t="shared" ca="1" si="182"/>
        <v>-8423807466103.8418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-8423807466103.8418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-35099197775.432671</v>
      </c>
      <c r="L4324" s="444">
        <f t="shared" ca="1" si="182"/>
        <v>-8458906663879.2744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-8458906663879.2744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-35245444432.830315</v>
      </c>
      <c r="L4325" s="444">
        <f t="shared" ca="1" si="182"/>
        <v>-8494152108312.1045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-8494152108312.1045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-35392300451.300438</v>
      </c>
      <c r="L4326" s="444">
        <f t="shared" ca="1" si="182"/>
        <v>-8529544408763.4053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-8529544408763.4053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-35539768369.847527</v>
      </c>
      <c r="L4327" s="444">
        <f t="shared" ca="1" si="182"/>
        <v>-8565084177133.2529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-8565084177133.2529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-35687850738.055222</v>
      </c>
      <c r="L4328" s="444">
        <f t="shared" ca="1" si="182"/>
        <v>-8600772027871.3086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-8600772027871.3086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-35836550116.130455</v>
      </c>
      <c r="L4329" s="444">
        <f t="shared" ca="1" si="182"/>
        <v>-8636608577987.4395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-8636608577987.4395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-35985869074.94767</v>
      </c>
      <c r="L4330" s="444">
        <f t="shared" ca="1" si="182"/>
        <v>-8672594447062.3867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-8672594447062.3867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-36135810196.093277</v>
      </c>
      <c r="L4331" s="444">
        <f t="shared" ca="1" si="182"/>
        <v>-8708730257258.4805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-8708730257258.4805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-36286376071.910332</v>
      </c>
      <c r="L4332" s="444">
        <f t="shared" ca="1" si="182"/>
        <v>-8745016633330.3906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-8745016633330.3906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-36437569305.543297</v>
      </c>
      <c r="L4333" s="444">
        <f t="shared" ca="1" si="182"/>
        <v>-8781454202635.9336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-8781454202635.9336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-36589392510.983055</v>
      </c>
      <c r="L4334" s="444">
        <f t="shared" ca="1" si="182"/>
        <v>-8818043595146.916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-8818043595146.916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-36741848313.112152</v>
      </c>
      <c r="L4335" s="444">
        <f t="shared" ca="1" si="182"/>
        <v>-8854785443460.0273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-8854785443460.0273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-36894939347.750114</v>
      </c>
      <c r="L4336" s="444">
        <f t="shared" ca="1" si="182"/>
        <v>-8891680382807.7773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-8891680382807.7773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-37048668261.699074</v>
      </c>
      <c r="L4337" s="444">
        <f t="shared" ca="1" si="182"/>
        <v>-8928729051069.4766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-8928729051069.4766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-37203037712.789482</v>
      </c>
      <c r="L4338" s="444">
        <f t="shared" ca="1" si="182"/>
        <v>-8965932088782.2656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-8965932088782.2656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-37358050369.926109</v>
      </c>
      <c r="L4339" s="444">
        <f t="shared" ca="1" si="182"/>
        <v>-9003290139152.1914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-9003290139152.1914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-37513708913.134132</v>
      </c>
      <c r="L4340" s="444">
        <f t="shared" ca="1" si="182"/>
        <v>-9040803848065.3262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-9040803848065.3262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-37670016033.605522</v>
      </c>
      <c r="L4341" s="444">
        <f t="shared" ca="1" si="182"/>
        <v>-9078473864098.9316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-9078473864098.9316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-37826974433.745544</v>
      </c>
      <c r="L4342" s="444">
        <f t="shared" ca="1" si="182"/>
        <v>-9116300838532.6777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-9116300838532.6777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-37984586827.21949</v>
      </c>
      <c r="L4343" s="444">
        <f t="shared" ref="L4343:L4597" ca="1" si="187">I4343-J4343+K4343</f>
        <v>-9154285425359.8965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-9154285425359.8965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-38142855938.999565</v>
      </c>
      <c r="L4344" s="444">
        <f t="shared" ca="1" si="187"/>
        <v>-9192428281298.8965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-9192428281298.8965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-38301784505.412071</v>
      </c>
      <c r="L4345" s="444">
        <f t="shared" ca="1" si="187"/>
        <v>-9230730065804.3086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-9230730065804.3086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-38461375274.184616</v>
      </c>
      <c r="L4346" s="444">
        <f t="shared" ca="1" si="187"/>
        <v>-9269191441078.4941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-9269191441078.4941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-38621631004.493729</v>
      </c>
      <c r="L4347" s="444">
        <f t="shared" ca="1" si="187"/>
        <v>-9307813072082.9883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-9307813072082.9883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-38782554467.012451</v>
      </c>
      <c r="L4348" s="444">
        <f t="shared" ca="1" si="187"/>
        <v>-9346595626550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-9346595626550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-38944148443.958336</v>
      </c>
      <c r="L4349" s="444">
        <f t="shared" ca="1" si="187"/>
        <v>-9385539774993.959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-9385539774993.959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-39106415729.141495</v>
      </c>
      <c r="L4350" s="444">
        <f t="shared" ca="1" si="187"/>
        <v>-9424646190723.0996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-9424646190723.0996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-39269359128.012917</v>
      </c>
      <c r="L4351" s="444">
        <f t="shared" ca="1" si="187"/>
        <v>-9463915549851.1133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-9463915549851.1133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-39432981457.712975</v>
      </c>
      <c r="L4352" s="444">
        <f t="shared" ca="1" si="187"/>
        <v>-9503348531308.8262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-9503348531308.8262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-39597285547.12011</v>
      </c>
      <c r="L4353" s="444">
        <f t="shared" ca="1" si="187"/>
        <v>-9542945816855.9453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-9542945816855.9453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-39762274236.899773</v>
      </c>
      <c r="L4354" s="444">
        <f t="shared" ca="1" si="187"/>
        <v>-9582708091092.8457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-9582708091092.8457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-39927950379.55352</v>
      </c>
      <c r="L4355" s="444">
        <f t="shared" ca="1" si="187"/>
        <v>-9622636041472.3984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-9622636041472.3984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-40094316839.468323</v>
      </c>
      <c r="L4356" s="444">
        <f t="shared" ca="1" si="187"/>
        <v>-9662730358311.8672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-9662730358311.8672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-40261376492.96611</v>
      </c>
      <c r="L4357" s="444">
        <f t="shared" ca="1" si="187"/>
        <v>-9702991734804.834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-9702991734804.834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-40429132228.353477</v>
      </c>
      <c r="L4358" s="444">
        <f t="shared" ca="1" si="187"/>
        <v>-9743420867033.1875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-9743420867033.1875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-40597586945.971611</v>
      </c>
      <c r="L4359" s="444">
        <f t="shared" ca="1" si="187"/>
        <v>-9784018453979.1582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-9784018453979.1582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-40766743558.24649</v>
      </c>
      <c r="L4360" s="444">
        <f t="shared" ca="1" si="187"/>
        <v>-9824785197537.4043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-9824785197537.4043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-40936604989.739182</v>
      </c>
      <c r="L4361" s="444">
        <f t="shared" ca="1" si="187"/>
        <v>-9865721802527.1426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-9865721802527.1426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-41107174177.196426</v>
      </c>
      <c r="L4362" s="444">
        <f t="shared" ca="1" si="187"/>
        <v>-9906828976704.3398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-9906828976704.3398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-41278454069.601418</v>
      </c>
      <c r="L4363" s="444">
        <f t="shared" ca="1" si="187"/>
        <v>-9948107430773.9414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-9948107430773.9414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-41450447628.224754</v>
      </c>
      <c r="L4364" s="444">
        <f t="shared" ca="1" si="187"/>
        <v>-9989557878402.166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-9989557878402.166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-41623157826.67569</v>
      </c>
      <c r="L4365" s="444">
        <f t="shared" ca="1" si="187"/>
        <v>-10031181036228.842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-10031181036228.842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-41796587650.953506</v>
      </c>
      <c r="L4366" s="444">
        <f t="shared" ca="1" si="187"/>
        <v>-10072977623879.795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-10072977623879.795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-41970740099.499146</v>
      </c>
      <c r="L4367" s="444">
        <f t="shared" ca="1" si="187"/>
        <v>-10114948363979.295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-10114948363979.295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-42145618183.247063</v>
      </c>
      <c r="L4368" s="444">
        <f t="shared" ca="1" si="187"/>
        <v>-10157093982162.541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-10157093982162.541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-42321224925.677254</v>
      </c>
      <c r="L4369" s="444">
        <f t="shared" ca="1" si="187"/>
        <v>-10199415207088.219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-10199415207088.219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-42497563362.867577</v>
      </c>
      <c r="L4370" s="444">
        <f t="shared" ca="1" si="187"/>
        <v>-10241912770451.086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-10241912770451.086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-42674636543.546188</v>
      </c>
      <c r="L4371" s="444">
        <f t="shared" ca="1" si="187"/>
        <v>-10284587406994.633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-10284587406994.633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-42852447529.144302</v>
      </c>
      <c r="L4372" s="444">
        <f t="shared" ca="1" si="187"/>
        <v>-10327439854523.777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-10327439854523.777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-43030999393.849075</v>
      </c>
      <c r="L4373" s="444">
        <f t="shared" ca="1" si="187"/>
        <v>-10370470853917.627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-10370470853917.627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-43210295224.656776</v>
      </c>
      <c r="L4374" s="444">
        <f t="shared" ca="1" si="187"/>
        <v>-10413681149142.283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-10413681149142.283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-43390338121.426178</v>
      </c>
      <c r="L4375" s="444">
        <f t="shared" ca="1" si="187"/>
        <v>-10457071487263.709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-10457071487263.709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-43571131196.932121</v>
      </c>
      <c r="L4376" s="444">
        <f t="shared" ca="1" si="187"/>
        <v>-10500642618460.641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-10500642618460.641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-43752677576.919334</v>
      </c>
      <c r="L4377" s="444">
        <f t="shared" ca="1" si="187"/>
        <v>-10544395296037.561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-10544395296037.561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-43934980400.156502</v>
      </c>
      <c r="L4378" s="444">
        <f t="shared" ca="1" si="187"/>
        <v>-10588330276437.717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-10588330276437.717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-44118042818.490486</v>
      </c>
      <c r="L4379" s="444">
        <f t="shared" ca="1" si="187"/>
        <v>-10632448319256.207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-10632448319256.207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-44301867996.900864</v>
      </c>
      <c r="L4380" s="444">
        <f t="shared" ca="1" si="187"/>
        <v>-10676750187253.107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-10676750187253.107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-44486459113.554611</v>
      </c>
      <c r="L4381" s="444">
        <f t="shared" ca="1" si="187"/>
        <v>-10721236646366.662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-10721236646366.662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-44671819359.861092</v>
      </c>
      <c r="L4382" s="444">
        <f t="shared" ca="1" si="187"/>
        <v>-10765908465726.523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-10765908465726.523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-44857951940.527184</v>
      </c>
      <c r="L4383" s="444">
        <f t="shared" ca="1" si="187"/>
        <v>-10810766417667.051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-10810766417667.051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-45044860073.612709</v>
      </c>
      <c r="L4384" s="444">
        <f t="shared" ca="1" si="187"/>
        <v>-10855811277740.664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-10855811277740.664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-45232546990.586098</v>
      </c>
      <c r="L4385" s="444">
        <f t="shared" ca="1" si="187"/>
        <v>-10901043824731.25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-10901043824731.25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-45421015936.380211</v>
      </c>
      <c r="L4386" s="444">
        <f t="shared" ca="1" si="187"/>
        <v>-10946464840667.631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-10946464840667.631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-45610270169.448463</v>
      </c>
      <c r="L4387" s="444">
        <f t="shared" ca="1" si="187"/>
        <v>-10992075110837.08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-10992075110837.08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-45800312961.821167</v>
      </c>
      <c r="L4388" s="444">
        <f t="shared" ca="1" si="187"/>
        <v>-11037875423798.9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-11037875423798.9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-45991147599.162086</v>
      </c>
      <c r="L4389" s="444">
        <f t="shared" ca="1" si="187"/>
        <v>-11083866571398.063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-11083866571398.063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-46182777380.825256</v>
      </c>
      <c r="L4390" s="444">
        <f t="shared" ca="1" si="187"/>
        <v>-11130049348778.889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-11130049348778.889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-46375205619.912033</v>
      </c>
      <c r="L4391" s="444">
        <f t="shared" ca="1" si="187"/>
        <v>-11176424554398.801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-11176424554398.801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-46568435643.328339</v>
      </c>
      <c r="L4392" s="444">
        <f t="shared" ca="1" si="187"/>
        <v>-11222992990042.129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-11222992990042.129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-46762470791.842201</v>
      </c>
      <c r="L4393" s="444">
        <f t="shared" ca="1" si="187"/>
        <v>-11269755460833.971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-11269755460833.971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-46957314420.141541</v>
      </c>
      <c r="L4394" s="444">
        <f t="shared" ca="1" si="187"/>
        <v>-11316712775254.111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-11316712775254.111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-47152969896.892128</v>
      </c>
      <c r="L4395" s="444">
        <f t="shared" ca="1" si="187"/>
        <v>-11363865745151.004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-11363865745151.004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-47349440604.795853</v>
      </c>
      <c r="L4396" s="444">
        <f t="shared" ca="1" si="187"/>
        <v>-11411215185755.799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-11411215185755.799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-47546729940.649162</v>
      </c>
      <c r="L4397" s="444">
        <f t="shared" ca="1" si="187"/>
        <v>-11458761915696.447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-11458761915696.447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-47744841315.401863</v>
      </c>
      <c r="L4398" s="444">
        <f t="shared" ca="1" si="187"/>
        <v>-11506506757011.85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-11506506757011.85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-47943778154.216042</v>
      </c>
      <c r="L4399" s="444">
        <f t="shared" ca="1" si="187"/>
        <v>-11554450535166.066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-11554450535166.066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-48143543896.525276</v>
      </c>
      <c r="L4400" s="444">
        <f t="shared" ca="1" si="187"/>
        <v>-11602594079062.592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-11602594079062.592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-48344141996.094131</v>
      </c>
      <c r="L4401" s="444">
        <f t="shared" ca="1" si="187"/>
        <v>-11650938221058.686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-11650938221058.686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-48545575921.077858</v>
      </c>
      <c r="L4402" s="444">
        <f t="shared" ca="1" si="187"/>
        <v>-11699483796979.764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-11699483796979.764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-48747849154.082352</v>
      </c>
      <c r="L4403" s="444">
        <f t="shared" ca="1" si="187"/>
        <v>-11748231646133.846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-11748231646133.846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-48950965192.224358</v>
      </c>
      <c r="L4404" s="444">
        <f t="shared" ca="1" si="187"/>
        <v>-11797182611326.07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-11797182611326.07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-49154927547.191956</v>
      </c>
      <c r="L4405" s="444">
        <f t="shared" ca="1" si="187"/>
        <v>-11846337538873.262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-11846337538873.262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-49359739745.30526</v>
      </c>
      <c r="L4406" s="444">
        <f t="shared" ca="1" si="187"/>
        <v>-11895697278618.566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-11895697278618.566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-49565405327.577362</v>
      </c>
      <c r="L4407" s="444">
        <f t="shared" ca="1" si="187"/>
        <v>-11945262683946.145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-11945262683946.145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-49771927849.775604</v>
      </c>
      <c r="L4408" s="444">
        <f t="shared" ca="1" si="187"/>
        <v>-11995034611795.92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-11995034611795.92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-49979310882.483002</v>
      </c>
      <c r="L4409" s="444">
        <f t="shared" ca="1" si="187"/>
        <v>-12045013922678.402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-12045013922678.402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-50187558011.160011</v>
      </c>
      <c r="L4410" s="444">
        <f t="shared" ca="1" si="187"/>
        <v>-12095201480689.563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-12095201480689.563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-50396672836.206512</v>
      </c>
      <c r="L4411" s="444">
        <f t="shared" ca="1" si="187"/>
        <v>-12145598153525.77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-12145598153525.77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-50606658973.02404</v>
      </c>
      <c r="L4412" s="444">
        <f t="shared" ca="1" si="187"/>
        <v>-12196204812498.793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-12196204812498.793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-50817520052.0783</v>
      </c>
      <c r="L4413" s="444">
        <f t="shared" ca="1" si="187"/>
        <v>-12247022332550.871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-12247022332550.871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-51029259718.96196</v>
      </c>
      <c r="L4414" s="444">
        <f t="shared" ca="1" si="187"/>
        <v>-12298051592269.834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-12298051592269.834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-51241881634.457642</v>
      </c>
      <c r="L4415" s="444">
        <f t="shared" ca="1" si="187"/>
        <v>-12349293473904.291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-12349293473904.291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-51455389474.601212</v>
      </c>
      <c r="L4416" s="444">
        <f t="shared" ca="1" si="187"/>
        <v>-12400748863378.893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-12400748863378.893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-51669786930.745384</v>
      </c>
      <c r="L4417" s="444">
        <f t="shared" ca="1" si="187"/>
        <v>-12452418650309.639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-12452418650309.639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-51885077709.623497</v>
      </c>
      <c r="L4418" s="444">
        <f t="shared" ca="1" si="187"/>
        <v>-12504303728019.262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-12504303728019.262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-52101265533.413589</v>
      </c>
      <c r="L4419" s="444">
        <f t="shared" ca="1" si="187"/>
        <v>-12556404993552.676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-12556404993552.676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-52318354139.802818</v>
      </c>
      <c r="L4420" s="444">
        <f t="shared" ca="1" si="187"/>
        <v>-12608723347692.479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-12608723347692.479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-52536347282.051994</v>
      </c>
      <c r="L4421" s="444">
        <f t="shared" ca="1" si="187"/>
        <v>-12661259694974.531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-12661259694974.531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-52755248729.060547</v>
      </c>
      <c r="L4422" s="444">
        <f t="shared" ca="1" si="187"/>
        <v>-12714014943703.592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-12714014943703.592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-52975062265.431633</v>
      </c>
      <c r="L4423" s="444">
        <f t="shared" ca="1" si="187"/>
        <v>-12766990005969.023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-12766990005969.023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-53195791691.537598</v>
      </c>
      <c r="L4424" s="444">
        <f t="shared" ca="1" si="187"/>
        <v>-12820185797660.561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-12820185797660.561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-53417440823.58567</v>
      </c>
      <c r="L4425" s="444">
        <f t="shared" ca="1" si="187"/>
        <v>-12873603238484.146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-12873603238484.146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-53640013493.683945</v>
      </c>
      <c r="L4426" s="444">
        <f t="shared" ca="1" si="187"/>
        <v>-12927243251977.83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-12927243251977.83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-53863513549.907623</v>
      </c>
      <c r="L4427" s="444">
        <f t="shared" ca="1" si="187"/>
        <v>-12981106765527.738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-12981106765527.738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-54087944856.365578</v>
      </c>
      <c r="L4428" s="444">
        <f t="shared" ca="1" si="187"/>
        <v>-13035194710384.104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-13035194710384.104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-54313311293.267097</v>
      </c>
      <c r="L4429" s="444">
        <f t="shared" ca="1" si="187"/>
        <v>-13089508021677.371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-13089508021677.371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-54539616756.989044</v>
      </c>
      <c r="L4430" s="444">
        <f t="shared" ca="1" si="187"/>
        <v>-13144047638434.359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-13144047638434.359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-54766865160.143166</v>
      </c>
      <c r="L4431" s="444">
        <f t="shared" ca="1" si="187"/>
        <v>-13198814503594.502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-13198814503594.502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-54995060431.643761</v>
      </c>
      <c r="L4432" s="444">
        <f t="shared" ca="1" si="187"/>
        <v>-13253809564026.146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-13253809564026.146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-55224206516.775612</v>
      </c>
      <c r="L4433" s="444">
        <f t="shared" ca="1" si="187"/>
        <v>-13309033770542.922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-13309033770542.922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-55454307377.262177</v>
      </c>
      <c r="L4434" s="444">
        <f t="shared" ca="1" si="187"/>
        <v>-13364488077920.184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-13364488077920.184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-55685366991.334099</v>
      </c>
      <c r="L4435" s="444">
        <f t="shared" ca="1" si="187"/>
        <v>-13420173444911.518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-13420173444911.518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-55917389353.797989</v>
      </c>
      <c r="L4436" s="444">
        <f t="shared" ca="1" si="187"/>
        <v>-13476090834265.316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-13476090834265.316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-56150378476.105484</v>
      </c>
      <c r="L4437" s="444">
        <f t="shared" ca="1" si="187"/>
        <v>-13532241212741.422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-13532241212741.422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-56384338386.422592</v>
      </c>
      <c r="L4438" s="444">
        <f t="shared" ca="1" si="187"/>
        <v>-13588625551127.844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-13588625551127.844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-56619273129.699348</v>
      </c>
      <c r="L4439" s="444">
        <f t="shared" ca="1" si="187"/>
        <v>-13645244824257.543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-13645244824257.543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-56855186767.739761</v>
      </c>
      <c r="L4440" s="444">
        <f t="shared" ca="1" si="187"/>
        <v>-13702100011025.283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-13702100011025.283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-57092083379.272003</v>
      </c>
      <c r="L4441" s="444">
        <f t="shared" ca="1" si="187"/>
        <v>-13759192094404.555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-13759192094404.555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-57329967060.018974</v>
      </c>
      <c r="L4442" s="444">
        <f t="shared" ca="1" si="187"/>
        <v>-13816522061464.574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-13816522061464.574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-57568841922.769058</v>
      </c>
      <c r="L4443" s="444">
        <f t="shared" ca="1" si="187"/>
        <v>-13874090903387.344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-13874090903387.344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-57808712097.447266</v>
      </c>
      <c r="L4444" s="444">
        <f t="shared" ca="1" si="187"/>
        <v>-13931899615484.791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-13931899615484.791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-58049581731.18663</v>
      </c>
      <c r="L4445" s="444">
        <f t="shared" ca="1" si="187"/>
        <v>-13989949197215.979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-13989949197215.979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-58291454988.39991</v>
      </c>
      <c r="L4446" s="444">
        <f t="shared" ca="1" si="187"/>
        <v>-14048240652204.379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-14048240652204.379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-58534336050.85157</v>
      </c>
      <c r="L4447" s="444">
        <f t="shared" ca="1" si="187"/>
        <v>-14106774988255.23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-14106774988255.23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-58778229117.730125</v>
      </c>
      <c r="L4448" s="444">
        <f t="shared" ca="1" si="187"/>
        <v>-14165553217372.961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-14165553217372.961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-59023138405.720673</v>
      </c>
      <c r="L4449" s="444">
        <f t="shared" ca="1" si="187"/>
        <v>-14224576355778.682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-14224576355778.682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-59269068149.077843</v>
      </c>
      <c r="L4450" s="444">
        <f t="shared" ca="1" si="187"/>
        <v>-14283845423927.76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-14283845423927.76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-59516022599.698997</v>
      </c>
      <c r="L4451" s="444">
        <f t="shared" ca="1" si="187"/>
        <v>-14343361446527.459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-14343361446527.459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-59764006027.197746</v>
      </c>
      <c r="L4452" s="444">
        <f t="shared" ca="1" si="187"/>
        <v>-14403125452554.656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-14403125452554.656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-60013022718.977745</v>
      </c>
      <c r="L4453" s="444">
        <f t="shared" ca="1" si="187"/>
        <v>-14463138475273.635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-14463138475273.635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-60263076980.306808</v>
      </c>
      <c r="L4454" s="444">
        <f t="shared" ca="1" si="187"/>
        <v>-14523401552253.941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-14523401552253.941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-60514173134.391418</v>
      </c>
      <c r="L4455" s="444">
        <f t="shared" ca="1" si="187"/>
        <v>-14583915725388.332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-14583915725388.332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-60766315522.451385</v>
      </c>
      <c r="L4456" s="444">
        <f t="shared" ca="1" si="187"/>
        <v>-14644682040910.783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-14644682040910.783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-61019508503.79493</v>
      </c>
      <c r="L4457" s="444">
        <f t="shared" ca="1" si="187"/>
        <v>-14705701549414.578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-14705701549414.578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-61273756455.894073</v>
      </c>
      <c r="L4458" s="444">
        <f t="shared" ca="1" si="187"/>
        <v>-14766975305870.473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-14766975305870.473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-61529063774.460304</v>
      </c>
      <c r="L4459" s="444">
        <f t="shared" ca="1" si="187"/>
        <v>-14828504369644.934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-14828504369644.934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-61785434873.520554</v>
      </c>
      <c r="L4460" s="444">
        <f t="shared" ca="1" si="187"/>
        <v>-14890289804518.455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-14890289804518.455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-62042874185.493561</v>
      </c>
      <c r="L4461" s="444">
        <f t="shared" ca="1" si="187"/>
        <v>-14952332678703.949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-14952332678703.949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-62301386161.266457</v>
      </c>
      <c r="L4462" s="444">
        <f t="shared" ca="1" si="187"/>
        <v>-15014634064865.215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-15014634064865.215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-62560975270.271729</v>
      </c>
      <c r="L4463" s="444">
        <f t="shared" ca="1" si="187"/>
        <v>-15077195040135.486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-15077195040135.486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-62821646000.564522</v>
      </c>
      <c r="L4464" s="444">
        <f t="shared" ca="1" si="187"/>
        <v>-15140016686136.051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-15140016686136.051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-63083402858.900208</v>
      </c>
      <c r="L4465" s="444">
        <f t="shared" ca="1" si="187"/>
        <v>-15203100088994.951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-15203100088994.951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-63346250370.812302</v>
      </c>
      <c r="L4466" s="444">
        <f t="shared" ca="1" si="187"/>
        <v>-15266446339365.764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-15266446339365.764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-63610193080.690681</v>
      </c>
      <c r="L4467" s="444">
        <f t="shared" ca="1" si="187"/>
        <v>-15330056532446.455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-15330056532446.455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-63875235551.860229</v>
      </c>
      <c r="L4468" s="444">
        <f t="shared" ca="1" si="187"/>
        <v>-15393931767998.314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-15393931767998.314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-64141382366.659645</v>
      </c>
      <c r="L4469" s="444">
        <f t="shared" ca="1" si="187"/>
        <v>-15458073150364.975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-15458073150364.975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-64408638126.520729</v>
      </c>
      <c r="L4470" s="444">
        <f t="shared" ca="1" si="187"/>
        <v>-15522481788491.496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-15522481788491.496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-64677007452.047897</v>
      </c>
      <c r="L4471" s="444">
        <f t="shared" ca="1" si="187"/>
        <v>-15587158795943.545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-15587158795943.545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-64946494983.098106</v>
      </c>
      <c r="L4472" s="444">
        <f t="shared" ca="1" si="187"/>
        <v>-15652105290926.643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-15652105290926.643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-65217105378.861015</v>
      </c>
      <c r="L4473" s="444">
        <f t="shared" ca="1" si="187"/>
        <v>-15717322396305.504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-15717322396305.504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-65488843317.93959</v>
      </c>
      <c r="L4474" s="444">
        <f t="shared" ca="1" si="187"/>
        <v>-15782811239623.443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-15782811239623.443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-65761713498.431007</v>
      </c>
      <c r="L4475" s="444">
        <f t="shared" ca="1" si="187"/>
        <v>-15848572953121.875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-15848572953121.875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-66035720638.007813</v>
      </c>
      <c r="L4476" s="444">
        <f t="shared" ca="1" si="187"/>
        <v>-15914608673759.883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-15914608673759.883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-66310869473.999512</v>
      </c>
      <c r="L4477" s="444">
        <f t="shared" ca="1" si="187"/>
        <v>-15980919543233.883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-15980919543233.883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-66587164763.47451</v>
      </c>
      <c r="L4478" s="444">
        <f t="shared" ca="1" si="187"/>
        <v>-16047506707997.357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-16047506707997.357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-66864611283.322311</v>
      </c>
      <c r="L4479" s="444">
        <f t="shared" ca="1" si="187"/>
        <v>-16114371319280.68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-16114371319280.68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-67143213830.336159</v>
      </c>
      <c r="L4480" s="444">
        <f t="shared" ca="1" si="187"/>
        <v>-16181514533111.016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-16181514533111.016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-67422977221.295898</v>
      </c>
      <c r="L4481" s="444">
        <f t="shared" ca="1" si="187"/>
        <v>-16248937510332.313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-16248937510332.313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-67703906293.0513</v>
      </c>
      <c r="L4482" s="444">
        <f t="shared" ca="1" si="187"/>
        <v>-16316641416625.363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-16316641416625.363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-67986005902.605675</v>
      </c>
      <c r="L4483" s="444">
        <f t="shared" ca="1" si="187"/>
        <v>-16384627422527.969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-16384627422527.969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-68269280927.199875</v>
      </c>
      <c r="L4484" s="444">
        <f t="shared" ca="1" si="187"/>
        <v>-16452896703455.168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-16452896703455.168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-68553736264.396538</v>
      </c>
      <c r="L4485" s="444">
        <f t="shared" ca="1" si="187"/>
        <v>-16521450439719.564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-16521450439719.564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-68839376832.164856</v>
      </c>
      <c r="L4486" s="444">
        <f t="shared" ca="1" si="187"/>
        <v>-16590289816551.729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-16590289816551.729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-69126207568.96553</v>
      </c>
      <c r="L4487" s="444">
        <f t="shared" ca="1" si="187"/>
        <v>-16659416024120.693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-16659416024120.693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-69414233433.836212</v>
      </c>
      <c r="L4488" s="444">
        <f t="shared" ca="1" si="187"/>
        <v>-16728830257554.529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-16728830257554.529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-69703459406.477203</v>
      </c>
      <c r="L4489" s="444">
        <f t="shared" ca="1" si="187"/>
        <v>-16798533716961.006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-16798533716961.006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-69993890487.337524</v>
      </c>
      <c r="L4490" s="444">
        <f t="shared" ca="1" si="187"/>
        <v>-16868527607448.344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-16868527607448.344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-70285531697.701431</v>
      </c>
      <c r="L4491" s="444">
        <f t="shared" ca="1" si="187"/>
        <v>-16938813139146.045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-16938813139146.045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-70578388079.775192</v>
      </c>
      <c r="L4492" s="444">
        <f t="shared" ca="1" si="187"/>
        <v>-17009391527225.82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-17009391527225.82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-70872464696.774246</v>
      </c>
      <c r="L4493" s="444">
        <f t="shared" ca="1" si="187"/>
        <v>-17080263991922.594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-17080263991922.594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-71167766633.010803</v>
      </c>
      <c r="L4494" s="444">
        <f t="shared" ca="1" si="187"/>
        <v>-17151431758555.605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-17151431758555.605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-71464298993.981689</v>
      </c>
      <c r="L4495" s="444">
        <f t="shared" ca="1" si="187"/>
        <v>-17222896057549.588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-17222896057549.588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-71762066906.456604</v>
      </c>
      <c r="L4496" s="444">
        <f t="shared" ca="1" si="187"/>
        <v>-17294658124456.045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-17294658124456.045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-72061075518.566849</v>
      </c>
      <c r="L4497" s="444">
        <f t="shared" ca="1" si="187"/>
        <v>-17366719199974.611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-17366719199974.611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-72361329999.894211</v>
      </c>
      <c r="L4498" s="444">
        <f t="shared" ca="1" si="187"/>
        <v>-17439080529974.506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-17439080529974.506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-72662835541.56044</v>
      </c>
      <c r="L4499" s="444">
        <f t="shared" ca="1" si="187"/>
        <v>-17511743365516.066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-17511743365516.066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-72965597356.316956</v>
      </c>
      <c r="L4500" s="444">
        <f t="shared" ca="1" si="187"/>
        <v>-17584708962872.383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-17584708962872.383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-73269620678.634933</v>
      </c>
      <c r="L4501" s="444">
        <f t="shared" ca="1" si="187"/>
        <v>-17657978583551.02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-17657978583551.02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-73574910764.795914</v>
      </c>
      <c r="L4502" s="444">
        <f t="shared" ca="1" si="187"/>
        <v>-17731553494315.816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-17731553494315.816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-73881472892.982574</v>
      </c>
      <c r="L4503" s="444">
        <f t="shared" ca="1" si="187"/>
        <v>-17805434967208.801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-17805434967208.801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-74189312363.369995</v>
      </c>
      <c r="L4504" s="444">
        <f t="shared" ca="1" si="187"/>
        <v>-17879624279572.172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-17879624279572.172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-74498434498.217377</v>
      </c>
      <c r="L4505" s="444">
        <f t="shared" ca="1" si="187"/>
        <v>-17954122714070.391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-17954122714070.391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-74808844641.959961</v>
      </c>
      <c r="L4506" s="444">
        <f t="shared" ca="1" si="187"/>
        <v>-18028931558712.352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-18028931558712.352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-75120548161.301468</v>
      </c>
      <c r="L4507" s="444">
        <f t="shared" ca="1" si="187"/>
        <v>-18104052106873.652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-18104052106873.652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-75433550445.306885</v>
      </c>
      <c r="L4508" s="444">
        <f t="shared" ca="1" si="187"/>
        <v>-18179485657318.961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-18179485657318.961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-75747856905.495667</v>
      </c>
      <c r="L4509" s="444">
        <f t="shared" ca="1" si="187"/>
        <v>-18255233514224.457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-18255233514224.457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-76063472975.935242</v>
      </c>
      <c r="L4510" s="444">
        <f t="shared" ca="1" si="187"/>
        <v>-18331296987200.391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-18331296987200.391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-76380404113.334961</v>
      </c>
      <c r="L4511" s="444">
        <f t="shared" ca="1" si="187"/>
        <v>-18407677391313.727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-18407677391313.727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-76698655797.140533</v>
      </c>
      <c r="L4512" s="444">
        <f t="shared" ca="1" si="187"/>
        <v>-18484376047110.867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-18484376047110.867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-77018233529.628616</v>
      </c>
      <c r="L4513" s="444">
        <f t="shared" ca="1" si="187"/>
        <v>-18561394280640.496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-18561394280640.496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-77339142836.00206</v>
      </c>
      <c r="L4514" s="444">
        <f t="shared" ca="1" si="187"/>
        <v>-18638733423476.5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-18638733423476.5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-77661389264.485413</v>
      </c>
      <c r="L4515" s="444">
        <f t="shared" ca="1" si="187"/>
        <v>-18716394812740.984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-18716394812740.984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-77984978386.420761</v>
      </c>
      <c r="L4516" s="444">
        <f t="shared" ca="1" si="187"/>
        <v>-18794379791127.406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-18794379791127.406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-78309915796.364197</v>
      </c>
      <c r="L4517" s="444">
        <f t="shared" ca="1" si="187"/>
        <v>-18872689706923.77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-18872689706923.77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-78636207112.182373</v>
      </c>
      <c r="L4518" s="444">
        <f t="shared" ca="1" si="187"/>
        <v>-18951325914035.953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-18951325914035.953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-78963857975.149811</v>
      </c>
      <c r="L4519" s="444">
        <f t="shared" ca="1" si="187"/>
        <v>-19030289772011.102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-19030289772011.102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-79292874050.046249</v>
      </c>
      <c r="L4520" s="444">
        <f t="shared" ca="1" si="187"/>
        <v>-19109582646061.148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-19109582646061.148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-79623261025.254791</v>
      </c>
      <c r="L4521" s="444">
        <f t="shared" ca="1" si="187"/>
        <v>-19189205907086.402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-19189205907086.402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-79955024612.860016</v>
      </c>
      <c r="L4522" s="444">
        <f t="shared" ca="1" si="187"/>
        <v>-19269160931699.262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-19269160931699.262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-80288170548.746918</v>
      </c>
      <c r="L4523" s="444">
        <f t="shared" ca="1" si="187"/>
        <v>-19349449102248.008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-19349449102248.008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-80622704592.700027</v>
      </c>
      <c r="L4524" s="444">
        <f t="shared" ca="1" si="187"/>
        <v>-19430071806840.707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-19430071806840.707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-80958632528.502945</v>
      </c>
      <c r="L4525" s="444">
        <f t="shared" ca="1" si="187"/>
        <v>-19511030439369.211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-19511030439369.211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-81295960164.038376</v>
      </c>
      <c r="L4526" s="444">
        <f t="shared" ca="1" si="187"/>
        <v>-19592326399533.25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-19592326399533.25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-81634693331.388535</v>
      </c>
      <c r="L4527" s="444">
        <f t="shared" ca="1" si="187"/>
        <v>-19673961092864.637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-19673961092864.637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-81974837886.935989</v>
      </c>
      <c r="L4528" s="444">
        <f t="shared" ca="1" si="187"/>
        <v>-19755935930751.574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-19755935930751.574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-82316399711.46489</v>
      </c>
      <c r="L4529" s="444">
        <f t="shared" ca="1" si="187"/>
        <v>-19838252330463.039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-19838252330463.039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-82659384710.262665</v>
      </c>
      <c r="L4530" s="444">
        <f t="shared" ca="1" si="187"/>
        <v>-19920911715173.301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-19920911715173.301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-83003798813.222092</v>
      </c>
      <c r="L4531" s="444">
        <f t="shared" ca="1" si="187"/>
        <v>-20003915513986.523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-20003915513986.523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-83349647974.943848</v>
      </c>
      <c r="L4532" s="444">
        <f t="shared" ca="1" si="187"/>
        <v>-20087265161961.469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-20087265161961.469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-83696938174.839447</v>
      </c>
      <c r="L4533" s="444">
        <f t="shared" ca="1" si="187"/>
        <v>-20170962100136.309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-20170962100136.309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-84045675417.234619</v>
      </c>
      <c r="L4534" s="444">
        <f t="shared" ca="1" si="187"/>
        <v>-20255007775553.543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-20255007775553.543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-84395865731.473099</v>
      </c>
      <c r="L4535" s="444">
        <f t="shared" ca="1" si="187"/>
        <v>-20339403641285.016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-20339403641285.016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-84747515172.020905</v>
      </c>
      <c r="L4536" s="444">
        <f t="shared" ca="1" si="187"/>
        <v>-20424151156457.035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-20424151156457.035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-85100629818.570984</v>
      </c>
      <c r="L4537" s="444">
        <f t="shared" ca="1" si="187"/>
        <v>-20509251786275.605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-20509251786275.605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-85455215776.148361</v>
      </c>
      <c r="L4538" s="444">
        <f t="shared" ca="1" si="187"/>
        <v>-20594707002051.754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-20594707002051.754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-85811279175.215637</v>
      </c>
      <c r="L4539" s="444">
        <f t="shared" ca="1" si="187"/>
        <v>-20680518281226.969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-20680518281226.969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-86168826171.779037</v>
      </c>
      <c r="L4540" s="444">
        <f t="shared" ca="1" si="187"/>
        <v>-20766687107398.746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-20766687107398.746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-86527862947.494781</v>
      </c>
      <c r="L4541" s="444">
        <f t="shared" ca="1" si="187"/>
        <v>-20853214970346.242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-20853214970346.242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-86888395709.776001</v>
      </c>
      <c r="L4542" s="444">
        <f t="shared" ca="1" si="187"/>
        <v>-20940103366056.02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-20940103366056.02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-87250430691.900085</v>
      </c>
      <c r="L4543" s="444">
        <f t="shared" ca="1" si="187"/>
        <v>-21027353796747.918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-21027353796747.918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-87613974153.116318</v>
      </c>
      <c r="L4544" s="444">
        <f t="shared" ca="1" si="187"/>
        <v>-21114967770901.035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-21114967770901.035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-87979032378.754318</v>
      </c>
      <c r="L4545" s="444">
        <f t="shared" ca="1" si="187"/>
        <v>-21202946803279.789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-21202946803279.789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-88345611680.332458</v>
      </c>
      <c r="L4546" s="444">
        <f t="shared" ca="1" si="187"/>
        <v>-21291292414960.121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-21291292414960.121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-88713718395.667175</v>
      </c>
      <c r="L4547" s="444">
        <f t="shared" ca="1" si="187"/>
        <v>-21380006133355.789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-21380006133355.789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-89083358888.982452</v>
      </c>
      <c r="L4548" s="444">
        <f t="shared" ca="1" si="187"/>
        <v>-21469089492244.773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-21469089492244.773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-89454539551.019882</v>
      </c>
      <c r="L4549" s="444">
        <f t="shared" ca="1" si="187"/>
        <v>-21558544031795.793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-21558544031795.793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-89827266799.149139</v>
      </c>
      <c r="L4550" s="444">
        <f t="shared" ca="1" si="187"/>
        <v>-21648371298594.941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-21648371298594.941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-90201547077.478928</v>
      </c>
      <c r="L4551" s="444">
        <f t="shared" ca="1" si="187"/>
        <v>-21738572845672.422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-21738572845672.422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-90577386856.96843</v>
      </c>
      <c r="L4552" s="444">
        <f t="shared" ca="1" si="187"/>
        <v>-21829150232529.391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-21829150232529.391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-90954792635.539124</v>
      </c>
      <c r="L4553" s="444">
        <f t="shared" ca="1" si="187"/>
        <v>-21920105025164.93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-21920105025164.93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-91333770938.18721</v>
      </c>
      <c r="L4554" s="444">
        <f t="shared" ca="1" si="187"/>
        <v>-22011438796103.117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-22011438796103.117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-91714328317.096313</v>
      </c>
      <c r="L4555" s="444">
        <f t="shared" ca="1" si="187"/>
        <v>-22103153124420.215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-22103153124420.215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-92096471351.7509</v>
      </c>
      <c r="L4556" s="444">
        <f t="shared" ca="1" si="187"/>
        <v>-22195249595771.965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-22195249595771.965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-92480206649.04985</v>
      </c>
      <c r="L4557" s="444">
        <f t="shared" ca="1" si="187"/>
        <v>-22287729802421.016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-22287729802421.016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-92865540843.420898</v>
      </c>
      <c r="L4558" s="444">
        <f t="shared" ca="1" si="187"/>
        <v>-22380595343264.438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-22380595343264.438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-93252480596.93515</v>
      </c>
      <c r="L4559" s="444">
        <f t="shared" ca="1" si="187"/>
        <v>-22473847823861.371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-22473847823861.371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-93641032599.422379</v>
      </c>
      <c r="L4560" s="444">
        <f t="shared" ca="1" si="187"/>
        <v>-22567488856460.793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-22567488856460.793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-94031203568.586639</v>
      </c>
      <c r="L4561" s="444">
        <f t="shared" ca="1" si="187"/>
        <v>-22661520060029.379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-22661520060029.379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-94423000250.122406</v>
      </c>
      <c r="L4562" s="444">
        <f t="shared" ca="1" si="187"/>
        <v>-22755943060279.5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-22755943060279.5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-94816429417.831253</v>
      </c>
      <c r="L4563" s="444">
        <f t="shared" ca="1" si="187"/>
        <v>-22850759489697.332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-22850759489697.332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-95211497873.738876</v>
      </c>
      <c r="L4564" s="444">
        <f t="shared" ca="1" si="187"/>
        <v>-22945970987571.07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-22945970987571.07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-95608212448.212799</v>
      </c>
      <c r="L4565" s="444">
        <f t="shared" ca="1" si="187"/>
        <v>-23041579200019.281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-23041579200019.281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-96006580000.080338</v>
      </c>
      <c r="L4566" s="444">
        <f t="shared" ca="1" si="187"/>
        <v>-23137585780019.363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-23137585780019.363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-96406607416.747345</v>
      </c>
      <c r="L4567" s="444">
        <f t="shared" ca="1" si="187"/>
        <v>-23233992387436.109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-23233992387436.109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-96808301614.317123</v>
      </c>
      <c r="L4568" s="444">
        <f t="shared" ca="1" si="187"/>
        <v>-23330800689050.426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-23330800689050.426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-97211669537.710114</v>
      </c>
      <c r="L4569" s="444">
        <f t="shared" ca="1" si="187"/>
        <v>-23428012358588.137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-23428012358588.137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-97616718160.783905</v>
      </c>
      <c r="L4570" s="444">
        <f t="shared" ca="1" si="187"/>
        <v>-23525629076748.922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-23525629076748.922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-98023454486.453842</v>
      </c>
      <c r="L4571" s="444">
        <f t="shared" ca="1" si="187"/>
        <v>-23623652531235.375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-23623652531235.375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-98431885546.814056</v>
      </c>
      <c r="L4572" s="444">
        <f t="shared" ca="1" si="187"/>
        <v>-23722084416782.188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-23722084416782.188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-98842018403.259109</v>
      </c>
      <c r="L4573" s="444">
        <f t="shared" ca="1" si="187"/>
        <v>-23820926435185.445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-23820926435185.445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-99253860146.606018</v>
      </c>
      <c r="L4574" s="444">
        <f t="shared" ca="1" si="187"/>
        <v>-23920180295332.051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-23920180295332.051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-99667417897.216873</v>
      </c>
      <c r="L4575" s="444">
        <f t="shared" ca="1" si="187"/>
        <v>-24019847713229.27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-24019847713229.27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-100082698805.12195</v>
      </c>
      <c r="L4576" s="444">
        <f t="shared" ca="1" si="187"/>
        <v>-24119930412034.391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-24119930412034.391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-100499710050.1433</v>
      </c>
      <c r="L4577" s="444">
        <f t="shared" ca="1" si="187"/>
        <v>-24220430122084.535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-24220430122084.535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-100918458842.01889</v>
      </c>
      <c r="L4578" s="444">
        <f t="shared" ca="1" si="187"/>
        <v>-24321348580926.555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-24321348580926.555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-101338952420.52731</v>
      </c>
      <c r="L4579" s="444">
        <f t="shared" ca="1" si="187"/>
        <v>-24422687533347.082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-24422687533347.082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-101761198055.61284</v>
      </c>
      <c r="L4580" s="444">
        <f t="shared" ca="1" si="187"/>
        <v>-24524448731402.695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-24524448731402.695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-102185203047.51123</v>
      </c>
      <c r="L4581" s="444">
        <f t="shared" ca="1" si="187"/>
        <v>-24626633934450.207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-24626633934450.207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-102610974726.87585</v>
      </c>
      <c r="L4582" s="444">
        <f t="shared" ca="1" si="187"/>
        <v>-24729244909177.082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-24729244909177.082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-103038520454.90451</v>
      </c>
      <c r="L4583" s="444">
        <f t="shared" ca="1" si="187"/>
        <v>-24832283429631.988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-24832283429631.988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-103467847623.46661</v>
      </c>
      <c r="L4584" s="444">
        <f t="shared" ca="1" si="187"/>
        <v>-24935751277255.453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-24935751277255.453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-103898963655.23105</v>
      </c>
      <c r="L4585" s="444">
        <f t="shared" ca="1" si="187"/>
        <v>-25039650240910.684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-25039650240910.684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-104331876003.79451</v>
      </c>
      <c r="L4586" s="444">
        <f t="shared" ca="1" si="187"/>
        <v>-25143982116914.477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-25143982116914.477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-104766592153.81032</v>
      </c>
      <c r="L4587" s="444">
        <f t="shared" ca="1" si="187"/>
        <v>-25248748709068.285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-25248748709068.285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-105203119621.11786</v>
      </c>
      <c r="L4588" s="444">
        <f t="shared" ca="1" si="187"/>
        <v>-25353951828689.402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-25353951828689.402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-105641465952.87251</v>
      </c>
      <c r="L4589" s="444">
        <f t="shared" ca="1" si="187"/>
        <v>-25459593294642.273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-25459593294642.273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-106081638727.67613</v>
      </c>
      <c r="L4590" s="444">
        <f t="shared" ca="1" si="187"/>
        <v>-25565674933369.949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-25565674933369.949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-106523645555.70811</v>
      </c>
      <c r="L4591" s="444">
        <f t="shared" ca="1" si="187"/>
        <v>-25672198578925.656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-25672198578925.656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-106967494078.8569</v>
      </c>
      <c r="L4592" s="444">
        <f t="shared" ca="1" si="187"/>
        <v>-25779166073004.512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-25779166073004.512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-107413191970.85213</v>
      </c>
      <c r="L4593" s="444">
        <f t="shared" ca="1" si="187"/>
        <v>-25886579264975.363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-25886579264975.363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-107860746937.39734</v>
      </c>
      <c r="L4594" s="444">
        <f t="shared" ca="1" si="187"/>
        <v>-25994440011912.762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-25994440011912.762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-108310166716.30318</v>
      </c>
      <c r="L4595" s="444">
        <f t="shared" ca="1" si="187"/>
        <v>-26102750178629.066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-26102750178629.066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-108761459077.62111</v>
      </c>
      <c r="L4596" s="444">
        <f t="shared" ca="1" si="187"/>
        <v>-26211511637706.688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-26211511637706.688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-109214631823.77786</v>
      </c>
      <c r="L4597" s="444">
        <f t="shared" ca="1" si="187"/>
        <v>-26320726269530.465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-26320726269530.465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-109669692789.71027</v>
      </c>
      <c r="L4598" s="444">
        <f t="shared" ref="L4598:L4852" ca="1" si="192">I4598-J4598+K4598</f>
        <v>-26430395962320.176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-26430395962320.176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-110126649843.00073</v>
      </c>
      <c r="L4599" s="444">
        <f t="shared" ca="1" si="192"/>
        <v>-26540522612163.176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-26540522612163.176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-110585510884.01323</v>
      </c>
      <c r="L4600" s="444">
        <f t="shared" ca="1" si="192"/>
        <v>-26651108123047.188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-26651108123047.188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-111046283846.02995</v>
      </c>
      <c r="L4601" s="444">
        <f t="shared" ca="1" si="192"/>
        <v>-26762154406893.219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-26762154406893.219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-111508976695.38841</v>
      </c>
      <c r="L4602" s="444">
        <f t="shared" ca="1" si="192"/>
        <v>-26873663383588.605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-26873663383588.605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-111973597431.61919</v>
      </c>
      <c r="L4603" s="444">
        <f t="shared" ca="1" si="192"/>
        <v>-26985636981020.227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-26985636981020.227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-112440154087.58427</v>
      </c>
      <c r="L4604" s="444">
        <f t="shared" ca="1" si="192"/>
        <v>-27098077135107.813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-27098077135107.813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-112908654729.61589</v>
      </c>
      <c r="L4605" s="444">
        <f t="shared" ca="1" si="192"/>
        <v>-27210985789837.43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-27210985789837.43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-113379107457.65596</v>
      </c>
      <c r="L4606" s="444">
        <f t="shared" ca="1" si="192"/>
        <v>-27324364897295.086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-27324364897295.086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-113851520405.39619</v>
      </c>
      <c r="L4607" s="444">
        <f t="shared" ca="1" si="192"/>
        <v>-27438216417700.48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-27438216417700.48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-114325901740.41867</v>
      </c>
      <c r="L4608" s="444">
        <f t="shared" ca="1" si="192"/>
        <v>-27552542319440.898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-27552542319440.898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-114802259664.3371</v>
      </c>
      <c r="L4609" s="444">
        <f t="shared" ca="1" si="192"/>
        <v>-27667344579105.234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-27667344579105.234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-115280602412.93849</v>
      </c>
      <c r="L4610" s="444">
        <f t="shared" ca="1" si="192"/>
        <v>-27782625181518.172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-27782625181518.172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-115760938256.3257</v>
      </c>
      <c r="L4611" s="444">
        <f t="shared" ca="1" si="192"/>
        <v>-27898386119774.496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-27898386119774.496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-116243275499.06039</v>
      </c>
      <c r="L4612" s="444">
        <f t="shared" ca="1" si="192"/>
        <v>-28014629395273.555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-28014629395273.555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-116727622480.30649</v>
      </c>
      <c r="L4613" s="444">
        <f t="shared" ca="1" si="192"/>
        <v>-28131357017753.859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-28131357017753.859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-117213987573.97443</v>
      </c>
      <c r="L4614" s="444">
        <f t="shared" ca="1" si="192"/>
        <v>-28248571005327.832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-28248571005327.832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-117702379188.86597</v>
      </c>
      <c r="L4615" s="444">
        <f t="shared" ca="1" si="192"/>
        <v>-28366273384516.699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-28366273384516.699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-118192805768.81958</v>
      </c>
      <c r="L4616" s="444">
        <f t="shared" ca="1" si="192"/>
        <v>-28484466190285.52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-28484466190285.52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-118685275792.85634</v>
      </c>
      <c r="L4617" s="444">
        <f t="shared" ca="1" si="192"/>
        <v>-28603151466078.375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-28603151466078.375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-119179797775.32655</v>
      </c>
      <c r="L4618" s="444">
        <f t="shared" ca="1" si="192"/>
        <v>-28722331263853.703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-28722331263853.703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-119676380266.0571</v>
      </c>
      <c r="L4619" s="444">
        <f t="shared" ca="1" si="192"/>
        <v>-28842007644119.762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-28842007644119.762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-120175031850.49899</v>
      </c>
      <c r="L4620" s="444">
        <f t="shared" ca="1" si="192"/>
        <v>-28962182675970.262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-28962182675970.262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-120675761149.87608</v>
      </c>
      <c r="L4621" s="444">
        <f t="shared" ca="1" si="192"/>
        <v>-29082858437120.137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-29082858437120.137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-121178576821.33391</v>
      </c>
      <c r="L4622" s="444">
        <f t="shared" ca="1" si="192"/>
        <v>-29204037013941.469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-29204037013941.469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-121683487558.08943</v>
      </c>
      <c r="L4623" s="444">
        <f t="shared" ca="1" si="192"/>
        <v>-29325720501499.559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-29325720501499.559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-122190502089.5815</v>
      </c>
      <c r="L4624" s="444">
        <f t="shared" ca="1" si="192"/>
        <v>-29447911003589.141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-29447911003589.141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-122699629181.62143</v>
      </c>
      <c r="L4625" s="444">
        <f t="shared" ca="1" si="192"/>
        <v>-29570610632770.762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-29570610632770.762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-123210877636.54485</v>
      </c>
      <c r="L4626" s="444">
        <f t="shared" ca="1" si="192"/>
        <v>-29693821510407.305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-29693821510407.305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-123724256293.36377</v>
      </c>
      <c r="L4627" s="444">
        <f t="shared" ca="1" si="192"/>
        <v>-29817545766700.668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-29817545766700.668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-124239774027.91945</v>
      </c>
      <c r="L4628" s="444">
        <f t="shared" ca="1" si="192"/>
        <v>-29941785540728.586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-29941785540728.586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-124757439753.03577</v>
      </c>
      <c r="L4629" s="444">
        <f t="shared" ca="1" si="192"/>
        <v>-30066542980481.621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-30066542980481.621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-125277262418.67343</v>
      </c>
      <c r="L4630" s="444">
        <f t="shared" ca="1" si="192"/>
        <v>-30191820242900.293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-30191820242900.293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-125799251012.08455</v>
      </c>
      <c r="L4631" s="444">
        <f t="shared" ca="1" si="192"/>
        <v>-30317619493912.379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-30317619493912.379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-126323414557.96826</v>
      </c>
      <c r="L4632" s="444">
        <f t="shared" ca="1" si="192"/>
        <v>-30443942908470.348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-30443942908470.348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-126849762118.62645</v>
      </c>
      <c r="L4633" s="444">
        <f t="shared" ca="1" si="192"/>
        <v>-30570792670588.973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-30570792670588.973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-127378302794.12071</v>
      </c>
      <c r="L4634" s="444">
        <f t="shared" ca="1" si="192"/>
        <v>-30698170973383.094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-30698170973383.094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-127909045722.42953</v>
      </c>
      <c r="L4635" s="444">
        <f t="shared" ca="1" si="192"/>
        <v>-30826080019105.523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-30826080019105.523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-128442000079.60637</v>
      </c>
      <c r="L4636" s="444">
        <f t="shared" ca="1" si="192"/>
        <v>-30954522019185.129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-30954522019185.129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-128977175079.93803</v>
      </c>
      <c r="L4637" s="444">
        <f t="shared" ca="1" si="192"/>
        <v>-31083499194265.066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-31083499194265.066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-129514579976.10443</v>
      </c>
      <c r="L4638" s="444">
        <f t="shared" ca="1" si="192"/>
        <v>-31213013774241.172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-31213013774241.172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-130054224059.33823</v>
      </c>
      <c r="L4639" s="444">
        <f t="shared" ca="1" si="192"/>
        <v>-31343067998300.512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-31343067998300.512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-130596116659.58546</v>
      </c>
      <c r="L4640" s="444">
        <f t="shared" ca="1" si="192"/>
        <v>-31473664114960.098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-31473664114960.098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-131140267145.66707</v>
      </c>
      <c r="L4641" s="444">
        <f t="shared" ca="1" si="192"/>
        <v>-31604804382105.766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-31604804382105.766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-131686684925.44069</v>
      </c>
      <c r="L4642" s="444">
        <f t="shared" ca="1" si="192"/>
        <v>-31736491067031.207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-31736491067031.207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-132235379445.96336</v>
      </c>
      <c r="L4643" s="444">
        <f t="shared" ca="1" si="192"/>
        <v>-31868726446477.172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-31868726446477.172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-132786360193.65488</v>
      </c>
      <c r="L4644" s="444">
        <f t="shared" ca="1" si="192"/>
        <v>-32001512806670.828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-32001512806670.828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-133339636694.46176</v>
      </c>
      <c r="L4645" s="444">
        <f t="shared" ca="1" si="192"/>
        <v>-32134852443365.289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-32134852443365.289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-133895218514.02203</v>
      </c>
      <c r="L4646" s="444">
        <f t="shared" ca="1" si="192"/>
        <v>-32268747661879.313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-32268747661879.313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-134453115257.83046</v>
      </c>
      <c r="L4647" s="444">
        <f t="shared" ca="1" si="192"/>
        <v>-32403200777137.145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-32403200777137.145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-135013336571.40477</v>
      </c>
      <c r="L4648" s="444">
        <f t="shared" ca="1" si="192"/>
        <v>-32538214113708.551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-32538214113708.551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-135575892140.45229</v>
      </c>
      <c r="L4649" s="444">
        <f t="shared" ca="1" si="192"/>
        <v>-32673790005849.004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-32673790005849.004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-136140791691.03749</v>
      </c>
      <c r="L4650" s="444">
        <f t="shared" ca="1" si="192"/>
        <v>-32809930797540.043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-32809930797540.043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-136708044989.75018</v>
      </c>
      <c r="L4651" s="444">
        <f t="shared" ca="1" si="192"/>
        <v>-32946638842529.793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-32946638842529.793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-137277661843.87413</v>
      </c>
      <c r="L4652" s="444">
        <f t="shared" ca="1" si="192"/>
        <v>-33083916504373.668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-33083916504373.668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-137849652101.55695</v>
      </c>
      <c r="L4653" s="444">
        <f t="shared" ca="1" si="192"/>
        <v>-33221766156475.227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-33221766156475.227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-138424025651.9801</v>
      </c>
      <c r="L4654" s="444">
        <f t="shared" ca="1" si="192"/>
        <v>-33360190182127.207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-33360190182127.207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-139000792425.53003</v>
      </c>
      <c r="L4655" s="444">
        <f t="shared" ca="1" si="192"/>
        <v>-33499190974552.738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-33499190974552.738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-139579962393.96973</v>
      </c>
      <c r="L4656" s="444">
        <f t="shared" ca="1" si="192"/>
        <v>-33638770936946.707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-33638770936946.707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-140161545570.6113</v>
      </c>
      <c r="L4657" s="444">
        <f t="shared" ca="1" si="192"/>
        <v>-33778932482517.316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-33778932482517.316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-140745552010.48883</v>
      </c>
      <c r="L4658" s="444">
        <f t="shared" ca="1" si="192"/>
        <v>-33919678034527.805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-33919678034527.805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-141331991810.53253</v>
      </c>
      <c r="L4659" s="444">
        <f t="shared" ca="1" si="192"/>
        <v>-34061010026338.336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-34061010026338.336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-141920875109.74304</v>
      </c>
      <c r="L4660" s="444">
        <f t="shared" ca="1" si="192"/>
        <v>-34202930901448.078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-34202930901448.078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-142512212089.367</v>
      </c>
      <c r="L4661" s="444">
        <f t="shared" ca="1" si="192"/>
        <v>-34345443113537.445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-34345443113537.445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-143106012973.07269</v>
      </c>
      <c r="L4662" s="444">
        <f t="shared" ca="1" si="192"/>
        <v>-34488549126510.52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-34488549126510.52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-143702288027.12717</v>
      </c>
      <c r="L4663" s="444">
        <f t="shared" ca="1" si="192"/>
        <v>-34632251414537.648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-34632251414537.648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-144301047560.57355</v>
      </c>
      <c r="L4664" s="444">
        <f t="shared" ca="1" si="192"/>
        <v>-34776552462098.223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-34776552462098.223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-144902301925.40927</v>
      </c>
      <c r="L4665" s="444">
        <f t="shared" ca="1" si="192"/>
        <v>-34921454764023.633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-34921454764023.633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-145506061516.76514</v>
      </c>
      <c r="L4666" s="444">
        <f t="shared" ca="1" si="192"/>
        <v>-35066960825540.398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-35066960825540.398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-146112336773.08502</v>
      </c>
      <c r="L4667" s="444">
        <f t="shared" ca="1" si="192"/>
        <v>-35213073162313.484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-35213073162313.484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-146721138176.30618</v>
      </c>
      <c r="L4668" s="444">
        <f t="shared" ca="1" si="192"/>
        <v>-35359794300489.789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-35359794300489.789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-147332476252.04077</v>
      </c>
      <c r="L4669" s="444">
        <f t="shared" ca="1" si="192"/>
        <v>-35507126776741.828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-35507126776741.828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-147946361569.75763</v>
      </c>
      <c r="L4670" s="444">
        <f t="shared" ca="1" si="192"/>
        <v>-35655073138311.586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-35655073138311.586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-148562804742.96494</v>
      </c>
      <c r="L4671" s="444">
        <f t="shared" ca="1" si="192"/>
        <v>-35803635943054.555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-35803635943054.555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-149181816429.39398</v>
      </c>
      <c r="L4672" s="444">
        <f t="shared" ca="1" si="192"/>
        <v>-35952817759483.945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-35952817759483.945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-149803407331.18311</v>
      </c>
      <c r="L4673" s="444">
        <f t="shared" ca="1" si="192"/>
        <v>-36102621166815.125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-36102621166815.125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-150427588195.06302</v>
      </c>
      <c r="L4674" s="444">
        <f t="shared" ca="1" si="192"/>
        <v>-36253048755010.188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-36253048755010.188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-151054369812.54245</v>
      </c>
      <c r="L4675" s="444">
        <f t="shared" ca="1" si="192"/>
        <v>-36404103124822.727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-36404103124822.727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-151683763020.0947</v>
      </c>
      <c r="L4676" s="444">
        <f t="shared" ca="1" si="192"/>
        <v>-36555786887842.82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-36555786887842.82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-152315778699.34509</v>
      </c>
      <c r="L4677" s="444">
        <f t="shared" ca="1" si="192"/>
        <v>-36708102666542.164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-36708102666542.164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-152950427777.259</v>
      </c>
      <c r="L4678" s="444">
        <f t="shared" ca="1" si="192"/>
        <v>-36861053094319.422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-36861053094319.422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-153587721226.33093</v>
      </c>
      <c r="L4679" s="444">
        <f t="shared" ca="1" si="192"/>
        <v>-37014640815545.75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-37014640815545.75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-154227670064.77396</v>
      </c>
      <c r="L4680" s="444">
        <f t="shared" ca="1" si="192"/>
        <v>-37168868485610.523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-37168868485610.523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-154870285356.71051</v>
      </c>
      <c r="L4681" s="444">
        <f t="shared" ca="1" si="192"/>
        <v>-37323738770967.234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-37323738770967.234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-155515578212.36346</v>
      </c>
      <c r="L4682" s="444">
        <f t="shared" ca="1" si="192"/>
        <v>-37479254349179.602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-37479254349179.602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-156163559788.24835</v>
      </c>
      <c r="L4683" s="444">
        <f t="shared" ca="1" si="192"/>
        <v>-37635417908967.852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-37635417908967.852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-156814241287.36606</v>
      </c>
      <c r="L4684" s="444">
        <f t="shared" ca="1" si="192"/>
        <v>-37792232150255.219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-37792232150255.219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-157467633959.39673</v>
      </c>
      <c r="L4685" s="444">
        <f t="shared" ca="1" si="192"/>
        <v>-37949699784214.617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-37949699784214.617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-158123749100.89423</v>
      </c>
      <c r="L4686" s="444">
        <f t="shared" ca="1" si="192"/>
        <v>-38107823533315.508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-38107823533315.508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-158782598055.48129</v>
      </c>
      <c r="L4687" s="444">
        <f t="shared" ca="1" si="192"/>
        <v>-38266606131370.992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-38266606131370.992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-159444192214.04581</v>
      </c>
      <c r="L4688" s="444">
        <f t="shared" ca="1" si="192"/>
        <v>-38426050323585.039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-38426050323585.039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-160108543014.93765</v>
      </c>
      <c r="L4689" s="444">
        <f t="shared" ca="1" si="192"/>
        <v>-38586158866599.977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-38586158866599.977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-160775661944.16656</v>
      </c>
      <c r="L4690" s="444">
        <f t="shared" ca="1" si="192"/>
        <v>-38746934528544.141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-38746934528544.141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-161445560535.60059</v>
      </c>
      <c r="L4691" s="444">
        <f t="shared" ca="1" si="192"/>
        <v>-38908380089079.742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-38908380089079.742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-162118250371.16559</v>
      </c>
      <c r="L4692" s="444">
        <f t="shared" ca="1" si="192"/>
        <v>-39070498339450.906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-39070498339450.906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-162793743081.04544</v>
      </c>
      <c r="L4693" s="444">
        <f t="shared" ca="1" si="192"/>
        <v>-39233292082531.953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-39233292082531.953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-163472050343.88315</v>
      </c>
      <c r="L4694" s="444">
        <f t="shared" ca="1" si="192"/>
        <v>-39396764132875.836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-39396764132875.836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-164153183886.98264</v>
      </c>
      <c r="L4695" s="444">
        <f t="shared" ca="1" si="192"/>
        <v>-39560917316762.82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-39560917316762.82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-164837155486.51175</v>
      </c>
      <c r="L4696" s="444">
        <f t="shared" ca="1" si="192"/>
        <v>-39725754472249.336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-39725754472249.336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-165523976967.70557</v>
      </c>
      <c r="L4697" s="444">
        <f t="shared" ca="1" si="192"/>
        <v>-39891278449217.039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-39891278449217.039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-166213660205.07098</v>
      </c>
      <c r="L4698" s="444">
        <f t="shared" ca="1" si="192"/>
        <v>-40057492109422.109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-40057492109422.109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-166906217122.59213</v>
      </c>
      <c r="L4699" s="444">
        <f t="shared" ca="1" si="192"/>
        <v>-40224398326544.703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-40224398326544.703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-167601659693.93625</v>
      </c>
      <c r="L4700" s="444">
        <f t="shared" ca="1" si="192"/>
        <v>-40391999986238.641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-40391999986238.641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-168299999942.66101</v>
      </c>
      <c r="L4701" s="444">
        <f t="shared" ca="1" si="192"/>
        <v>-40560299986181.305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-40560299986181.305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-169001249942.42209</v>
      </c>
      <c r="L4702" s="444">
        <f t="shared" ca="1" si="192"/>
        <v>-40729301236123.727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-40729301236123.727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-169705421817.18219</v>
      </c>
      <c r="L4703" s="444">
        <f t="shared" ca="1" si="192"/>
        <v>-40899006657940.906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-40899006657940.906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-170412527741.42044</v>
      </c>
      <c r="L4704" s="444">
        <f t="shared" ca="1" si="192"/>
        <v>-41069419185682.328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-41069419185682.328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-171122579940.34302</v>
      </c>
      <c r="L4705" s="444">
        <f t="shared" ca="1" si="192"/>
        <v>-41240541765622.672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-41240541765622.672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-171835590690.09445</v>
      </c>
      <c r="L4706" s="444">
        <f t="shared" ca="1" si="192"/>
        <v>-41412377356312.766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-41412377356312.766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-172551572317.96985</v>
      </c>
      <c r="L4707" s="444">
        <f t="shared" ca="1" si="192"/>
        <v>-41584928928630.734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-41584928928630.734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-173270537202.62805</v>
      </c>
      <c r="L4708" s="444">
        <f t="shared" ca="1" si="192"/>
        <v>-41758199465833.359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-41758199465833.359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-173992497774.30566</v>
      </c>
      <c r="L4709" s="444">
        <f t="shared" ca="1" si="192"/>
        <v>-41932191963607.664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-41932191963607.664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-174717466515.03192</v>
      </c>
      <c r="L4710" s="444">
        <f t="shared" ca="1" si="192"/>
        <v>-42106909430122.695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-42106909430122.695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-175445455958.84457</v>
      </c>
      <c r="L4711" s="444">
        <f t="shared" ca="1" si="192"/>
        <v>-42282354886081.539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-42282354886081.539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-176176478692.00641</v>
      </c>
      <c r="L4712" s="444">
        <f t="shared" ca="1" si="192"/>
        <v>-42458531364773.547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-42458531364773.547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-176910547353.22311</v>
      </c>
      <c r="L4713" s="444">
        <f t="shared" ca="1" si="192"/>
        <v>-42635441912126.773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-42635441912126.773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-177647674633.86154</v>
      </c>
      <c r="L4714" s="444">
        <f t="shared" ca="1" si="192"/>
        <v>-42813089586760.633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-42813089586760.633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-178387873278.16931</v>
      </c>
      <c r="L4715" s="444">
        <f t="shared" ca="1" si="192"/>
        <v>-42991477460038.805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-42991477460038.805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-179131156083.49503</v>
      </c>
      <c r="L4716" s="444">
        <f t="shared" ca="1" si="192"/>
        <v>-43170608616122.297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-43170608616122.297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-179877535900.50958</v>
      </c>
      <c r="L4717" s="444">
        <f t="shared" ca="1" si="192"/>
        <v>-43350486152022.805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-43350486152022.805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-180627025633.42834</v>
      </c>
      <c r="L4718" s="444">
        <f t="shared" ca="1" si="192"/>
        <v>-43531113177656.234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-43531113177656.234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-181379638240.23431</v>
      </c>
      <c r="L4719" s="444">
        <f t="shared" ca="1" si="192"/>
        <v>-43712492815896.469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-43712492815896.469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-182135386732.90195</v>
      </c>
      <c r="L4720" s="444">
        <f t="shared" ca="1" si="192"/>
        <v>-43894628202629.367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-43894628202629.367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-182894284177.62238</v>
      </c>
      <c r="L4721" s="444">
        <f t="shared" ca="1" si="192"/>
        <v>-44077522486806.992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-44077522486806.992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-183656343695.02914</v>
      </c>
      <c r="L4722" s="444">
        <f t="shared" ca="1" si="192"/>
        <v>-44261178830502.023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-44261178830502.023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-184421578460.42511</v>
      </c>
      <c r="L4723" s="444">
        <f t="shared" ca="1" si="192"/>
        <v>-44445600408962.445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-44445600408962.445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-185190001704.01019</v>
      </c>
      <c r="L4724" s="444">
        <f t="shared" ca="1" si="192"/>
        <v>-44630790410666.453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-44630790410666.453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-185961626711.11023</v>
      </c>
      <c r="L4725" s="444">
        <f t="shared" ca="1" si="192"/>
        <v>-44816752037377.563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-44816752037377.563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-186736466822.40649</v>
      </c>
      <c r="L4726" s="444">
        <f t="shared" ca="1" si="192"/>
        <v>-45003488504199.969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-45003488504199.969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-187514535434.16653</v>
      </c>
      <c r="L4727" s="444">
        <f t="shared" ca="1" si="192"/>
        <v>-45191003039634.133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-45191003039634.133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-188295845998.47556</v>
      </c>
      <c r="L4728" s="444">
        <f t="shared" ca="1" si="192"/>
        <v>-45379298885632.609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-45379298885632.609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-189080412023.46921</v>
      </c>
      <c r="L4729" s="444">
        <f t="shared" ca="1" si="192"/>
        <v>-45568379297656.078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-45568379297656.078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-189868247073.56699</v>
      </c>
      <c r="L4730" s="444">
        <f t="shared" ca="1" si="192"/>
        <v>-45758247544729.648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-45758247544729.648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-190659364769.70688</v>
      </c>
      <c r="L4731" s="444">
        <f t="shared" ca="1" si="192"/>
        <v>-45948906909499.352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-45948906909499.352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-191453778789.58063</v>
      </c>
      <c r="L4732" s="444">
        <f t="shared" ca="1" si="192"/>
        <v>-46140360688288.93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-46140360688288.93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-192251502867.87054</v>
      </c>
      <c r="L4733" s="444">
        <f t="shared" ca="1" si="192"/>
        <v>-46332612191156.797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-46332612191156.797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-193052550796.48666</v>
      </c>
      <c r="L4734" s="444">
        <f t="shared" ca="1" si="192"/>
        <v>-46525664741953.281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-46525664741953.281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-193856936424.80533</v>
      </c>
      <c r="L4735" s="444">
        <f t="shared" ca="1" si="192"/>
        <v>-46719521678378.086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-46719521678378.086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-194664673659.90869</v>
      </c>
      <c r="L4736" s="444">
        <f t="shared" ca="1" si="192"/>
        <v>-46914186352037.992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-46914186352037.992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-195475776466.82495</v>
      </c>
      <c r="L4737" s="444">
        <f t="shared" ca="1" si="192"/>
        <v>-47109662128504.82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-47109662128504.82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-196290258868.77008</v>
      </c>
      <c r="L4738" s="444">
        <f t="shared" ca="1" si="192"/>
        <v>-47305952387373.594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-47305952387373.594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-197108134947.38998</v>
      </c>
      <c r="L4739" s="444">
        <f t="shared" ca="1" si="192"/>
        <v>-47503060522320.984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-47503060522320.984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-197929418843.00409</v>
      </c>
      <c r="L4740" s="444">
        <f t="shared" ca="1" si="192"/>
        <v>-47700989941163.992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-47700989941163.992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-198754124754.84998</v>
      </c>
      <c r="L4741" s="444">
        <f t="shared" ca="1" si="192"/>
        <v>-47899744065918.844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-47899744065918.844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-199582266941.32852</v>
      </c>
      <c r="L4742" s="444">
        <f t="shared" ca="1" si="192"/>
        <v>-48099326332860.172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-48099326332860.172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-200413859720.2507</v>
      </c>
      <c r="L4743" s="444">
        <f t="shared" ca="1" si="192"/>
        <v>-48299740192580.422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-48299740192580.422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-201248917469.08508</v>
      </c>
      <c r="L4744" s="444">
        <f t="shared" ca="1" si="192"/>
        <v>-48500989110049.508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-48500989110049.508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-202087454625.20627</v>
      </c>
      <c r="L4745" s="444">
        <f t="shared" ca="1" si="192"/>
        <v>-48703076564674.711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-48703076564674.711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-202929485686.14462</v>
      </c>
      <c r="L4746" s="444">
        <f t="shared" ca="1" si="192"/>
        <v>-48906006050360.859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-48906006050360.859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-203775025209.83691</v>
      </c>
      <c r="L4747" s="444">
        <f t="shared" ca="1" si="192"/>
        <v>-49109781075570.695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-49109781075570.695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-204624087814.8779</v>
      </c>
      <c r="L4748" s="444">
        <f t="shared" ca="1" si="192"/>
        <v>-49314405163385.57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-49314405163385.57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-205476688180.77319</v>
      </c>
      <c r="L4749" s="444">
        <f t="shared" ca="1" si="192"/>
        <v>-49519881851566.344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-49519881851566.344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-206332841048.19308</v>
      </c>
      <c r="L4750" s="444">
        <f t="shared" ca="1" si="192"/>
        <v>-49726214692614.539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-49726214692614.539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-207192561219.22723</v>
      </c>
      <c r="L4751" s="444">
        <f t="shared" ca="1" si="192"/>
        <v>-49933407253833.766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-49933407253833.766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-208055863557.64069</v>
      </c>
      <c r="L4752" s="444">
        <f t="shared" ca="1" si="192"/>
        <v>-50141463117391.406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-50141463117391.406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-208922762989.13086</v>
      </c>
      <c r="L4753" s="444">
        <f t="shared" ca="1" si="192"/>
        <v>-50350385880380.539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-50350385880380.539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-209793274501.58557</v>
      </c>
      <c r="L4754" s="444">
        <f t="shared" ca="1" si="192"/>
        <v>-50560179154882.125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-50560179154882.125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-210667413145.34219</v>
      </c>
      <c r="L4755" s="444">
        <f t="shared" ca="1" si="192"/>
        <v>-50770846568027.469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-50770846568027.469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-211545194033.44778</v>
      </c>
      <c r="L4756" s="444">
        <f t="shared" ca="1" si="192"/>
        <v>-50982391762060.914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-50982391762060.914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-212426632341.92047</v>
      </c>
      <c r="L4757" s="444">
        <f t="shared" ca="1" si="192"/>
        <v>-51194818394402.836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-51194818394402.836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-213311743310.01181</v>
      </c>
      <c r="L4758" s="444">
        <f t="shared" ca="1" si="192"/>
        <v>-51408130137712.852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-51408130137712.852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-214200542240.47021</v>
      </c>
      <c r="L4759" s="444">
        <f t="shared" ca="1" si="192"/>
        <v>-51622330679953.32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-51622330679953.32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-215093044499.80551</v>
      </c>
      <c r="L4760" s="444">
        <f t="shared" ca="1" si="192"/>
        <v>-51837423724453.125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-51837423724453.125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-215989265518.55469</v>
      </c>
      <c r="L4761" s="444">
        <f t="shared" ca="1" si="192"/>
        <v>-52053412989971.68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-52053412989971.68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-216889220791.54868</v>
      </c>
      <c r="L4762" s="444">
        <f t="shared" ca="1" si="192"/>
        <v>-52270302210763.227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-52270302210763.227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-217792925878.18011</v>
      </c>
      <c r="L4763" s="444">
        <f t="shared" ca="1" si="192"/>
        <v>-52488095136641.406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-52488095136641.406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-218700396402.67252</v>
      </c>
      <c r="L4764" s="444">
        <f t="shared" ca="1" si="192"/>
        <v>-52706795533044.078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-52706795533044.078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-219611648054.35031</v>
      </c>
      <c r="L4765" s="444">
        <f t="shared" ca="1" si="192"/>
        <v>-52926407181098.43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-52926407181098.43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-220526696587.91013</v>
      </c>
      <c r="L4766" s="444">
        <f t="shared" ca="1" si="192"/>
        <v>-53146933877686.336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-53146933877686.336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-221445557823.69305</v>
      </c>
      <c r="L4767" s="444">
        <f t="shared" ca="1" si="192"/>
        <v>-53368379435510.031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-53368379435510.031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-222368247647.95847</v>
      </c>
      <c r="L4768" s="444">
        <f t="shared" ca="1" si="192"/>
        <v>-53590747683157.992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-53590747683157.992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-223294782013.15829</v>
      </c>
      <c r="L4769" s="444">
        <f t="shared" ca="1" si="192"/>
        <v>-53814042465171.148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-53814042465171.148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-224225176938.2131</v>
      </c>
      <c r="L4770" s="444">
        <f t="shared" ca="1" si="192"/>
        <v>-54038267642109.359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-54038267642109.359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-225159448508.789</v>
      </c>
      <c r="L4771" s="444">
        <f t="shared" ca="1" si="192"/>
        <v>-54263427090618.148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-54263427090618.148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-226097612877.57562</v>
      </c>
      <c r="L4772" s="444">
        <f t="shared" ca="1" si="192"/>
        <v>-54489524703495.727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-54489524703495.727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-227039686264.56552</v>
      </c>
      <c r="L4773" s="444">
        <f t="shared" ca="1" si="192"/>
        <v>-54716564389760.289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-54716564389760.289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-227985684957.33453</v>
      </c>
      <c r="L4774" s="444">
        <f t="shared" ca="1" si="192"/>
        <v>-54944550074717.625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-54944550074717.625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-228935625311.32343</v>
      </c>
      <c r="L4775" s="444">
        <f t="shared" ca="1" si="192"/>
        <v>-55173485700028.945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-55173485700028.945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-229889523750.12057</v>
      </c>
      <c r="L4776" s="444">
        <f t="shared" ca="1" si="192"/>
        <v>-55403375223779.063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-55403375223779.063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-230847396765.74609</v>
      </c>
      <c r="L4777" s="444">
        <f t="shared" ca="1" si="192"/>
        <v>-55634222620544.813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-55634222620544.813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-231809260918.93668</v>
      </c>
      <c r="L4778" s="444">
        <f t="shared" ca="1" si="192"/>
        <v>-55866031881463.75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-55866031881463.75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-232775132839.43228</v>
      </c>
      <c r="L4779" s="444">
        <f t="shared" ca="1" si="192"/>
        <v>-56098807014303.18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-56098807014303.18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-233745029226.26324</v>
      </c>
      <c r="L4780" s="444">
        <f t="shared" ca="1" si="192"/>
        <v>-56332552043529.445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-56332552043529.445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-234718966848.03934</v>
      </c>
      <c r="L4781" s="444">
        <f t="shared" ca="1" si="192"/>
        <v>-56567271010377.484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-56567271010377.484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-235696962543.2395</v>
      </c>
      <c r="L4782" s="444">
        <f t="shared" ca="1" si="192"/>
        <v>-56802967972920.727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-56802967972920.727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-236679033220.50302</v>
      </c>
      <c r="L4783" s="444">
        <f t="shared" ca="1" si="192"/>
        <v>-57039647006141.227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-57039647006141.227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-237665195858.92181</v>
      </c>
      <c r="L4784" s="444">
        <f t="shared" ca="1" si="192"/>
        <v>-57277312202000.148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-57277312202000.148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-238655467508.33395</v>
      </c>
      <c r="L4785" s="444">
        <f t="shared" ca="1" si="192"/>
        <v>-57515967669508.484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-57515967669508.484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-239649865289.61868</v>
      </c>
      <c r="L4786" s="444">
        <f t="shared" ca="1" si="192"/>
        <v>-57755617534798.102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-57755617534798.102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-240648406394.9921</v>
      </c>
      <c r="L4787" s="444">
        <f t="shared" ca="1" si="192"/>
        <v>-57996265941193.094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-57996265941193.094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-241651108088.30457</v>
      </c>
      <c r="L4788" s="444">
        <f t="shared" ca="1" si="192"/>
        <v>-58237917049281.398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-58237917049281.398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-242657987705.33914</v>
      </c>
      <c r="L4789" s="444">
        <f t="shared" ca="1" si="192"/>
        <v>-58480575036986.734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-58480575036986.734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-243669062654.11139</v>
      </c>
      <c r="L4790" s="444">
        <f t="shared" ca="1" si="192"/>
        <v>-58724244099640.844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-58724244099640.844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-244684350415.17017</v>
      </c>
      <c r="L4791" s="444">
        <f t="shared" ca="1" si="192"/>
        <v>-58968928450056.016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-58968928450056.016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-245703868541.90005</v>
      </c>
      <c r="L4792" s="444">
        <f t="shared" ca="1" si="192"/>
        <v>-59214632318597.914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-59214632318597.914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-246727634660.82465</v>
      </c>
      <c r="L4793" s="444">
        <f t="shared" ca="1" si="192"/>
        <v>-59461359953258.742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-59461359953258.742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-247755666471.91141</v>
      </c>
      <c r="L4794" s="444">
        <f t="shared" ca="1" si="192"/>
        <v>-59709115619730.656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-59709115619730.656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-248787981748.87778</v>
      </c>
      <c r="L4795" s="444">
        <f t="shared" ca="1" si="192"/>
        <v>-59957903601479.531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-59957903601479.531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-249824598339.49808</v>
      </c>
      <c r="L4796" s="444">
        <f t="shared" ca="1" si="192"/>
        <v>-60207728199819.031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-60207728199819.031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-250865534165.91263</v>
      </c>
      <c r="L4797" s="444">
        <f t="shared" ca="1" si="192"/>
        <v>-60458593733984.945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-60458593733984.945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-251910807224.93726</v>
      </c>
      <c r="L4798" s="444">
        <f t="shared" ca="1" si="192"/>
        <v>-60710504541209.883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-60710504541209.883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-252960435588.37451</v>
      </c>
      <c r="L4799" s="444">
        <f t="shared" ca="1" si="192"/>
        <v>-60963464976798.258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-60963464976798.258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-254014437403.32608</v>
      </c>
      <c r="L4800" s="444">
        <f t="shared" ca="1" si="192"/>
        <v>-61217479414201.586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-61217479414201.586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-255072830892.50659</v>
      </c>
      <c r="L4801" s="444">
        <f t="shared" ca="1" si="192"/>
        <v>-61472552245094.094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-61472552245094.094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-256135634354.55872</v>
      </c>
      <c r="L4802" s="444">
        <f t="shared" ca="1" si="192"/>
        <v>-61728687879448.656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-61728687879448.656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-257202866164.36942</v>
      </c>
      <c r="L4803" s="444">
        <f t="shared" ca="1" si="192"/>
        <v>-61985890745613.023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-61985890745613.023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-258274544773.3876</v>
      </c>
      <c r="L4804" s="444">
        <f t="shared" ca="1" si="192"/>
        <v>-62244165290386.414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-62244165290386.414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-259350688709.94339</v>
      </c>
      <c r="L4805" s="444">
        <f t="shared" ca="1" si="192"/>
        <v>-62503515979096.359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-62503515979096.359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-260431316579.56821</v>
      </c>
      <c r="L4806" s="444">
        <f t="shared" ca="1" si="192"/>
        <v>-62763947295675.93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-62763947295675.93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-261516447065.31635</v>
      </c>
      <c r="L4807" s="444">
        <f t="shared" ca="1" si="192"/>
        <v>-63025463742741.242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-63025463742741.242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-262606098928.08853</v>
      </c>
      <c r="L4808" s="444">
        <f t="shared" ca="1" si="192"/>
        <v>-63288069841669.328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-63288069841669.328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-263700291006.95554</v>
      </c>
      <c r="L4809" s="444">
        <f t="shared" ca="1" si="192"/>
        <v>-63551770132676.281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-63551770132676.281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-264799042219.48453</v>
      </c>
      <c r="L4810" s="444">
        <f t="shared" ca="1" si="192"/>
        <v>-63816569174895.766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-63816569174895.766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-265902371562.06564</v>
      </c>
      <c r="L4811" s="444">
        <f t="shared" ca="1" si="192"/>
        <v>-64082471546457.828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-64082471546457.828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-267010298110.24091</v>
      </c>
      <c r="L4812" s="444">
        <f t="shared" ca="1" si="192"/>
        <v>-64349481844568.07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-64349481844568.07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-268122841019.03363</v>
      </c>
      <c r="L4813" s="444">
        <f t="shared" ca="1" si="192"/>
        <v>-64617604685587.102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-64617604685587.102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-269240019523.27954</v>
      </c>
      <c r="L4814" s="444">
        <f t="shared" ca="1" si="192"/>
        <v>-64886844705110.383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-64886844705110.383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-270361852937.95996</v>
      </c>
      <c r="L4815" s="444">
        <f t="shared" ca="1" si="192"/>
        <v>-65157206558048.344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-65157206558048.344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-271488360658.53476</v>
      </c>
      <c r="L4816" s="444">
        <f t="shared" ca="1" si="192"/>
        <v>-65428694918706.875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-65428694918706.875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-272619562161.27866</v>
      </c>
      <c r="L4817" s="444">
        <f t="shared" ca="1" si="192"/>
        <v>-65701314480868.156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-65701314480868.156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-273755477003.61728</v>
      </c>
      <c r="L4818" s="444">
        <f t="shared" ca="1" si="192"/>
        <v>-65975069957871.773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-65975069957871.773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-274896124824.46576</v>
      </c>
      <c r="L4819" s="444">
        <f t="shared" ca="1" si="192"/>
        <v>-66249966082696.242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-66249966082696.242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-276041525344.56769</v>
      </c>
      <c r="L4820" s="444">
        <f t="shared" ca="1" si="192"/>
        <v>-66526007608040.813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-66526007608040.813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-277191698366.83667</v>
      </c>
      <c r="L4821" s="444">
        <f t="shared" ca="1" si="192"/>
        <v>-66803199306407.648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-66803199306407.648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-278346663776.69849</v>
      </c>
      <c r="L4822" s="444">
        <f t="shared" ca="1" si="192"/>
        <v>-67081545970184.344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-67081545970184.344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-279506441542.43475</v>
      </c>
      <c r="L4823" s="444">
        <f t="shared" ca="1" si="192"/>
        <v>-67361052411726.781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-67361052411726.781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-280671051715.52826</v>
      </c>
      <c r="L4824" s="444">
        <f t="shared" ca="1" si="192"/>
        <v>-67641723463442.313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-67641723463442.313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-281840514431.00964</v>
      </c>
      <c r="L4825" s="444">
        <f t="shared" ca="1" si="192"/>
        <v>-67923563977873.32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-67923563977873.32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-283014849907.80548</v>
      </c>
      <c r="L4826" s="444">
        <f t="shared" ca="1" si="192"/>
        <v>-68206578827781.125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-68206578827781.125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-284194078449.08807</v>
      </c>
      <c r="L4827" s="444">
        <f t="shared" ca="1" si="192"/>
        <v>-68490772906230.211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-68490772906230.211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-285378220442.62585</v>
      </c>
      <c r="L4828" s="444">
        <f t="shared" ca="1" si="192"/>
        <v>-68776151126672.836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-68776151126672.836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-286567296361.13684</v>
      </c>
      <c r="L4829" s="444">
        <f t="shared" ca="1" si="192"/>
        <v>-69062718423033.977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-69062718423033.977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-287761326762.64154</v>
      </c>
      <c r="L4830" s="444">
        <f t="shared" ca="1" si="192"/>
        <v>-69350479749796.617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-69350479749796.617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-288960332290.81921</v>
      </c>
      <c r="L4831" s="444">
        <f t="shared" ca="1" si="192"/>
        <v>-69639440082087.438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-69639440082087.438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-290164333675.36432</v>
      </c>
      <c r="L4832" s="444">
        <f t="shared" ca="1" si="192"/>
        <v>-69929604415762.805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-69929604415762.805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-291373351732.34503</v>
      </c>
      <c r="L4833" s="444">
        <f t="shared" ca="1" si="192"/>
        <v>-70220977767495.148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-70220977767495.148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-292587407364.56311</v>
      </c>
      <c r="L4834" s="444">
        <f t="shared" ca="1" si="192"/>
        <v>-70513565174859.719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-70513565174859.719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-293806521561.91547</v>
      </c>
      <c r="L4835" s="444">
        <f t="shared" ca="1" si="192"/>
        <v>-70807371696421.641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-70807371696421.641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-295030715401.75684</v>
      </c>
      <c r="L4836" s="444">
        <f t="shared" ca="1" si="192"/>
        <v>-71102402411823.391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-71102402411823.391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-296260010049.2641</v>
      </c>
      <c r="L4837" s="444">
        <f t="shared" ca="1" si="192"/>
        <v>-71398662421872.656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-71398662421872.656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-297494426757.80273</v>
      </c>
      <c r="L4838" s="444">
        <f t="shared" ca="1" si="192"/>
        <v>-71696156848630.453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-71696156848630.453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-298733986869.29358</v>
      </c>
      <c r="L4839" s="444">
        <f t="shared" ca="1" si="192"/>
        <v>-71994890835499.75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-71994890835499.75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-299978711814.58228</v>
      </c>
      <c r="L4840" s="444">
        <f t="shared" ca="1" si="192"/>
        <v>-72294869547314.328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-72294869547314.328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-301228623113.80969</v>
      </c>
      <c r="L4841" s="444">
        <f t="shared" ca="1" si="192"/>
        <v>-72596098170428.141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-72596098170428.141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-302483742376.78394</v>
      </c>
      <c r="L4842" s="444">
        <f t="shared" ca="1" si="192"/>
        <v>-72898581912804.922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-72898581912804.922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-303744091303.35382</v>
      </c>
      <c r="L4843" s="444">
        <f t="shared" ca="1" si="192"/>
        <v>-73202326004108.281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-73202326004108.281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-305009691683.78448</v>
      </c>
      <c r="L4844" s="444">
        <f t="shared" ca="1" si="192"/>
        <v>-73507335695792.063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-73507335695792.063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-306280565399.13361</v>
      </c>
      <c r="L4845" s="444">
        <f t="shared" ca="1" si="192"/>
        <v>-73813616261191.203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-73813616261191.203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-307556734421.63</v>
      </c>
      <c r="L4846" s="444">
        <f t="shared" ca="1" si="192"/>
        <v>-74121172995612.828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-74121172995612.828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-308838220815.05347</v>
      </c>
      <c r="L4847" s="444">
        <f t="shared" ca="1" si="192"/>
        <v>-74430011216427.875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-74430011216427.875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-310125046735.11615</v>
      </c>
      <c r="L4848" s="444">
        <f t="shared" ca="1" si="192"/>
        <v>-74740136263162.984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-74740136263162.984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-311417234429.84576</v>
      </c>
      <c r="L4849" s="444">
        <f t="shared" ca="1" si="192"/>
        <v>-75051553497592.828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-75051553497592.828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-312714806239.97009</v>
      </c>
      <c r="L4850" s="444">
        <f t="shared" ca="1" si="192"/>
        <v>-75364268303832.797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-75364268303832.797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-314017784599.30334</v>
      </c>
      <c r="L4851" s="444">
        <f t="shared" ca="1" si="192"/>
        <v>-75678286088432.094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-75678286088432.094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-315326192035.13373</v>
      </c>
      <c r="L4852" s="444">
        <f t="shared" ca="1" si="192"/>
        <v>-75993612280467.234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-75993612280467.234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-316640051168.61346</v>
      </c>
      <c r="L4853" s="444">
        <f t="shared" ref="L4853:L5107" ca="1" si="197">I4853-J4853+K4853</f>
        <v>-76310252331635.844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-76310252331635.844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-317959384715.14935</v>
      </c>
      <c r="L4854" s="444">
        <f t="shared" ca="1" si="197"/>
        <v>-76628211716351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-76628211716351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-319284215484.79584</v>
      </c>
      <c r="L4855" s="444">
        <f t="shared" ca="1" si="197"/>
        <v>-76947495931835.797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-76947495931835.797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-320614566382.64917</v>
      </c>
      <c r="L4856" s="444">
        <f t="shared" ca="1" si="197"/>
        <v>-77268110498218.453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-77268110498218.453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-321950460409.24353</v>
      </c>
      <c r="L4857" s="444">
        <f t="shared" ca="1" si="197"/>
        <v>-77590060958627.703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-77590060958627.703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-323291920660.94873</v>
      </c>
      <c r="L4858" s="444">
        <f t="shared" ca="1" si="197"/>
        <v>-77913352879288.656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-77913352879288.656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-324638970330.36938</v>
      </c>
      <c r="L4859" s="444">
        <f t="shared" ca="1" si="197"/>
        <v>-78237991849619.031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-78237991849619.031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-325991632706.74597</v>
      </c>
      <c r="L4860" s="444">
        <f t="shared" ca="1" si="197"/>
        <v>-78563983482325.781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-78563983482325.781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-327349931176.35742</v>
      </c>
      <c r="L4861" s="444">
        <f t="shared" ca="1" si="197"/>
        <v>-78891333413502.141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-78891333413502.141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-328713889222.9256</v>
      </c>
      <c r="L4862" s="444">
        <f t="shared" ca="1" si="197"/>
        <v>-79220047302725.063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-79220047302725.063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-330083530428.02112</v>
      </c>
      <c r="L4863" s="444">
        <f t="shared" ca="1" si="197"/>
        <v>-79550130833153.078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-79550130833153.078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-331458878471.47113</v>
      </c>
      <c r="L4864" s="444">
        <f t="shared" ca="1" si="197"/>
        <v>-79881589711624.547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-79881589711624.547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-332839957131.76892</v>
      </c>
      <c r="L4865" s="444">
        <f t="shared" ca="1" si="197"/>
        <v>-80214429668756.313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-80214429668756.313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-334226790286.48462</v>
      </c>
      <c r="L4866" s="444">
        <f t="shared" ca="1" si="197"/>
        <v>-80548656459042.797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-80548656459042.797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-335619401912.67834</v>
      </c>
      <c r="L4867" s="444">
        <f t="shared" ca="1" si="197"/>
        <v>-80884275860955.469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-80884275860955.469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-337017816087.31445</v>
      </c>
      <c r="L4868" s="444">
        <f t="shared" ca="1" si="197"/>
        <v>-81221293677042.781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-81221293677042.781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-338422056987.67822</v>
      </c>
      <c r="L4869" s="444">
        <f t="shared" ca="1" si="197"/>
        <v>-81559715734030.453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-81559715734030.453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-339832148891.79358</v>
      </c>
      <c r="L4870" s="444">
        <f t="shared" ca="1" si="197"/>
        <v>-81899547882922.25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-81899547882922.25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-341248116178.84271</v>
      </c>
      <c r="L4871" s="444">
        <f t="shared" ca="1" si="197"/>
        <v>-82240795999101.094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-82240795999101.094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-342669983329.58789</v>
      </c>
      <c r="L4872" s="444">
        <f t="shared" ca="1" si="197"/>
        <v>-82583465982430.688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-82583465982430.688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-344097774926.79456</v>
      </c>
      <c r="L4873" s="444">
        <f t="shared" ca="1" si="197"/>
        <v>-82927563757357.484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-82927563757357.484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-345531515655.65619</v>
      </c>
      <c r="L4874" s="444">
        <f t="shared" ca="1" si="197"/>
        <v>-83273095273013.141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-83273095273013.141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-346971230304.22144</v>
      </c>
      <c r="L4875" s="444">
        <f t="shared" ca="1" si="197"/>
        <v>-83620066503317.359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-83620066503317.359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-348416943763.82233</v>
      </c>
      <c r="L4876" s="444">
        <f t="shared" ca="1" si="197"/>
        <v>-83968483447081.188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-83968483447081.188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-349868681029.50494</v>
      </c>
      <c r="L4877" s="444">
        <f t="shared" ca="1" si="197"/>
        <v>-84318352128110.688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-84318352128110.688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-351326467200.46118</v>
      </c>
      <c r="L4878" s="444">
        <f t="shared" ca="1" si="197"/>
        <v>-84669678595311.156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-84669678595311.156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-352790327480.46313</v>
      </c>
      <c r="L4879" s="444">
        <f t="shared" ca="1" si="197"/>
        <v>-85022468922791.625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-85022468922791.625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-354260287178.29846</v>
      </c>
      <c r="L4880" s="444">
        <f t="shared" ca="1" si="197"/>
        <v>-85376729209969.922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-85376729209969.922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-355736371708.20801</v>
      </c>
      <c r="L4881" s="444">
        <f t="shared" ca="1" si="197"/>
        <v>-85732465581678.125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-85732465581678.125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-357218606590.3255</v>
      </c>
      <c r="L4882" s="444">
        <f t="shared" ca="1" si="197"/>
        <v>-86089684188268.453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-86089684188268.453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-358707017451.11853</v>
      </c>
      <c r="L4883" s="444">
        <f t="shared" ca="1" si="197"/>
        <v>-86448391205719.578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-86448391205719.578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-360201630023.83154</v>
      </c>
      <c r="L4884" s="444">
        <f t="shared" ca="1" si="197"/>
        <v>-86808592835743.406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-86808592835743.406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-361702470148.93085</v>
      </c>
      <c r="L4885" s="444">
        <f t="shared" ca="1" si="197"/>
        <v>-87170295305892.344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-87170295305892.344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-363209563774.55145</v>
      </c>
      <c r="L4886" s="444">
        <f t="shared" ca="1" si="197"/>
        <v>-87533504869666.891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-87533504869666.891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-364722936956.94537</v>
      </c>
      <c r="L4887" s="444">
        <f t="shared" ca="1" si="197"/>
        <v>-87898227806623.844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-87898227806623.844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-366242615860.93268</v>
      </c>
      <c r="L4888" s="444">
        <f t="shared" ca="1" si="197"/>
        <v>-88264470422484.781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-88264470422484.781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-367768626760.35327</v>
      </c>
      <c r="L4889" s="444">
        <f t="shared" ca="1" si="197"/>
        <v>-88632239049245.141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-88632239049245.141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-369300996038.52142</v>
      </c>
      <c r="L4890" s="444">
        <f t="shared" ca="1" si="197"/>
        <v>-89001540045283.656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-89001540045283.656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-370839750188.68188</v>
      </c>
      <c r="L4891" s="444">
        <f t="shared" ca="1" si="197"/>
        <v>-89372379795472.344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-89372379795472.344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-372384915814.46808</v>
      </c>
      <c r="L4892" s="444">
        <f t="shared" ca="1" si="197"/>
        <v>-89744764711286.813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-89744764711286.813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-373936519630.36169</v>
      </c>
      <c r="L4893" s="444">
        <f t="shared" ca="1" si="197"/>
        <v>-90118701230917.172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-90118701230917.172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-375494588462.15491</v>
      </c>
      <c r="L4894" s="444">
        <f t="shared" ca="1" si="197"/>
        <v>-90494195819379.328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-90494195819379.328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-377059149247.41388</v>
      </c>
      <c r="L4895" s="444">
        <f t="shared" ca="1" si="197"/>
        <v>-90871254968626.734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-90871254968626.734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-378630229035.9447</v>
      </c>
      <c r="L4896" s="444">
        <f t="shared" ca="1" si="197"/>
        <v>-91249885197662.672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-91249885197662.672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-380207854990.26111</v>
      </c>
      <c r="L4897" s="444">
        <f t="shared" ca="1" si="197"/>
        <v>-91630093052652.938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-91630093052652.938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-381792054386.05389</v>
      </c>
      <c r="L4898" s="444">
        <f t="shared" ca="1" si="197"/>
        <v>-92011885107038.984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-92011885107038.984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-383382854612.66241</v>
      </c>
      <c r="L4899" s="444">
        <f t="shared" ca="1" si="197"/>
        <v>-92395267961651.641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-92395267961651.641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-384980283173.54852</v>
      </c>
      <c r="L4900" s="444">
        <f t="shared" ca="1" si="197"/>
        <v>-92780248244825.188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-92780248244825.188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-386584367686.77161</v>
      </c>
      <c r="L4901" s="444">
        <f t="shared" ca="1" si="197"/>
        <v>-93166832612511.953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-93166832612511.953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-388195135885.46649</v>
      </c>
      <c r="L4902" s="444">
        <f t="shared" ca="1" si="197"/>
        <v>-93555027748397.422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-93555027748397.422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-389812615618.32257</v>
      </c>
      <c r="L4903" s="444">
        <f t="shared" ca="1" si="197"/>
        <v>-93944840364015.75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-93944840364015.75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-391436834850.06561</v>
      </c>
      <c r="L4904" s="444">
        <f t="shared" ca="1" si="197"/>
        <v>-94336277198865.813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-94336277198865.813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-393067821661.94086</v>
      </c>
      <c r="L4905" s="444">
        <f t="shared" ca="1" si="197"/>
        <v>-94729345020527.75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-94729345020527.75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-394705604252.19897</v>
      </c>
      <c r="L4906" s="444">
        <f t="shared" ca="1" si="197"/>
        <v>-95124050624779.953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-95124050624779.953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-396350210936.58313</v>
      </c>
      <c r="L4907" s="444">
        <f t="shared" ca="1" si="197"/>
        <v>-95520400835716.531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-95520400835716.531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-398001670148.81885</v>
      </c>
      <c r="L4908" s="444">
        <f t="shared" ca="1" si="197"/>
        <v>-95918402505865.344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-95918402505865.344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-399660010441.10559</v>
      </c>
      <c r="L4909" s="444">
        <f t="shared" ca="1" si="197"/>
        <v>-96318062516306.453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-96318062516306.453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-401325260484.61023</v>
      </c>
      <c r="L4910" s="444">
        <f t="shared" ca="1" si="197"/>
        <v>-96719387776791.063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-96719387776791.063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-402997449069.96277</v>
      </c>
      <c r="L4911" s="444">
        <f t="shared" ca="1" si="197"/>
        <v>-97122385225861.031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-97122385225861.031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-404676605107.75427</v>
      </c>
      <c r="L4912" s="444">
        <f t="shared" ca="1" si="197"/>
        <v>-97527061830968.781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-97527061830968.781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-406362757629.03656</v>
      </c>
      <c r="L4913" s="444">
        <f t="shared" ca="1" si="197"/>
        <v>-97933424588597.813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-97933424588597.813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-408055935785.82422</v>
      </c>
      <c r="L4914" s="444">
        <f t="shared" ca="1" si="197"/>
        <v>-98341480524383.641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-98341480524383.641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-409756168851.59851</v>
      </c>
      <c r="L4915" s="444">
        <f t="shared" ca="1" si="197"/>
        <v>-98751236693235.234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-98751236693235.234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-411463486221.81348</v>
      </c>
      <c r="L4916" s="444">
        <f t="shared" ca="1" si="197"/>
        <v>-99162700179457.047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-99162700179457.047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-413177917414.40436</v>
      </c>
      <c r="L4917" s="444">
        <f t="shared" ca="1" si="197"/>
        <v>-99575878096871.453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-99575878096871.453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-414899492070.29773</v>
      </c>
      <c r="L4918" s="444">
        <f t="shared" ca="1" si="197"/>
        <v>-99990777588941.75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-99990777588941.75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-416628239953.92395</v>
      </c>
      <c r="L4919" s="444">
        <f t="shared" ca="1" si="197"/>
        <v>-100407405828895.67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-100407405828895.67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-418364190953.73193</v>
      </c>
      <c r="L4920" s="444">
        <f t="shared" ca="1" si="197"/>
        <v>-100825770019849.41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-100825770019849.41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-420107375082.70587</v>
      </c>
      <c r="L4921" s="444">
        <f t="shared" ca="1" si="197"/>
        <v>-101245877394932.11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-101245877394932.11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-421857822478.88379</v>
      </c>
      <c r="L4922" s="444">
        <f t="shared" ca="1" si="197"/>
        <v>-101667735217411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-101667735217411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-423615563405.87915</v>
      </c>
      <c r="L4923" s="444">
        <f t="shared" ca="1" si="197"/>
        <v>-102091350780816.88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-102091350780816.88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-425380628253.40363</v>
      </c>
      <c r="L4924" s="444">
        <f t="shared" ca="1" si="197"/>
        <v>-102516731409070.28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-102516731409070.28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-427153047537.79285</v>
      </c>
      <c r="L4925" s="444">
        <f t="shared" ca="1" si="197"/>
        <v>-102943884456608.08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-102943884456608.08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-428932851902.53363</v>
      </c>
      <c r="L4926" s="444">
        <f t="shared" ca="1" si="197"/>
        <v>-103372817308510.61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-103372817308510.61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-430720072118.79419</v>
      </c>
      <c r="L4927" s="444">
        <f t="shared" ca="1" si="197"/>
        <v>-103803537380629.41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-103803537380629.41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-432514739085.95587</v>
      </c>
      <c r="L4928" s="444">
        <f t="shared" ca="1" si="197"/>
        <v>-104236052119715.36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-104236052119715.36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-434316883832.14734</v>
      </c>
      <c r="L4929" s="444">
        <f t="shared" ca="1" si="197"/>
        <v>-104670369003547.5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-104670369003547.5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-436126537514.78125</v>
      </c>
      <c r="L4930" s="444">
        <f t="shared" ca="1" si="197"/>
        <v>-105106495541062.28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-105106495541062.28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-437943731421.09283</v>
      </c>
      <c r="L4931" s="444">
        <f t="shared" ca="1" si="197"/>
        <v>-105544439272483.38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-105544439272483.38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-439768496968.68073</v>
      </c>
      <c r="L4932" s="444">
        <f t="shared" ca="1" si="197"/>
        <v>-105984207769452.06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-105984207769452.06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-441600865706.05023</v>
      </c>
      <c r="L4933" s="444">
        <f t="shared" ca="1" si="197"/>
        <v>-106425808635158.11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-106425808635158.11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-443440869313.15875</v>
      </c>
      <c r="L4934" s="444">
        <f t="shared" ca="1" si="197"/>
        <v>-106869249504471.27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-106869249504471.27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-445288539601.96362</v>
      </c>
      <c r="L4935" s="444">
        <f t="shared" ca="1" si="197"/>
        <v>-107314538044073.23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-107314538044073.23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-447143908516.9718</v>
      </c>
      <c r="L4936" s="444">
        <f t="shared" ca="1" si="197"/>
        <v>-107761681952590.2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-107761681952590.2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-449007008135.79248</v>
      </c>
      <c r="L4937" s="444">
        <f t="shared" ca="1" si="197"/>
        <v>-108210688960726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-108210688960726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-450877870669.69165</v>
      </c>
      <c r="L4938" s="444">
        <f t="shared" ca="1" si="197"/>
        <v>-108661566831395.69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-108661566831395.69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-452756528464.14868</v>
      </c>
      <c r="L4939" s="444">
        <f t="shared" ca="1" si="197"/>
        <v>-109114323359859.84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-109114323359859.84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-454643013999.41602</v>
      </c>
      <c r="L4940" s="444">
        <f t="shared" ca="1" si="197"/>
        <v>-109568966373859.27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-109568966373859.27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-456537359891.08026</v>
      </c>
      <c r="L4941" s="444">
        <f t="shared" ca="1" si="197"/>
        <v>-110025503733750.34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-110025503733750.34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-458439598890.6264</v>
      </c>
      <c r="L4942" s="444">
        <f t="shared" ca="1" si="197"/>
        <v>-110483943332640.97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-110483943332640.97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-460349763886.00403</v>
      </c>
      <c r="L4943" s="444">
        <f t="shared" ca="1" si="197"/>
        <v>-110944293096526.97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-110944293096526.97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-462267887902.19568</v>
      </c>
      <c r="L4944" s="444">
        <f t="shared" ca="1" si="197"/>
        <v>-111406560984429.17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-111406560984429.17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-464194004101.78821</v>
      </c>
      <c r="L4945" s="444">
        <f t="shared" ca="1" si="197"/>
        <v>-111870754988530.95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-111870754988530.95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-466128145785.54565</v>
      </c>
      <c r="L4946" s="444">
        <f t="shared" ca="1" si="197"/>
        <v>-112336883134316.5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-112336883134316.5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-468070346392.98541</v>
      </c>
      <c r="L4947" s="444">
        <f t="shared" ca="1" si="197"/>
        <v>-112804953480709.48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-112804953480709.48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-470020639502.95618</v>
      </c>
      <c r="L4948" s="444">
        <f t="shared" ca="1" si="197"/>
        <v>-113274974120212.44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-113274974120212.44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-471979058834.21844</v>
      </c>
      <c r="L4949" s="444">
        <f t="shared" ca="1" si="197"/>
        <v>-113746953179046.66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-113746953179046.66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-473945638246.02771</v>
      </c>
      <c r="L4950" s="444">
        <f t="shared" ca="1" si="197"/>
        <v>-114220898817292.69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-114220898817292.69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-475920411738.7196</v>
      </c>
      <c r="L4951" s="444">
        <f t="shared" ca="1" si="197"/>
        <v>-114696819229031.41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-114696819229031.41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-477903413454.29755</v>
      </c>
      <c r="L4952" s="444">
        <f t="shared" ca="1" si="197"/>
        <v>-115174722642485.7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-115174722642485.7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-479894677677.02374</v>
      </c>
      <c r="L4953" s="444">
        <f t="shared" ca="1" si="197"/>
        <v>-115654617320162.73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-115654617320162.73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-481894238834.01141</v>
      </c>
      <c r="L4954" s="444">
        <f t="shared" ca="1" si="197"/>
        <v>-116136511558996.75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-116136511558996.75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-483902131495.81976</v>
      </c>
      <c r="L4955" s="444">
        <f t="shared" ca="1" si="197"/>
        <v>-116620413690492.56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-116620413690492.56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-485918390377.05225</v>
      </c>
      <c r="L4956" s="444">
        <f t="shared" ca="1" si="197"/>
        <v>-117106332080869.61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-117106332080869.61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-487943050336.95673</v>
      </c>
      <c r="L4957" s="444">
        <f t="shared" ca="1" si="197"/>
        <v>-117594275131206.56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-117594275131206.56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-489976146380.02734</v>
      </c>
      <c r="L4958" s="444">
        <f t="shared" ca="1" si="197"/>
        <v>-118084251277586.59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-118084251277586.59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-492017713656.61078</v>
      </c>
      <c r="L4959" s="444">
        <f t="shared" ca="1" si="197"/>
        <v>-118576268991243.2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-118576268991243.2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-494067787463.51324</v>
      </c>
      <c r="L4960" s="444">
        <f t="shared" ca="1" si="197"/>
        <v>-119070336778706.72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-119070336778706.72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-496126403244.61133</v>
      </c>
      <c r="L4961" s="444">
        <f t="shared" ca="1" si="197"/>
        <v>-119566463181951.33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-119566463181951.33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-498193596591.46381</v>
      </c>
      <c r="L4962" s="444">
        <f t="shared" ca="1" si="197"/>
        <v>-120064656778542.8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-120064656778542.8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-500269403243.92828</v>
      </c>
      <c r="L4963" s="444">
        <f t="shared" ca="1" si="197"/>
        <v>-120564926181786.72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-120564926181786.72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-502353859090.77789</v>
      </c>
      <c r="L4964" s="444">
        <f t="shared" ca="1" si="197"/>
        <v>-121067280040877.5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-121067280040877.5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-504447000170.32294</v>
      </c>
      <c r="L4965" s="444">
        <f t="shared" ca="1" si="197"/>
        <v>-121571727041047.83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-121571727041047.83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-506548862671.03253</v>
      </c>
      <c r="L4966" s="444">
        <f t="shared" ca="1" si="197"/>
        <v>-122078275903718.86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-122078275903718.86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-508659482932.16187</v>
      </c>
      <c r="L4967" s="444">
        <f t="shared" ca="1" si="197"/>
        <v>-122586935386651.02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-122586935386651.02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-510778897444.37921</v>
      </c>
      <c r="L4968" s="444">
        <f t="shared" ca="1" si="197"/>
        <v>-123097714284095.39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-123097714284095.39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-512907142850.39752</v>
      </c>
      <c r="L4969" s="444">
        <f t="shared" ca="1" si="197"/>
        <v>-123610621426945.78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-123610621426945.78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-515044255945.60748</v>
      </c>
      <c r="L4970" s="444">
        <f t="shared" ca="1" si="197"/>
        <v>-124125665682891.39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-124125665682891.39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-517190273678.71405</v>
      </c>
      <c r="L4971" s="444">
        <f t="shared" ca="1" si="197"/>
        <v>-124642855956570.11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-124642855956570.11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-519345233152.37549</v>
      </c>
      <c r="L4972" s="444">
        <f t="shared" ca="1" si="197"/>
        <v>-125162201189722.48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-125162201189722.48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-521509171623.84369</v>
      </c>
      <c r="L4973" s="444">
        <f t="shared" ca="1" si="197"/>
        <v>-125683710361346.33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-125683710361346.33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-523682126505.60968</v>
      </c>
      <c r="L4974" s="444">
        <f t="shared" ca="1" si="197"/>
        <v>-126207392487851.94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-126207392487851.94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-525864135366.04974</v>
      </c>
      <c r="L4975" s="444">
        <f t="shared" ca="1" si="197"/>
        <v>-126733256623217.98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-126733256623217.98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-528055235930.07495</v>
      </c>
      <c r="L4976" s="444">
        <f t="shared" ca="1" si="197"/>
        <v>-127261311859148.06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-127261311859148.06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-530255466079.78357</v>
      </c>
      <c r="L4977" s="444">
        <f t="shared" ca="1" si="197"/>
        <v>-127791567325227.84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-127791567325227.84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-532464863855.11609</v>
      </c>
      <c r="L4978" s="444">
        <f t="shared" ca="1" si="197"/>
        <v>-128324032189082.95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-128324032189082.95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-534683467454.51239</v>
      </c>
      <c r="L4979" s="444">
        <f t="shared" ca="1" si="197"/>
        <v>-128858715656537.47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-128858715656537.47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-536911315235.57275</v>
      </c>
      <c r="L4980" s="444">
        <f t="shared" ca="1" si="197"/>
        <v>-129395626971773.05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-129395626971773.05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-539148445715.72107</v>
      </c>
      <c r="L4981" s="444">
        <f t="shared" ca="1" si="197"/>
        <v>-129934775417488.77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-129934775417488.77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-541394897572.86987</v>
      </c>
      <c r="L4982" s="444">
        <f t="shared" ca="1" si="197"/>
        <v>-130476170315061.64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-130476170315061.64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-543650709646.09015</v>
      </c>
      <c r="L4983" s="444">
        <f t="shared" ca="1" si="197"/>
        <v>-131019821024707.73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-131019821024707.73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-545915920936.28223</v>
      </c>
      <c r="L4984" s="444">
        <f t="shared" ca="1" si="197"/>
        <v>-131565736945644.02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-131565736945644.02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-548190570606.85004</v>
      </c>
      <c r="L4985" s="444">
        <f t="shared" ca="1" si="197"/>
        <v>-132113927516250.86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-132113927516250.86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-550474697984.37866</v>
      </c>
      <c r="L4986" s="444">
        <f t="shared" ca="1" si="197"/>
        <v>-132664402214235.23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-132664402214235.23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-552768342559.31348</v>
      </c>
      <c r="L4987" s="444">
        <f t="shared" ca="1" si="197"/>
        <v>-133217170556794.55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-133217170556794.55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-555071543986.64392</v>
      </c>
      <c r="L4988" s="444">
        <f t="shared" ca="1" si="197"/>
        <v>-133772242100781.19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-133772242100781.19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-557384342086.58826</v>
      </c>
      <c r="L4989" s="444">
        <f t="shared" ca="1" si="197"/>
        <v>-134329626442867.78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-134329626442867.78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-559706776845.28247</v>
      </c>
      <c r="L4990" s="444">
        <f t="shared" ca="1" si="197"/>
        <v>-134889333219713.06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-134889333219713.06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-562038888415.47107</v>
      </c>
      <c r="L4991" s="444">
        <f t="shared" ca="1" si="197"/>
        <v>-135451372108128.53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-135451372108128.53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-564380717117.20215</v>
      </c>
      <c r="L4992" s="444">
        <f t="shared" ca="1" si="197"/>
        <v>-136015752825245.73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-136015752825245.73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-566732303438.52393</v>
      </c>
      <c r="L4993" s="444">
        <f t="shared" ca="1" si="197"/>
        <v>-136582485128684.27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-136582485128684.27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-569093688036.18445</v>
      </c>
      <c r="L4994" s="444">
        <f t="shared" ca="1" si="197"/>
        <v>-137151578816720.45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-137151578816720.45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-571464911736.33521</v>
      </c>
      <c r="L4995" s="444">
        <f t="shared" ca="1" si="197"/>
        <v>-137723043728456.78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-137723043728456.78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-573846015535.23657</v>
      </c>
      <c r="L4996" s="444">
        <f t="shared" ca="1" si="197"/>
        <v>-138296889743992.02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-138296889743992.02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-576237040599.9668</v>
      </c>
      <c r="L4997" s="444">
        <f t="shared" ca="1" si="197"/>
        <v>-138873126784591.98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-138873126784591.98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-578638028269.1333</v>
      </c>
      <c r="L4998" s="444">
        <f t="shared" ca="1" si="197"/>
        <v>-139451764812861.13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-139451764812861.13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-581049020053.58801</v>
      </c>
      <c r="L4999" s="444">
        <f t="shared" ca="1" si="197"/>
        <v>-140032813832914.72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-140032813832914.72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-583470057637.14465</v>
      </c>
      <c r="L5000" s="444">
        <f t="shared" ca="1" si="197"/>
        <v>-140616283890551.86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-140616283890551.86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-585901182877.29944</v>
      </c>
      <c r="L5001" s="444">
        <f t="shared" ca="1" si="197"/>
        <v>-141202185073429.16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-141202185073429.16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-588342437805.95483</v>
      </c>
      <c r="L5002" s="444">
        <f t="shared" ca="1" si="197"/>
        <v>-141790527511235.13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-141790527511235.13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-590793864630.14636</v>
      </c>
      <c r="L5003" s="444">
        <f t="shared" ca="1" si="197"/>
        <v>-142381321375865.28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-142381321375865.28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-593255505732.77197</v>
      </c>
      <c r="L5004" s="444">
        <f t="shared" ca="1" si="197"/>
        <v>-142974576881598.06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-142974576881598.06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-595727403673.3252</v>
      </c>
      <c r="L5005" s="444">
        <f t="shared" ca="1" si="197"/>
        <v>-143570304285271.38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-143570304285271.38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-598209601188.63074</v>
      </c>
      <c r="L5006" s="444">
        <f t="shared" ca="1" si="197"/>
        <v>-144168513886460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-144168513886460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-600702141193.58337</v>
      </c>
      <c r="L5007" s="444">
        <f t="shared" ca="1" si="197"/>
        <v>-144769216027653.59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-144769216027653.59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-603205066781.89001</v>
      </c>
      <c r="L5008" s="444">
        <f t="shared" ca="1" si="197"/>
        <v>-145372421094435.47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-145372421094435.47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-605718421226.81445</v>
      </c>
      <c r="L5009" s="444">
        <f t="shared" ca="1" si="197"/>
        <v>-145978139515662.28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-145978139515662.28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-608242247981.92615</v>
      </c>
      <c r="L5010" s="444">
        <f t="shared" ca="1" si="197"/>
        <v>-146586381763644.22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-146586381763644.22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-610776590681.85095</v>
      </c>
      <c r="L5011" s="444">
        <f t="shared" ca="1" si="197"/>
        <v>-147197158354326.06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-147197158354326.06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-613321493143.02527</v>
      </c>
      <c r="L5012" s="444">
        <f t="shared" ca="1" si="197"/>
        <v>-147810479847469.09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-147810479847469.09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-615876999364.45459</v>
      </c>
      <c r="L5013" s="444">
        <f t="shared" ca="1" si="197"/>
        <v>-148426356846833.56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-148426356846833.56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-618443153528.47314</v>
      </c>
      <c r="L5014" s="444">
        <f t="shared" ca="1" si="197"/>
        <v>-149044800000362.03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-149044800000362.03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-621020000001.50842</v>
      </c>
      <c r="L5015" s="444">
        <f t="shared" ca="1" si="197"/>
        <v>-149665820000363.53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-149665820000363.53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-623607583334.84802</v>
      </c>
      <c r="L5016" s="444">
        <f t="shared" ca="1" si="197"/>
        <v>-150289427583698.38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-150289427583698.38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-626205948265.40991</v>
      </c>
      <c r="L5017" s="444">
        <f t="shared" ca="1" si="197"/>
        <v>-150915633531963.78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-150915633531963.78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-628815139716.51575</v>
      </c>
      <c r="L5018" s="444">
        <f t="shared" ca="1" si="197"/>
        <v>-151544448671680.31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-151544448671680.31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-631435202798.66797</v>
      </c>
      <c r="L5019" s="444">
        <f t="shared" ca="1" si="197"/>
        <v>-152175883874478.97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-152175883874478.97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-634066182810.32898</v>
      </c>
      <c r="L5020" s="444">
        <f t="shared" ca="1" si="197"/>
        <v>-152809950057289.31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-152809950057289.31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-636708125238.70544</v>
      </c>
      <c r="L5021" s="444">
        <f t="shared" ca="1" si="197"/>
        <v>-153446658182528.03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-153446658182528.03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-639361075760.53345</v>
      </c>
      <c r="L5022" s="444">
        <f t="shared" ca="1" si="197"/>
        <v>-154086019258288.56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-154086019258288.56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-642025080242.86902</v>
      </c>
      <c r="L5023" s="444">
        <f t="shared" ca="1" si="197"/>
        <v>-154728044338531.44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-154728044338531.44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-644700184743.88098</v>
      </c>
      <c r="L5024" s="444">
        <f t="shared" ca="1" si="197"/>
        <v>-155372744523275.31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-155372744523275.31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-647386435513.64709</v>
      </c>
      <c r="L5025" s="444">
        <f t="shared" ca="1" si="197"/>
        <v>-156020130958788.97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-156020130958788.97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-650083878994.95398</v>
      </c>
      <c r="L5026" s="444">
        <f t="shared" ca="1" si="197"/>
        <v>-156670214837783.94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-156670214837783.94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-652792561824.09973</v>
      </c>
      <c r="L5027" s="444">
        <f t="shared" ca="1" si="197"/>
        <v>-157323007399608.03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-157323007399608.03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-655512530831.70007</v>
      </c>
      <c r="L5028" s="444">
        <f t="shared" ca="1" si="197"/>
        <v>-157978519930439.72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-157978519930439.72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-658243833043.49878</v>
      </c>
      <c r="L5029" s="444">
        <f t="shared" ca="1" si="197"/>
        <v>-158636763763483.22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-158636763763483.22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-660986515681.18005</v>
      </c>
      <c r="L5030" s="444">
        <f t="shared" ca="1" si="197"/>
        <v>-159297750279164.41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-159297750279164.41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-663740626163.18506</v>
      </c>
      <c r="L5031" s="444">
        <f t="shared" ca="1" si="197"/>
        <v>-159961490905327.59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-159961490905327.59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-666506212105.53162</v>
      </c>
      <c r="L5032" s="444">
        <f t="shared" ca="1" si="197"/>
        <v>-160627997117433.13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-160627997117433.13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-669283321322.63806</v>
      </c>
      <c r="L5033" s="444">
        <f t="shared" ca="1" si="197"/>
        <v>-161297280438755.75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-161297280438755.75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-672072001828.14893</v>
      </c>
      <c r="L5034" s="444">
        <f t="shared" ca="1" si="197"/>
        <v>-161969352440583.91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-161969352440583.91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-674872301835.76624</v>
      </c>
      <c r="L5035" s="444">
        <f t="shared" ca="1" si="197"/>
        <v>-162644224742419.69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-162644224742419.69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-677684269760.08203</v>
      </c>
      <c r="L5036" s="444">
        <f t="shared" ca="1" si="197"/>
        <v>-163321909012179.78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-163321909012179.78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-680507954217.41577</v>
      </c>
      <c r="L5037" s="444">
        <f t="shared" ca="1" si="197"/>
        <v>-164002416966397.19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-164002416966397.19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-683343404026.65491</v>
      </c>
      <c r="L5038" s="444">
        <f t="shared" ca="1" si="197"/>
        <v>-164685760370423.84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-164685760370423.84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-686190668210.09937</v>
      </c>
      <c r="L5039" s="444">
        <f t="shared" ca="1" si="197"/>
        <v>-165371951038633.94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-165371951038633.94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-689049795994.30811</v>
      </c>
      <c r="L5040" s="444">
        <f t="shared" ca="1" si="197"/>
        <v>-166061000834628.25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-166061000834628.25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-691920836810.95105</v>
      </c>
      <c r="L5041" s="444">
        <f t="shared" ca="1" si="197"/>
        <v>-166752921671439.19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-166752921671439.19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-694803840297.66333</v>
      </c>
      <c r="L5042" s="444">
        <f t="shared" ca="1" si="197"/>
        <v>-167447725511736.84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-167447725511736.84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-697698856298.90356</v>
      </c>
      <c r="L5043" s="444">
        <f t="shared" ca="1" si="197"/>
        <v>-168145424368035.75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-168145424368035.75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-700605934866.81567</v>
      </c>
      <c r="L5044" s="444">
        <f t="shared" ca="1" si="197"/>
        <v>-168846030302902.56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-168846030302902.56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-703525126262.09399</v>
      </c>
      <c r="L5045" s="444">
        <f t="shared" ca="1" si="197"/>
        <v>-169549555429164.66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-169549555429164.66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-706456480954.85278</v>
      </c>
      <c r="L5046" s="444">
        <f t="shared" ca="1" si="197"/>
        <v>-170256011910119.5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-170256011910119.5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-709400049625.49792</v>
      </c>
      <c r="L5047" s="444">
        <f t="shared" ca="1" si="197"/>
        <v>-170965411959745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-170965411959745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-712355883165.60413</v>
      </c>
      <c r="L5048" s="444">
        <f t="shared" ca="1" si="197"/>
        <v>-171677767842910.59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-171677767842910.59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-715324032678.79419</v>
      </c>
      <c r="L5049" s="444">
        <f t="shared" ca="1" si="197"/>
        <v>-172393091875589.38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-172393091875589.38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-718304549481.62244</v>
      </c>
      <c r="L5050" s="444">
        <f t="shared" ca="1" si="197"/>
        <v>-173111396425071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-173111396425071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-721297485104.46252</v>
      </c>
      <c r="L5051" s="444">
        <f t="shared" ca="1" si="197"/>
        <v>-173832693910175.47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-173832693910175.47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-724302891292.39783</v>
      </c>
      <c r="L5052" s="444">
        <f t="shared" ca="1" si="197"/>
        <v>-174556996801467.88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-174556996801467.88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-727320820006.11609</v>
      </c>
      <c r="L5053" s="444">
        <f t="shared" ca="1" si="197"/>
        <v>-175284317621474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-175284317621474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-730351323422.80835</v>
      </c>
      <c r="L5054" s="444">
        <f t="shared" ca="1" si="197"/>
        <v>-176014668944896.81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-176014668944896.81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-733394453937.07007</v>
      </c>
      <c r="L5055" s="444">
        <f t="shared" ca="1" si="197"/>
        <v>-176748063398833.88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-176748063398833.88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-736450264161.80786</v>
      </c>
      <c r="L5056" s="444">
        <f t="shared" ca="1" si="197"/>
        <v>-177484513662995.69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-177484513662995.69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-739518806929.14868</v>
      </c>
      <c r="L5057" s="444">
        <f t="shared" ca="1" si="197"/>
        <v>-178224032469924.84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-178224032469924.84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-742600135291.35352</v>
      </c>
      <c r="L5058" s="444">
        <f t="shared" ca="1" si="197"/>
        <v>-178966632605216.19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-178966632605216.19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-745694302521.73413</v>
      </c>
      <c r="L5059" s="444">
        <f t="shared" ca="1" si="197"/>
        <v>-179712326907737.91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-179712326907737.91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-748801362115.57458</v>
      </c>
      <c r="L5060" s="444">
        <f t="shared" ca="1" si="197"/>
        <v>-180461128269853.47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-180461128269853.47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-751921367791.05615</v>
      </c>
      <c r="L5061" s="444">
        <f t="shared" ca="1" si="197"/>
        <v>-181213049637644.53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-181213049637644.53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-755054373490.18555</v>
      </c>
      <c r="L5062" s="444">
        <f t="shared" ca="1" si="197"/>
        <v>-181968104011134.72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-181968104011134.72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-758200433379.72803</v>
      </c>
      <c r="L5063" s="444">
        <f t="shared" ca="1" si="197"/>
        <v>-182726304444514.44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-182726304444514.44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-761359601852.14343</v>
      </c>
      <c r="L5064" s="444">
        <f t="shared" ca="1" si="197"/>
        <v>-183487664046366.59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-183487664046366.59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-764531933526.52747</v>
      </c>
      <c r="L5065" s="444">
        <f t="shared" ca="1" si="197"/>
        <v>-184252195979893.13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-184252195979893.13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-767717483249.55469</v>
      </c>
      <c r="L5066" s="444">
        <f t="shared" ca="1" si="197"/>
        <v>-185019913463142.69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-185019913463142.69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-770916306096.42786</v>
      </c>
      <c r="L5067" s="444">
        <f t="shared" ca="1" si="197"/>
        <v>-185790829769239.13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-185790829769239.13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-774128457371.82971</v>
      </c>
      <c r="L5068" s="444">
        <f t="shared" ca="1" si="197"/>
        <v>-186564958226610.97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-186564958226610.97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-777353992610.87903</v>
      </c>
      <c r="L5069" s="444">
        <f t="shared" ca="1" si="197"/>
        <v>-187342312219221.84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-187342312219221.84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-780592967580.09106</v>
      </c>
      <c r="L5070" s="444">
        <f t="shared" ca="1" si="197"/>
        <v>-188122905186801.94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-188122905186801.94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-783845438278.34143</v>
      </c>
      <c r="L5071" s="444">
        <f t="shared" ca="1" si="197"/>
        <v>-188906750625080.28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-188906750625080.28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-787111460937.83447</v>
      </c>
      <c r="L5072" s="444">
        <f t="shared" ca="1" si="197"/>
        <v>-189693862086018.13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-189693862086018.13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-790391092025.07556</v>
      </c>
      <c r="L5073" s="444">
        <f t="shared" ca="1" si="197"/>
        <v>-190484253178043.19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-190484253178043.19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-793684388241.84656</v>
      </c>
      <c r="L5074" s="444">
        <f t="shared" ca="1" si="197"/>
        <v>-191277937566285.03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-191277937566285.03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-796991406526.18762</v>
      </c>
      <c r="L5075" s="444">
        <f t="shared" ca="1" si="197"/>
        <v>-192074928972811.22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-192074928972811.22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-800312204053.38013</v>
      </c>
      <c r="L5076" s="444">
        <f t="shared" ca="1" si="197"/>
        <v>-192875241176864.59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-192875241176864.59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-803646838236.93579</v>
      </c>
      <c r="L5077" s="444">
        <f t="shared" ca="1" si="197"/>
        <v>-193678888015101.53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-193678888015101.53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-806995366729.58972</v>
      </c>
      <c r="L5078" s="444">
        <f t="shared" ca="1" si="197"/>
        <v>-194485883381831.13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-194485883381831.13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-810357847424.29639</v>
      </c>
      <c r="L5079" s="444">
        <f t="shared" ca="1" si="197"/>
        <v>-195296241229255.41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-195296241229255.41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-813734338455.23083</v>
      </c>
      <c r="L5080" s="444">
        <f t="shared" ca="1" si="197"/>
        <v>-196109975567710.63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-196109975567710.63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-817124898198.79431</v>
      </c>
      <c r="L5081" s="444">
        <f t="shared" ca="1" si="197"/>
        <v>-196927100465909.41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-196927100465909.41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-820529585274.62256</v>
      </c>
      <c r="L5082" s="444">
        <f t="shared" ca="1" si="197"/>
        <v>-197747630051184.03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-197747630051184.03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-823948458546.6001</v>
      </c>
      <c r="L5083" s="444">
        <f t="shared" ca="1" si="197"/>
        <v>-198571578509730.63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-198571578509730.63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-827381577123.87756</v>
      </c>
      <c r="L5084" s="444">
        <f t="shared" ca="1" si="197"/>
        <v>-199398960086854.5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-199398960086854.5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-830829000361.8938</v>
      </c>
      <c r="L5085" s="444">
        <f t="shared" ca="1" si="197"/>
        <v>-200229789087216.41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-200229789087216.41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-834290787863.40173</v>
      </c>
      <c r="L5086" s="444">
        <f t="shared" ca="1" si="197"/>
        <v>-201064079875079.81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-201064079875079.81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-837766999479.49927</v>
      </c>
      <c r="L5087" s="444">
        <f t="shared" ca="1" si="197"/>
        <v>-201901846874559.31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-201901846874559.31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-841257695310.66382</v>
      </c>
      <c r="L5088" s="444">
        <f t="shared" ca="1" si="197"/>
        <v>-202743104569869.97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-202743104569869.97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-844762935707.7915</v>
      </c>
      <c r="L5089" s="444">
        <f t="shared" ca="1" si="197"/>
        <v>-203587867505577.75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-203587867505577.75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-848282781273.2406</v>
      </c>
      <c r="L5090" s="444">
        <f t="shared" ca="1" si="197"/>
        <v>-204436150286851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-204436150286851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-851817292861.87915</v>
      </c>
      <c r="L5091" s="444">
        <f t="shared" ca="1" si="197"/>
        <v>-205287967579712.88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-205287967579712.88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-855366531582.13696</v>
      </c>
      <c r="L5092" s="444">
        <f t="shared" ca="1" si="197"/>
        <v>-206143334111295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-206143334111295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-858930558797.0625</v>
      </c>
      <c r="L5093" s="444">
        <f t="shared" ca="1" si="197"/>
        <v>-207002264670092.06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-207002264670092.06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-862509436125.38354</v>
      </c>
      <c r="L5094" s="444">
        <f t="shared" ca="1" si="197"/>
        <v>-207864774106217.44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-207864774106217.44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-866103225442.57263</v>
      </c>
      <c r="L5095" s="444">
        <f t="shared" ca="1" si="197"/>
        <v>-208730877331660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-208730877331660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-869711988881.91663</v>
      </c>
      <c r="L5096" s="444">
        <f t="shared" ca="1" si="197"/>
        <v>-209600589320541.91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-209600589320541.91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-873335788835.59131</v>
      </c>
      <c r="L5097" s="444">
        <f t="shared" ca="1" si="197"/>
        <v>-210473925109377.5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-210473925109377.5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-876974687955.73962</v>
      </c>
      <c r="L5098" s="444">
        <f t="shared" ca="1" si="197"/>
        <v>-211350899797333.25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-211350899797333.25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-880628749155.55518</v>
      </c>
      <c r="L5099" s="444">
        <f t="shared" ca="1" si="197"/>
        <v>-212231528546488.81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-212231528546488.81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-884298035610.37</v>
      </c>
      <c r="L5100" s="444">
        <f t="shared" ca="1" si="197"/>
        <v>-213115826582099.19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-213115826582099.19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-887982610758.74658</v>
      </c>
      <c r="L5101" s="444">
        <f t="shared" ca="1" si="197"/>
        <v>-214003809192857.94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-214003809192857.94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-891682538303.57471</v>
      </c>
      <c r="L5102" s="444">
        <f t="shared" ca="1" si="197"/>
        <v>-214895491731161.5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-214895491731161.5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-895397882213.17285</v>
      </c>
      <c r="L5103" s="444">
        <f t="shared" ca="1" si="197"/>
        <v>-215790889613374.69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-215790889613374.69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-899128706722.39453</v>
      </c>
      <c r="L5104" s="444">
        <f t="shared" ca="1" si="197"/>
        <v>-216690018320097.09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-216690018320097.09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-902875076333.73792</v>
      </c>
      <c r="L5105" s="444">
        <f t="shared" ca="1" si="197"/>
        <v>-217592893396430.84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-217592893396430.84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-906637055818.46179</v>
      </c>
      <c r="L5106" s="444">
        <f t="shared" ca="1" si="197"/>
        <v>-218499530452249.31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-218499530452249.31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-910414710217.70544</v>
      </c>
      <c r="L5107" s="444">
        <f t="shared" ca="1" si="197"/>
        <v>-219409945162467.03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-219409945162467.03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-914208104843.61267</v>
      </c>
      <c r="L5108" s="444">
        <f t="shared" ref="L5108:L5362" ca="1" si="202">I5108-J5108+K5108</f>
        <v>-220324153267310.66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-220324153267310.66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-918017305280.46106</v>
      </c>
      <c r="L5109" s="444">
        <f t="shared" ca="1" si="202"/>
        <v>-221242170572591.13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-221242170572591.13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-921842377385.79639</v>
      </c>
      <c r="L5110" s="444">
        <f t="shared" ca="1" si="202"/>
        <v>-222164012949976.91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-222164012949976.91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-925683387291.57056</v>
      </c>
      <c r="L5111" s="444">
        <f t="shared" ca="1" si="202"/>
        <v>-223089696337268.47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-223089696337268.47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-929540401405.28516</v>
      </c>
      <c r="L5112" s="444">
        <f t="shared" ca="1" si="202"/>
        <v>-224019236738673.75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-224019236738673.75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-933413486411.14063</v>
      </c>
      <c r="L5113" s="444">
        <f t="shared" ca="1" si="202"/>
        <v>-224952650225084.88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-224952650225084.88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-937302709271.18701</v>
      </c>
      <c r="L5114" s="444">
        <f t="shared" ca="1" si="202"/>
        <v>-225889952934356.06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-225889952934356.06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-941208137226.48352</v>
      </c>
      <c r="L5115" s="444">
        <f t="shared" ca="1" si="202"/>
        <v>-226831161071582.53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-226831161071582.53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-945129837798.26038</v>
      </c>
      <c r="L5116" s="444">
        <f t="shared" ca="1" si="202"/>
        <v>-227776290909380.78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-227776290909380.78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-949067878789.08643</v>
      </c>
      <c r="L5117" s="444">
        <f t="shared" ca="1" si="202"/>
        <v>-228725358788169.88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-228725358788169.88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-953022328284.04114</v>
      </c>
      <c r="L5118" s="444">
        <f t="shared" ca="1" si="202"/>
        <v>-229678381116453.91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-229678381116453.91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-956993254651.89124</v>
      </c>
      <c r="L5119" s="444">
        <f t="shared" ca="1" si="202"/>
        <v>-230635374371105.81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-230635374371105.81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-960980726546.27405</v>
      </c>
      <c r="L5120" s="444">
        <f t="shared" ca="1" si="202"/>
        <v>-231596355097652.09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-231596355097652.09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-964984812906.88354</v>
      </c>
      <c r="L5121" s="444">
        <f t="shared" ca="1" si="202"/>
        <v>-232561339910558.97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-232561339910558.97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-969005582960.66235</v>
      </c>
      <c r="L5122" s="444">
        <f t="shared" ca="1" si="202"/>
        <v>-233530345493519.63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-233530345493519.63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-973043106222.99829</v>
      </c>
      <c r="L5123" s="444">
        <f t="shared" ca="1" si="202"/>
        <v>-234503388599742.63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-234503388599742.63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-977097452498.92761</v>
      </c>
      <c r="L5124" s="444">
        <f t="shared" ca="1" si="202"/>
        <v>-235480486052241.56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-235480486052241.56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-981168691884.33984</v>
      </c>
      <c r="L5125" s="444">
        <f t="shared" ca="1" si="202"/>
        <v>-236461654744125.91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-236461654744125.91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-985256894767.19141</v>
      </c>
      <c r="L5126" s="444">
        <f t="shared" ca="1" si="202"/>
        <v>-237446911638893.09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-237446911638893.09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-989362131828.72119</v>
      </c>
      <c r="L5127" s="444">
        <f t="shared" ca="1" si="202"/>
        <v>-238436273770721.81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-238436273770721.81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-993484474044.67419</v>
      </c>
      <c r="L5128" s="444">
        <f t="shared" ca="1" si="202"/>
        <v>-239429758244766.5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-239429758244766.5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-997623992686.52722</v>
      </c>
      <c r="L5129" s="444">
        <f t="shared" ca="1" si="202"/>
        <v>-240427382237453.03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-240427382237453.03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-1001780759322.7211</v>
      </c>
      <c r="L5130" s="444">
        <f t="shared" ca="1" si="202"/>
        <v>-241429162996775.75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-241429162996775.75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-1005954845819.8989</v>
      </c>
      <c r="L5131" s="444">
        <f t="shared" ca="1" si="202"/>
        <v>-242435117842595.66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-242435117842595.66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-1010146324344.1487</v>
      </c>
      <c r="L5132" s="444">
        <f t="shared" ca="1" si="202"/>
        <v>-243445264166939.81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-243445264166939.81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-1014355267362.2494</v>
      </c>
      <c r="L5133" s="444">
        <f t="shared" ca="1" si="202"/>
        <v>-244459619434302.06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-244459619434302.06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-1018581747642.9254</v>
      </c>
      <c r="L5134" s="444">
        <f t="shared" ca="1" si="202"/>
        <v>-245478201181945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-245478201181945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-1022825838258.104</v>
      </c>
      <c r="L5135" s="444">
        <f t="shared" ca="1" si="202"/>
        <v>-246501027020203.09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-246501027020203.09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-1027087612584.1796</v>
      </c>
      <c r="L5136" s="444">
        <f t="shared" ca="1" si="202"/>
        <v>-247528114632787.28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-247528114632787.28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-1031367144303.2803</v>
      </c>
      <c r="L5137" s="444">
        <f t="shared" ca="1" si="202"/>
        <v>-248559481777090.56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-248559481777090.56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-1035664507404.5439</v>
      </c>
      <c r="L5138" s="444">
        <f t="shared" ca="1" si="202"/>
        <v>-249595146284495.09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-249595146284495.09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-1039979776185.3962</v>
      </c>
      <c r="L5139" s="444">
        <f t="shared" ca="1" si="202"/>
        <v>-250635126060680.5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-250635126060680.5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-1044313025252.8356</v>
      </c>
      <c r="L5140" s="444">
        <f t="shared" ca="1" si="202"/>
        <v>-251679439085933.34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-251679439085933.34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-1048664329524.7224</v>
      </c>
      <c r="L5141" s="444">
        <f t="shared" ca="1" si="202"/>
        <v>-252728103415458.06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-252728103415458.06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-1053033764231.0752</v>
      </c>
      <c r="L5142" s="444">
        <f t="shared" ca="1" si="202"/>
        <v>-253781137179689.13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-253781137179689.13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-1057421404915.3715</v>
      </c>
      <c r="L5143" s="444">
        <f t="shared" ca="1" si="202"/>
        <v>-254838558584604.5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-254838558584604.5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-1061827327435.8519</v>
      </c>
      <c r="L5144" s="444">
        <f t="shared" ca="1" si="202"/>
        <v>-255900385912040.34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-255900385912040.34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-1066251607966.8347</v>
      </c>
      <c r="L5145" s="444">
        <f t="shared" ca="1" si="202"/>
        <v>-256966637520007.19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-256966637520007.19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-1070694323000.0299</v>
      </c>
      <c r="L5146" s="444">
        <f t="shared" ca="1" si="202"/>
        <v>-258037331843007.22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-258037331843007.22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-1075155549345.8635</v>
      </c>
      <c r="L5147" s="444">
        <f t="shared" ca="1" si="202"/>
        <v>-259112487392353.09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-259112487392353.09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-1079635364134.8047</v>
      </c>
      <c r="L5148" s="444">
        <f t="shared" ca="1" si="202"/>
        <v>-260192122756487.91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-260192122756487.91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-1084133844818.6996</v>
      </c>
      <c r="L5149" s="444">
        <f t="shared" ca="1" si="202"/>
        <v>-261276256601306.59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-261276256601306.59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-1088651069172.111</v>
      </c>
      <c r="L5150" s="444">
        <f t="shared" ca="1" si="202"/>
        <v>-262364907670478.72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-262364907670478.72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-1093187115293.6613</v>
      </c>
      <c r="L5151" s="444">
        <f t="shared" ca="1" si="202"/>
        <v>-263458094785772.38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-263458094785772.38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-1097742061607.3849</v>
      </c>
      <c r="L5152" s="444">
        <f t="shared" ca="1" si="202"/>
        <v>-264555836847379.75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-264555836847379.75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-1102315986864.082</v>
      </c>
      <c r="L5153" s="444">
        <f t="shared" ca="1" si="202"/>
        <v>-265658152834243.84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-265658152834243.84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-1106908970142.6826</v>
      </c>
      <c r="L5154" s="444">
        <f t="shared" ca="1" si="202"/>
        <v>-266765061804386.53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-266765061804386.53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-1111521090851.6106</v>
      </c>
      <c r="L5155" s="444">
        <f t="shared" ca="1" si="202"/>
        <v>-267876582895238.16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-267876582895238.16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-1116152428730.1589</v>
      </c>
      <c r="L5156" s="444">
        <f t="shared" ca="1" si="202"/>
        <v>-268992735323968.31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-268992735323968.31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-1120803063849.8679</v>
      </c>
      <c r="L5157" s="444">
        <f t="shared" ca="1" si="202"/>
        <v>-270113538387818.19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-270113538387818.19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-1125473076615.9092</v>
      </c>
      <c r="L5158" s="444">
        <f t="shared" ca="1" si="202"/>
        <v>-271239011464434.09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-271239011464434.09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-1130162547768.4753</v>
      </c>
      <c r="L5159" s="444">
        <f t="shared" ca="1" si="202"/>
        <v>-272369174012202.56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-272369174012202.56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-1134871558384.1772</v>
      </c>
      <c r="L5160" s="444">
        <f t="shared" ca="1" si="202"/>
        <v>-273504045570586.75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-273504045570586.75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-1139600189877.4446</v>
      </c>
      <c r="L5161" s="444">
        <f t="shared" ca="1" si="202"/>
        <v>-274643645760464.19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-274643645760464.19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-1144348524001.9341</v>
      </c>
      <c r="L5162" s="444">
        <f t="shared" ca="1" si="202"/>
        <v>-275787994284466.13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-275787994284466.13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-1149116642851.9424</v>
      </c>
      <c r="L5163" s="444">
        <f t="shared" ca="1" si="202"/>
        <v>-276937110927318.06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-276937110927318.06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-1153904628863.8252</v>
      </c>
      <c r="L5164" s="444">
        <f t="shared" ca="1" si="202"/>
        <v>-278091015556181.88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-278091015556181.88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-1158712564817.4246</v>
      </c>
      <c r="L5165" s="444">
        <f t="shared" ca="1" si="202"/>
        <v>-279249728120999.31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-279249728120999.31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-1163540533837.4971</v>
      </c>
      <c r="L5166" s="444">
        <f t="shared" ca="1" si="202"/>
        <v>-280413268654836.81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-280413268654836.81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-1168388619395.1533</v>
      </c>
      <c r="L5167" s="444">
        <f t="shared" ca="1" si="202"/>
        <v>-281581657274231.94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-281581657274231.94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-1173256905309.2998</v>
      </c>
      <c r="L5168" s="444">
        <f t="shared" ca="1" si="202"/>
        <v>-282754914179541.25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-282754914179541.25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-1178145475748.0886</v>
      </c>
      <c r="L5169" s="444">
        <f t="shared" ca="1" si="202"/>
        <v>-283933059655289.31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-283933059655289.31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-1183054415230.3721</v>
      </c>
      <c r="L5170" s="444">
        <f t="shared" ca="1" si="202"/>
        <v>-285116114070519.69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-285116114070519.69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-1187983808627.1653</v>
      </c>
      <c r="L5171" s="444">
        <f t="shared" ca="1" si="202"/>
        <v>-286304097879146.88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-286304097879146.88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-1192933741163.1121</v>
      </c>
      <c r="L5172" s="444">
        <f t="shared" ca="1" si="202"/>
        <v>-287497031620310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-287497031620310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-1197904298417.9583</v>
      </c>
      <c r="L5173" s="444">
        <f t="shared" ca="1" si="202"/>
        <v>-288694935918727.94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-288694935918727.94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-1202895566328.033</v>
      </c>
      <c r="L5174" s="444">
        <f t="shared" ca="1" si="202"/>
        <v>-289897831485056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-289897831485056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-1207907631187.7334</v>
      </c>
      <c r="L5175" s="444">
        <f t="shared" ca="1" si="202"/>
        <v>-291105739116243.75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-291105739116243.75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-1212940579651.0156</v>
      </c>
      <c r="L5176" s="444">
        <f t="shared" ca="1" si="202"/>
        <v>-292318679695894.75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-292318679695894.75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-1217994498732.8948</v>
      </c>
      <c r="L5177" s="444">
        <f t="shared" ca="1" si="202"/>
        <v>-293536674194627.63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-293536674194627.63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-1223069475810.9485</v>
      </c>
      <c r="L5178" s="444">
        <f t="shared" ca="1" si="202"/>
        <v>-294759743670438.56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-294759743670438.56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-1228165598626.8274</v>
      </c>
      <c r="L5179" s="444">
        <f t="shared" ca="1" si="202"/>
        <v>-295987909269065.38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-295987909269065.38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-1233282955287.7725</v>
      </c>
      <c r="L5180" s="444">
        <f t="shared" ca="1" si="202"/>
        <v>-297221192224353.13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-297221192224353.13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-1238421634268.1379</v>
      </c>
      <c r="L5181" s="444">
        <f t="shared" ca="1" si="202"/>
        <v>-298459613858621.25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-298459613858621.25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-1243581724410.9219</v>
      </c>
      <c r="L5182" s="444">
        <f t="shared" ca="1" si="202"/>
        <v>-299703195583032.19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-299703195583032.19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-1248763314929.3008</v>
      </c>
      <c r="L5183" s="444">
        <f t="shared" ca="1" si="202"/>
        <v>-300951958897961.5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-300951958897961.5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-1253966495408.1729</v>
      </c>
      <c r="L5184" s="444">
        <f t="shared" ca="1" si="202"/>
        <v>-302205925393369.69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-302205925393369.69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-1259191355805.707</v>
      </c>
      <c r="L5185" s="444">
        <f t="shared" ca="1" si="202"/>
        <v>-303465116749175.38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-303465116749175.38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-1264437986454.8975</v>
      </c>
      <c r="L5186" s="444">
        <f t="shared" ca="1" si="202"/>
        <v>-304729554735630.25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-304729554735630.25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-1269706478065.126</v>
      </c>
      <c r="L5187" s="444">
        <f t="shared" ca="1" si="202"/>
        <v>-305999261213695.38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-305999261213695.38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-1274996921723.7307</v>
      </c>
      <c r="L5188" s="444">
        <f t="shared" ca="1" si="202"/>
        <v>-307274258135419.13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-307274258135419.13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-1280309408897.5796</v>
      </c>
      <c r="L5189" s="444">
        <f t="shared" ca="1" si="202"/>
        <v>-308554567544316.69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-308554567544316.69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-1285644031434.6528</v>
      </c>
      <c r="L5190" s="444">
        <f t="shared" ca="1" si="202"/>
        <v>-309840211575751.31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-309840211575751.31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-1291000881565.6304</v>
      </c>
      <c r="L5191" s="444">
        <f t="shared" ca="1" si="202"/>
        <v>-311131212457316.94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-311131212457316.94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-1296380051905.4873</v>
      </c>
      <c r="L5192" s="444">
        <f t="shared" ca="1" si="202"/>
        <v>-312427592509222.44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-312427592509222.44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-1301781635455.0935</v>
      </c>
      <c r="L5193" s="444">
        <f t="shared" ca="1" si="202"/>
        <v>-313729374144677.5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-313729374144677.5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-1307205725602.823</v>
      </c>
      <c r="L5194" s="444">
        <f t="shared" ca="1" si="202"/>
        <v>-315036579870280.31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-315036579870280.31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-1312652416126.168</v>
      </c>
      <c r="L5195" s="444">
        <f t="shared" ca="1" si="202"/>
        <v>-316349232286406.5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-316349232286406.5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-1318121801193.3604</v>
      </c>
      <c r="L5196" s="444">
        <f t="shared" ca="1" si="202"/>
        <v>-317667354087599.88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-317667354087599.88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-1323613975364.9995</v>
      </c>
      <c r="L5197" s="444">
        <f t="shared" ca="1" si="202"/>
        <v>-318990968062964.88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-318990968062964.88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-1329129033595.687</v>
      </c>
      <c r="L5198" s="444">
        <f t="shared" ca="1" si="202"/>
        <v>-320320097096560.56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-320320097096560.56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-1334667071235.6689</v>
      </c>
      <c r="L5199" s="444">
        <f t="shared" ca="1" si="202"/>
        <v>-321654764167796.25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-321654764167796.25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-1340228184032.4844</v>
      </c>
      <c r="L5200" s="444">
        <f t="shared" ca="1" si="202"/>
        <v>-322994992351828.75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-322994992351828.75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-1345812468132.6199</v>
      </c>
      <c r="L5201" s="444">
        <f t="shared" ca="1" si="202"/>
        <v>-324340804819961.38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-324340804819961.38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-1351420020083.1724</v>
      </c>
      <c r="L5202" s="444">
        <f t="shared" ca="1" si="202"/>
        <v>-325692224840044.56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-325692224840044.56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-1357050936833.519</v>
      </c>
      <c r="L5203" s="444">
        <f t="shared" ca="1" si="202"/>
        <v>-327049275776878.06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-327049275776878.06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-1362705315736.9919</v>
      </c>
      <c r="L5204" s="444">
        <f t="shared" ca="1" si="202"/>
        <v>-328411981092615.06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-328411981092615.06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-1368383254552.5627</v>
      </c>
      <c r="L5205" s="444">
        <f t="shared" ca="1" si="202"/>
        <v>-329780364347167.63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-329780364347167.63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-1374084851446.5317</v>
      </c>
      <c r="L5206" s="444">
        <f t="shared" ca="1" si="202"/>
        <v>-331154449198614.19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-331154449198614.19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-1379810204994.2258</v>
      </c>
      <c r="L5207" s="444">
        <f t="shared" ca="1" si="202"/>
        <v>-332534259403608.44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-332534259403608.44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-1385559414181.7019</v>
      </c>
      <c r="L5208" s="444">
        <f t="shared" ca="1" si="202"/>
        <v>-333919818817790.13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-333919818817790.13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-1391332578407.4587</v>
      </c>
      <c r="L5209" s="444">
        <f t="shared" ca="1" si="202"/>
        <v>-335311151396197.56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-335311151396197.56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-1397129797484.1565</v>
      </c>
      <c r="L5210" s="444">
        <f t="shared" ca="1" si="202"/>
        <v>-336708281193681.75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-336708281193681.75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-1402951171640.3406</v>
      </c>
      <c r="L5211" s="444">
        <f t="shared" ca="1" si="202"/>
        <v>-338111232365322.06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-338111232365322.06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-1408796801522.1753</v>
      </c>
      <c r="L5212" s="444">
        <f t="shared" ca="1" si="202"/>
        <v>-339520029166844.25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-339520029166844.25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-1414666788195.1843</v>
      </c>
      <c r="L5213" s="444">
        <f t="shared" ca="1" si="202"/>
        <v>-340934695955039.44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-340934695955039.44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-1420561233145.9976</v>
      </c>
      <c r="L5214" s="444">
        <f t="shared" ca="1" si="202"/>
        <v>-342355257188185.44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-342355257188185.44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-1426480238284.106</v>
      </c>
      <c r="L5215" s="444">
        <f t="shared" ca="1" si="202"/>
        <v>-343781737426469.56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-343781737426469.56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-1432423905943.623</v>
      </c>
      <c r="L5216" s="444">
        <f t="shared" ca="1" si="202"/>
        <v>-345214161332413.19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-345214161332413.19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-1438392338885.0549</v>
      </c>
      <c r="L5217" s="444">
        <f t="shared" ca="1" si="202"/>
        <v>-346652553671298.25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-346652553671298.25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-1444385640297.0759</v>
      </c>
      <c r="L5218" s="444">
        <f t="shared" ca="1" si="202"/>
        <v>-348096939311595.31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-348096939311595.31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-1450403913798.3137</v>
      </c>
      <c r="L5219" s="444">
        <f t="shared" ca="1" si="202"/>
        <v>-349547343225393.63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-349547343225393.63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-1456447263439.1401</v>
      </c>
      <c r="L5220" s="444">
        <f t="shared" ca="1" si="202"/>
        <v>-351003790488832.75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-351003790488832.75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-1462515793703.4697</v>
      </c>
      <c r="L5221" s="444">
        <f t="shared" ca="1" si="202"/>
        <v>-352466306282536.25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-352466306282536.25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-1468609609510.5676</v>
      </c>
      <c r="L5222" s="444">
        <f t="shared" ca="1" si="202"/>
        <v>-353934915892046.81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-353934915892046.81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-1474728816216.8618</v>
      </c>
      <c r="L5223" s="444">
        <f t="shared" ca="1" si="202"/>
        <v>-355409644708263.69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-355409644708263.69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-1480873519617.7654</v>
      </c>
      <c r="L5224" s="444">
        <f t="shared" ca="1" si="202"/>
        <v>-356890518227881.44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-356890518227881.44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-1487043825949.5059</v>
      </c>
      <c r="L5225" s="444">
        <f t="shared" ca="1" si="202"/>
        <v>-358377562053830.94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-358377562053830.94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-1493239841890.9622</v>
      </c>
      <c r="L5226" s="444">
        <f t="shared" ca="1" si="202"/>
        <v>-359870801895721.88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-359870801895721.88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-1499461674565.5078</v>
      </c>
      <c r="L5227" s="444">
        <f t="shared" ca="1" si="202"/>
        <v>-361370263570287.38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-361370263570287.38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-1505709431542.864</v>
      </c>
      <c r="L5228" s="444">
        <f t="shared" ca="1" si="202"/>
        <v>-362875973001830.25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-362875973001830.25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-1511983220840.9595</v>
      </c>
      <c r="L5229" s="444">
        <f t="shared" ca="1" si="202"/>
        <v>-364387956222671.19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-364387956222671.19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-1518283150927.7966</v>
      </c>
      <c r="L5230" s="444">
        <f t="shared" ca="1" si="202"/>
        <v>-365906239373599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-365906239373599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-1524609330723.3291</v>
      </c>
      <c r="L5231" s="444">
        <f t="shared" ca="1" si="202"/>
        <v>-367430848704322.31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-367430848704322.31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-1530961869601.343</v>
      </c>
      <c r="L5232" s="444">
        <f t="shared" ca="1" si="202"/>
        <v>-368961810573923.63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-368961810573923.63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-1537340877391.3484</v>
      </c>
      <c r="L5233" s="444">
        <f t="shared" ca="1" si="202"/>
        <v>-370499151451315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-370499151451315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-1543746464380.4792</v>
      </c>
      <c r="L5234" s="444">
        <f t="shared" ca="1" si="202"/>
        <v>-372042897915695.5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-372042897915695.5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-1550178741315.3979</v>
      </c>
      <c r="L5235" s="444">
        <f t="shared" ca="1" si="202"/>
        <v>-373593076657010.88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-373593076657010.88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-1556637819404.2119</v>
      </c>
      <c r="L5236" s="444">
        <f t="shared" ca="1" si="202"/>
        <v>-375149714476415.06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-375149714476415.06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-1563123810318.396</v>
      </c>
      <c r="L5237" s="444">
        <f t="shared" ca="1" si="202"/>
        <v>-376712838286733.44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-376712838286733.44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-1569636826194.7227</v>
      </c>
      <c r="L5238" s="444">
        <f t="shared" ca="1" si="202"/>
        <v>-378282475112928.19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-378282475112928.19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-1576176979637.2007</v>
      </c>
      <c r="L5239" s="444">
        <f t="shared" ca="1" si="202"/>
        <v>-379858652092565.38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-379858652092565.38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-1582744383719.0225</v>
      </c>
      <c r="L5240" s="444">
        <f t="shared" ca="1" si="202"/>
        <v>-381441396476284.38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-381441396476284.38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-1589339151984.5183</v>
      </c>
      <c r="L5241" s="444">
        <f t="shared" ca="1" si="202"/>
        <v>-383030735628268.88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-383030735628268.88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-1595961398451.1204</v>
      </c>
      <c r="L5242" s="444">
        <f t="shared" ca="1" si="202"/>
        <v>-384626697026720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-384626697026720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-1602611237611.3333</v>
      </c>
      <c r="L5243" s="444">
        <f t="shared" ca="1" si="202"/>
        <v>-386229308264331.31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-386229308264331.31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-1609288784434.7139</v>
      </c>
      <c r="L5244" s="444">
        <f t="shared" ca="1" si="202"/>
        <v>-387838597048766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-387838597048766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-1615994154369.8584</v>
      </c>
      <c r="L5245" s="444">
        <f t="shared" ca="1" si="202"/>
        <v>-389454591203135.88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-389454591203135.88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-1622727463346.3994</v>
      </c>
      <c r="L5246" s="444">
        <f t="shared" ca="1" si="202"/>
        <v>-391077318666482.25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-391077318666482.25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-1629488827777.0093</v>
      </c>
      <c r="L5247" s="444">
        <f t="shared" ca="1" si="202"/>
        <v>-392706807494259.25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-392706807494259.25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-1636278364559.4136</v>
      </c>
      <c r="L5248" s="444">
        <f t="shared" ca="1" si="202"/>
        <v>-394343085858818.69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-394343085858818.69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-1643096191078.4111</v>
      </c>
      <c r="L5249" s="444">
        <f t="shared" ca="1" si="202"/>
        <v>-395986182049897.13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-395986182049897.13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-1649942425207.9048</v>
      </c>
      <c r="L5250" s="444">
        <f t="shared" ca="1" si="202"/>
        <v>-397636124475105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-397636124475105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-1656817185312.9375</v>
      </c>
      <c r="L5251" s="444">
        <f t="shared" ca="1" si="202"/>
        <v>-399292941660417.94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-399292941660417.94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-1663720590251.7415</v>
      </c>
      <c r="L5252" s="444">
        <f t="shared" ca="1" si="202"/>
        <v>-400956662250669.69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-400956662250669.69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-1670652759377.7903</v>
      </c>
      <c r="L5253" s="444">
        <f t="shared" ca="1" si="202"/>
        <v>-402627315010047.5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-402627315010047.5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-1677613812541.8645</v>
      </c>
      <c r="L5254" s="444">
        <f t="shared" ca="1" si="202"/>
        <v>-404304928822589.38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-404304928822589.38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-1684603870094.1223</v>
      </c>
      <c r="L5255" s="444">
        <f t="shared" ca="1" si="202"/>
        <v>-405989532692683.5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-405989532692683.5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-1691623052886.1812</v>
      </c>
      <c r="L5256" s="444">
        <f t="shared" ca="1" si="202"/>
        <v>-407681155745569.69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-407681155745569.69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-1698671482273.207</v>
      </c>
      <c r="L5257" s="444">
        <f t="shared" ca="1" si="202"/>
        <v>-409379827227842.88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-409379827227842.88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-1705749280116.012</v>
      </c>
      <c r="L5258" s="444">
        <f t="shared" ca="1" si="202"/>
        <v>-411085576507958.88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-411085576507958.88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-1712856568783.1619</v>
      </c>
      <c r="L5259" s="444">
        <f t="shared" ca="1" si="202"/>
        <v>-412798433076742.06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-412798433076742.06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-1719993471153.0918</v>
      </c>
      <c r="L5260" s="444">
        <f t="shared" ca="1" si="202"/>
        <v>-414518426547895.13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-414518426547895.13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-1727160110616.2297</v>
      </c>
      <c r="L5261" s="444">
        <f t="shared" ca="1" si="202"/>
        <v>-416245586658511.38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-416245586658511.38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-1734356611077.1306</v>
      </c>
      <c r="L5262" s="444">
        <f t="shared" ca="1" si="202"/>
        <v>-417979943269588.5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-417979943269588.5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-1741583096956.6187</v>
      </c>
      <c r="L5263" s="444">
        <f t="shared" ca="1" si="202"/>
        <v>-419721526366545.13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-419721526366545.13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-1748839693193.938</v>
      </c>
      <c r="L5264" s="444">
        <f t="shared" ca="1" si="202"/>
        <v>-421470366059739.06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-421470366059739.06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-1756126525248.9128</v>
      </c>
      <c r="L5265" s="444">
        <f t="shared" ca="1" si="202"/>
        <v>-423226492584988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-423226492584988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-1763443719104.1167</v>
      </c>
      <c r="L5266" s="444">
        <f t="shared" ca="1" si="202"/>
        <v>-424989936304092.13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-424989936304092.13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-1770791401267.0505</v>
      </c>
      <c r="L5267" s="444">
        <f t="shared" ca="1" si="202"/>
        <v>-426760727705359.19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-426760727705359.19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-1778169698772.3298</v>
      </c>
      <c r="L5268" s="444">
        <f t="shared" ca="1" si="202"/>
        <v>-428538897404131.5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-428538897404131.5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-1785578739183.8811</v>
      </c>
      <c r="L5269" s="444">
        <f t="shared" ca="1" si="202"/>
        <v>-430324476143315.38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-430324476143315.38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-1793018650597.1475</v>
      </c>
      <c r="L5270" s="444">
        <f t="shared" ca="1" si="202"/>
        <v>-432117494793912.5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-432117494793912.5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-1800489561641.302</v>
      </c>
      <c r="L5271" s="444">
        <f t="shared" ca="1" si="202"/>
        <v>-433917984355553.81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-433917984355553.81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-1807991601481.4741</v>
      </c>
      <c r="L5272" s="444">
        <f t="shared" ca="1" si="202"/>
        <v>-435725975957035.31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-435725975957035.31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-1815524899820.9805</v>
      </c>
      <c r="L5273" s="444">
        <f t="shared" ca="1" si="202"/>
        <v>-437541500856856.31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-437541500856856.31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-1823089586903.5679</v>
      </c>
      <c r="L5274" s="444">
        <f t="shared" ca="1" si="202"/>
        <v>-439364590443759.88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-439364590443759.88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-1830685793515.666</v>
      </c>
      <c r="L5275" s="444">
        <f t="shared" ca="1" si="202"/>
        <v>-441195276237275.56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-441195276237275.56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-1838313650988.6482</v>
      </c>
      <c r="L5276" s="444">
        <f t="shared" ca="1" si="202"/>
        <v>-443033589888264.19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-443033589888264.19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-1845973291201.1008</v>
      </c>
      <c r="L5277" s="444">
        <f t="shared" ca="1" si="202"/>
        <v>-444879563179465.31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-444879563179465.31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-1853664846581.1057</v>
      </c>
      <c r="L5278" s="444">
        <f t="shared" ca="1" si="202"/>
        <v>-446733228026046.44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-446733228026046.44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-1861388450108.5266</v>
      </c>
      <c r="L5279" s="444">
        <f t="shared" ca="1" si="202"/>
        <v>-448594616476154.94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-448594616476154.94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-1869144235317.3125</v>
      </c>
      <c r="L5280" s="444">
        <f t="shared" ca="1" si="202"/>
        <v>-450463760711472.25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-450463760711472.25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-1876932336297.801</v>
      </c>
      <c r="L5281" s="444">
        <f t="shared" ca="1" si="202"/>
        <v>-452340693047770.06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-452340693047770.06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-1884752887699.042</v>
      </c>
      <c r="L5282" s="444">
        <f t="shared" ca="1" si="202"/>
        <v>-454225445935469.13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-454225445935469.13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-1892606024731.1213</v>
      </c>
      <c r="L5283" s="444">
        <f t="shared" ca="1" si="202"/>
        <v>-456118051960200.25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-456118051960200.25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-1900491883167.5012</v>
      </c>
      <c r="L5284" s="444">
        <f t="shared" ca="1" si="202"/>
        <v>-458018543843367.75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-458018543843367.75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-1908410599347.366</v>
      </c>
      <c r="L5285" s="444">
        <f t="shared" ca="1" si="202"/>
        <v>-459926954442715.13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-459926954442715.13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-1916362310177.9795</v>
      </c>
      <c r="L5286" s="444">
        <f t="shared" ca="1" si="202"/>
        <v>-461843316752893.13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-461843316752893.13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-1924347153137.0544</v>
      </c>
      <c r="L5287" s="444">
        <f t="shared" ca="1" si="202"/>
        <v>-463767663906030.19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-463767663906030.19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-1932365266275.1257</v>
      </c>
      <c r="L5288" s="444">
        <f t="shared" ca="1" si="202"/>
        <v>-465700029172305.31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-465700029172305.31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-1940416788217.939</v>
      </c>
      <c r="L5289" s="444">
        <f t="shared" ca="1" si="202"/>
        <v>-467640445960523.25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-467640445960523.25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-1948501858168.8469</v>
      </c>
      <c r="L5290" s="444">
        <f t="shared" ca="1" si="202"/>
        <v>-469588947818692.13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-469588947818692.13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-1956620615911.217</v>
      </c>
      <c r="L5291" s="444">
        <f t="shared" ca="1" si="202"/>
        <v>-471545568434603.31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-471545568434603.31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-1964773201810.8472</v>
      </c>
      <c r="L5292" s="444">
        <f t="shared" ca="1" si="202"/>
        <v>-473510341636414.19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-473510341636414.19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-1972959756818.3923</v>
      </c>
      <c r="L5293" s="444">
        <f t="shared" ca="1" si="202"/>
        <v>-475483301393232.56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-475483301393232.56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-1981180422471.8022</v>
      </c>
      <c r="L5294" s="444">
        <f t="shared" ca="1" si="202"/>
        <v>-477464481815704.38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-477464481815704.38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-1989435340898.7683</v>
      </c>
      <c r="L5295" s="444">
        <f t="shared" ca="1" si="202"/>
        <v>-479453917156603.13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-479453917156603.13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-1997724654819.1799</v>
      </c>
      <c r="L5296" s="444">
        <f t="shared" ca="1" si="202"/>
        <v>-481451641811422.31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-481451641811422.31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-2006048507547.593</v>
      </c>
      <c r="L5297" s="444">
        <f t="shared" ca="1" si="202"/>
        <v>-483457690318969.88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-483457690318969.88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-2014407042995.7075</v>
      </c>
      <c r="L5298" s="444">
        <f t="shared" ca="1" si="202"/>
        <v>-485472097361965.56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-485472097361965.56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-2022800405674.8564</v>
      </c>
      <c r="L5299" s="444">
        <f t="shared" ca="1" si="202"/>
        <v>-487494897767640.44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-487494897767640.44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-2031228740698.5017</v>
      </c>
      <c r="L5300" s="444">
        <f t="shared" ca="1" si="202"/>
        <v>-489526126508338.94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-489526126508338.94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-2039692193784.7456</v>
      </c>
      <c r="L5301" s="444">
        <f t="shared" ca="1" si="202"/>
        <v>-491565818702123.69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-491565818702123.69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-2048190911258.8489</v>
      </c>
      <c r="L5302" s="444">
        <f t="shared" ca="1" si="202"/>
        <v>-493614009613382.56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-493614009613382.56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-2056725040055.7605</v>
      </c>
      <c r="L5303" s="444">
        <f t="shared" ca="1" si="202"/>
        <v>-495670734653438.31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-495670734653438.31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-2065294727722.6597</v>
      </c>
      <c r="L5304" s="444">
        <f t="shared" ca="1" si="202"/>
        <v>-497736029381161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-497736029381161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-2073900122421.5044</v>
      </c>
      <c r="L5305" s="444">
        <f t="shared" ca="1" si="202"/>
        <v>-499809929503582.5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-499809929503582.5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-2082541372931.5935</v>
      </c>
      <c r="L5306" s="444">
        <f t="shared" ca="1" si="202"/>
        <v>-501892470876514.06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-501892470876514.06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-2091218628652.1421</v>
      </c>
      <c r="L5307" s="444">
        <f t="shared" ca="1" si="202"/>
        <v>-503983689505166.19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-503983689505166.19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-2099932039604.8589</v>
      </c>
      <c r="L5308" s="444">
        <f t="shared" ca="1" si="202"/>
        <v>-506083621544771.06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-506083621544771.06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-2108681756436.5464</v>
      </c>
      <c r="L5309" s="444">
        <f t="shared" ca="1" si="202"/>
        <v>-508192303301207.63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-508192303301207.63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-2117467930421.6982</v>
      </c>
      <c r="L5310" s="444">
        <f t="shared" ca="1" si="202"/>
        <v>-510309771231629.31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-510309771231629.31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-2126290713465.1221</v>
      </c>
      <c r="L5311" s="444">
        <f t="shared" ca="1" si="202"/>
        <v>-512436061945094.44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-512436061945094.44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-2135150258104.5601</v>
      </c>
      <c r="L5312" s="444">
        <f t="shared" ca="1" si="202"/>
        <v>-514571212203199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-514571212203199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-2144046717513.3293</v>
      </c>
      <c r="L5313" s="444">
        <f t="shared" ca="1" si="202"/>
        <v>-516715258920712.31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-516715258920712.31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-2152980245502.968</v>
      </c>
      <c r="L5314" s="444">
        <f t="shared" ca="1" si="202"/>
        <v>-518868239166215.25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-518868239166215.25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-2161950996525.8965</v>
      </c>
      <c r="L5315" s="444">
        <f t="shared" ca="1" si="202"/>
        <v>-521030190162741.13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-521030190162741.13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-2170959125678.0879</v>
      </c>
      <c r="L5316" s="444">
        <f t="shared" ca="1" si="202"/>
        <v>-523201149288419.19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-523201149288419.19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-2180004788701.7466</v>
      </c>
      <c r="L5317" s="444">
        <f t="shared" ca="1" si="202"/>
        <v>-525381154077120.94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-525381154077120.94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-2189088141988.0039</v>
      </c>
      <c r="L5318" s="444">
        <f t="shared" ca="1" si="202"/>
        <v>-527570242219108.94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-527570242219108.94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-2198209342579.6206</v>
      </c>
      <c r="L5319" s="444">
        <f t="shared" ca="1" si="202"/>
        <v>-529768451561688.56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-529768451561688.56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-2207368548173.7021</v>
      </c>
      <c r="L5320" s="444">
        <f t="shared" ca="1" si="202"/>
        <v>-531975820109862.25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-531975820109862.25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-2216565917124.4258</v>
      </c>
      <c r="L5321" s="444">
        <f t="shared" ca="1" si="202"/>
        <v>-534192386026986.69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-534192386026986.69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-2225801608445.7778</v>
      </c>
      <c r="L5322" s="444">
        <f t="shared" ca="1" si="202"/>
        <v>-536418187635432.44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-536418187635432.44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-2235075781814.3018</v>
      </c>
      <c r="L5323" s="444">
        <f t="shared" ca="1" si="202"/>
        <v>-538653263417246.75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-538653263417246.75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-2244388597571.8618</v>
      </c>
      <c r="L5324" s="444">
        <f t="shared" ca="1" si="202"/>
        <v>-540897652014818.63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-540897652014818.63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-2253740216728.4111</v>
      </c>
      <c r="L5325" s="444">
        <f t="shared" ca="1" si="202"/>
        <v>-543151392231547.06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-543151392231547.06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-2263130800964.7793</v>
      </c>
      <c r="L5326" s="444">
        <f t="shared" ca="1" si="202"/>
        <v>-545414523032511.81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-545414523032511.81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-2272560512635.4658</v>
      </c>
      <c r="L5327" s="444">
        <f t="shared" ca="1" si="202"/>
        <v>-547687083545147.25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-547687083545147.25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-2282029514771.4468</v>
      </c>
      <c r="L5328" s="444">
        <f t="shared" ca="1" si="202"/>
        <v>-549969113059918.69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-549969113059918.69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-2291537971082.9946</v>
      </c>
      <c r="L5329" s="444">
        <f t="shared" ca="1" si="202"/>
        <v>-552260651031001.69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-552260651031001.69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-2301086045962.5068</v>
      </c>
      <c r="L5330" s="444">
        <f t="shared" ca="1" si="202"/>
        <v>-554561737076964.19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-554561737076964.19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-2310673904487.3506</v>
      </c>
      <c r="L5331" s="444">
        <f t="shared" ca="1" si="202"/>
        <v>-556872410981451.56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-556872410981451.56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-2320301712422.7148</v>
      </c>
      <c r="L5332" s="444">
        <f t="shared" ca="1" si="202"/>
        <v>-559192712693874.25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-559192712693874.25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-2329969636224.4761</v>
      </c>
      <c r="L5333" s="444">
        <f t="shared" ca="1" si="202"/>
        <v>-561522682330098.75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-561522682330098.75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-2339677843042.0781</v>
      </c>
      <c r="L5334" s="444">
        <f t="shared" ca="1" si="202"/>
        <v>-563862360173140.88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-563862360173140.88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-2349426500721.4204</v>
      </c>
      <c r="L5335" s="444">
        <f t="shared" ca="1" si="202"/>
        <v>-566211786673862.25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-566211786673862.25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-2359215777807.7593</v>
      </c>
      <c r="L5336" s="444">
        <f t="shared" ca="1" si="202"/>
        <v>-568571002451670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-568571002451670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-2369045843548.625</v>
      </c>
      <c r="L5337" s="444">
        <f t="shared" ca="1" si="202"/>
        <v>-570940048295218.63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-570940048295218.63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-2378916867896.7441</v>
      </c>
      <c r="L5338" s="444">
        <f t="shared" ca="1" si="202"/>
        <v>-573318965163115.38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-573318965163115.38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-2388829021512.9805</v>
      </c>
      <c r="L5339" s="444">
        <f t="shared" ca="1" si="202"/>
        <v>-575707794184628.38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-575707794184628.38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-2398782475769.2847</v>
      </c>
      <c r="L5340" s="444">
        <f t="shared" ca="1" si="202"/>
        <v>-578106576660397.63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-578106576660397.63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-2408777402751.6567</v>
      </c>
      <c r="L5341" s="444">
        <f t="shared" ca="1" si="202"/>
        <v>-580515354063149.25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-580515354063149.25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-2418813975263.1221</v>
      </c>
      <c r="L5342" s="444">
        <f t="shared" ca="1" si="202"/>
        <v>-582934168038412.38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-582934168038412.38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-2428892366826.7183</v>
      </c>
      <c r="L5343" s="444">
        <f t="shared" ca="1" si="202"/>
        <v>-585363060405239.13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-585363060405239.13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-2439012751688.4961</v>
      </c>
      <c r="L5344" s="444">
        <f t="shared" ca="1" si="202"/>
        <v>-587802073156927.63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-587802073156927.63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-2449175304820.5317</v>
      </c>
      <c r="L5345" s="444">
        <f t="shared" ca="1" si="202"/>
        <v>-590251248461748.13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-590251248461748.13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-2459380201923.9507</v>
      </c>
      <c r="L5346" s="444">
        <f t="shared" ca="1" si="202"/>
        <v>-592710628663672.13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-592710628663672.13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-2469627619431.9673</v>
      </c>
      <c r="L5347" s="444">
        <f t="shared" ca="1" si="202"/>
        <v>-595180256283104.13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-595180256283104.13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-2479917734512.9336</v>
      </c>
      <c r="L5348" s="444">
        <f t="shared" ca="1" si="202"/>
        <v>-597660174017617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-597660174017617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-2490250725073.4043</v>
      </c>
      <c r="L5349" s="444">
        <f t="shared" ca="1" si="202"/>
        <v>-600150424742690.38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-600150424742690.38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-2500626769761.21</v>
      </c>
      <c r="L5350" s="444">
        <f t="shared" ca="1" si="202"/>
        <v>-602651051512451.63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-602651051512451.63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-2511046047968.5483</v>
      </c>
      <c r="L5351" s="444">
        <f t="shared" ca="1" si="202"/>
        <v>-605162097560420.13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-605162097560420.13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-2521508739835.084</v>
      </c>
      <c r="L5352" s="444">
        <f t="shared" ca="1" si="202"/>
        <v>-607683606300255.25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-607683606300255.25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-2532015026251.0635</v>
      </c>
      <c r="L5353" s="444">
        <f t="shared" ca="1" si="202"/>
        <v>-610215621326506.38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-610215621326506.38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-2542565088860.4434</v>
      </c>
      <c r="L5354" s="444">
        <f t="shared" ca="1" si="202"/>
        <v>-612758186415366.88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-612758186415366.88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-2553159110064.0288</v>
      </c>
      <c r="L5355" s="444">
        <f t="shared" ca="1" si="202"/>
        <v>-615311345525430.88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-615311345525430.88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-2563797273022.6284</v>
      </c>
      <c r="L5356" s="444">
        <f t="shared" ca="1" si="202"/>
        <v>-617875142798453.5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-617875142798453.5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-2574479761660.2227</v>
      </c>
      <c r="L5357" s="444">
        <f t="shared" ca="1" si="202"/>
        <v>-620449622560113.75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-620449622560113.75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-2585206760667.1406</v>
      </c>
      <c r="L5358" s="444">
        <f t="shared" ca="1" si="202"/>
        <v>-623034829320780.88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-623034829320780.88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-2595978455503.2534</v>
      </c>
      <c r="L5359" s="444">
        <f t="shared" ca="1" si="202"/>
        <v>-625630807776284.13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-625630807776284.13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-2606795032401.1836</v>
      </c>
      <c r="L5360" s="444">
        <f t="shared" ca="1" si="202"/>
        <v>-628237602808685.25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-628237602808685.25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-2617656678369.522</v>
      </c>
      <c r="L5361" s="444">
        <f t="shared" ca="1" si="202"/>
        <v>-630855259487054.75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-630855259487054.75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-2628563581196.0615</v>
      </c>
      <c r="L5362" s="444">
        <f t="shared" ca="1" si="202"/>
        <v>-633483823068250.75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-633483823068250.75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-2639515929451.0449</v>
      </c>
      <c r="L5363" s="444">
        <f t="shared" ref="L5363:L5617" ca="1" si="207">I5363-J5363+K5363</f>
        <v>-636123338997701.75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-636123338997701.75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-2650513912490.4238</v>
      </c>
      <c r="L5364" s="444">
        <f t="shared" ca="1" si="207"/>
        <v>-638773852910192.13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-638773852910192.13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-2661557720459.1338</v>
      </c>
      <c r="L5365" s="444">
        <f t="shared" ca="1" si="207"/>
        <v>-641435410630651.25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-641435410630651.25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-2672647544294.3804</v>
      </c>
      <c r="L5366" s="444">
        <f t="shared" ca="1" si="207"/>
        <v>-644108058174945.63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-644108058174945.63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-2683783575728.9399</v>
      </c>
      <c r="L5367" s="444">
        <f t="shared" ca="1" si="207"/>
        <v>-646791841750674.63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-646791841750674.63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-2694966007294.4775</v>
      </c>
      <c r="L5368" s="444">
        <f t="shared" ca="1" si="207"/>
        <v>-649486807757969.13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-649486807757969.13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-2706195032324.8711</v>
      </c>
      <c r="L5369" s="444">
        <f t="shared" ca="1" si="207"/>
        <v>-652193002790294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-652193002790294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-2717470844959.5581</v>
      </c>
      <c r="L5370" s="444">
        <f t="shared" ca="1" si="207"/>
        <v>-654910473635253.5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-654910473635253.5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-2728793640146.8896</v>
      </c>
      <c r="L5371" s="444">
        <f t="shared" ca="1" si="207"/>
        <v>-657639267275400.38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-657639267275400.38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-2740163613647.5015</v>
      </c>
      <c r="L5372" s="444">
        <f t="shared" ca="1" si="207"/>
        <v>-660379430889047.88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-660379430889047.88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-2751580962037.6992</v>
      </c>
      <c r="L5373" s="444">
        <f t="shared" ca="1" si="207"/>
        <v>-663131011851085.63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-663131011851085.63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-2763045882712.8569</v>
      </c>
      <c r="L5374" s="444">
        <f t="shared" ca="1" si="207"/>
        <v>-665894057733798.5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-665894057733798.5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-2774558573890.8271</v>
      </c>
      <c r="L5375" s="444">
        <f t="shared" ca="1" si="207"/>
        <v>-668668616307689.38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-668668616307689.38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-2786119234615.3726</v>
      </c>
      <c r="L5376" s="444">
        <f t="shared" ca="1" si="207"/>
        <v>-671454735542304.75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-671454735542304.75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-2797728064759.603</v>
      </c>
      <c r="L5377" s="444">
        <f t="shared" ca="1" si="207"/>
        <v>-674252463607064.38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-674252463607064.38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-2809385265029.4351</v>
      </c>
      <c r="L5378" s="444">
        <f t="shared" ca="1" si="207"/>
        <v>-677061848872093.75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-677061848872093.75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-2821091036967.0571</v>
      </c>
      <c r="L5379" s="444">
        <f t="shared" ca="1" si="207"/>
        <v>-679882939909060.75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-679882939909060.75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-2832845582954.4199</v>
      </c>
      <c r="L5380" s="444">
        <f t="shared" ca="1" si="207"/>
        <v>-682715785492015.13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-682715785492015.13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-2844649106216.7295</v>
      </c>
      <c r="L5381" s="444">
        <f t="shared" ca="1" si="207"/>
        <v>-685560434598231.88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-685560434598231.88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-2856501810825.9663</v>
      </c>
      <c r="L5382" s="444">
        <f t="shared" ca="1" si="207"/>
        <v>-688416936409057.88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-688416936409057.88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-2868403901704.4077</v>
      </c>
      <c r="L5383" s="444">
        <f t="shared" ca="1" si="207"/>
        <v>-691285340310762.25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-691285340310762.25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-2880355584628.1758</v>
      </c>
      <c r="L5384" s="444">
        <f t="shared" ca="1" si="207"/>
        <v>-694165695895390.38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-694165695895390.38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-2892357066230.793</v>
      </c>
      <c r="L5385" s="444">
        <f t="shared" ca="1" si="207"/>
        <v>-697058052961621.13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-697058052961621.13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-2904408554006.7549</v>
      </c>
      <c r="L5386" s="444">
        <f t="shared" ca="1" si="207"/>
        <v>-699962461515627.88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-699962461515627.88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-2916510256315.1162</v>
      </c>
      <c r="L5387" s="444">
        <f t="shared" ca="1" si="207"/>
        <v>-702878971771943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-702878971771943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-2928662382383.0957</v>
      </c>
      <c r="L5388" s="444">
        <f t="shared" ca="1" si="207"/>
        <v>-705807634154326.13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-705807634154326.13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-2940865142309.6924</v>
      </c>
      <c r="L5389" s="444">
        <f t="shared" ca="1" si="207"/>
        <v>-708748499296635.88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-708748499296635.88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-2953118747069.3159</v>
      </c>
      <c r="L5390" s="444">
        <f t="shared" ca="1" si="207"/>
        <v>-711701618043705.25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-711701618043705.25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-2965423408515.4385</v>
      </c>
      <c r="L5391" s="444">
        <f t="shared" ca="1" si="207"/>
        <v>-714667041452220.75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-714667041452220.75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-2977779339384.2529</v>
      </c>
      <c r="L5392" s="444">
        <f t="shared" ca="1" si="207"/>
        <v>-717644820791605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-717644820791605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-2990186753298.354</v>
      </c>
      <c r="L5393" s="444">
        <f t="shared" ca="1" si="207"/>
        <v>-720635007544903.38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-720635007544903.38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-3002645864770.4307</v>
      </c>
      <c r="L5394" s="444">
        <f t="shared" ca="1" si="207"/>
        <v>-723637653409673.75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-723637653409673.75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-3015156889206.9741</v>
      </c>
      <c r="L5395" s="444">
        <f t="shared" ca="1" si="207"/>
        <v>-726652810298880.75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-726652810298880.75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-3027720042912.0029</v>
      </c>
      <c r="L5396" s="444">
        <f t="shared" ca="1" si="207"/>
        <v>-729680530341792.75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-729680530341792.75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-3040335543090.8032</v>
      </c>
      <c r="L5397" s="444">
        <f t="shared" ca="1" si="207"/>
        <v>-732720865884883.5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-732720865884883.5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-3053003607853.6812</v>
      </c>
      <c r="L5398" s="444">
        <f t="shared" ca="1" si="207"/>
        <v>-735773869492737.13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-735773869492737.13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-3065724456219.7378</v>
      </c>
      <c r="L5399" s="444">
        <f t="shared" ca="1" si="207"/>
        <v>-738839593948956.88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-738839593948956.88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-3078498308120.6538</v>
      </c>
      <c r="L5400" s="444">
        <f t="shared" ca="1" si="207"/>
        <v>-741918092257077.5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-741918092257077.5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-3091325384404.4897</v>
      </c>
      <c r="L5401" s="444">
        <f t="shared" ca="1" si="207"/>
        <v>-745009417641482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-745009417641482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-3104205906839.5083</v>
      </c>
      <c r="L5402" s="444">
        <f t="shared" ca="1" si="207"/>
        <v>-748113623548321.5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-748113623548321.5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-3117140098118.0063</v>
      </c>
      <c r="L5403" s="444">
        <f t="shared" ca="1" si="207"/>
        <v>-751230763646439.5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-751230763646439.5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-3130128181860.1646</v>
      </c>
      <c r="L5404" s="444">
        <f t="shared" ca="1" si="207"/>
        <v>-754360891828299.63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-754360891828299.63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-3143170382617.915</v>
      </c>
      <c r="L5405" s="444">
        <f t="shared" ca="1" si="207"/>
        <v>-757504062210917.5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-757504062210917.5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-3156266925878.8228</v>
      </c>
      <c r="L5406" s="444">
        <f t="shared" ca="1" si="207"/>
        <v>-760660329136796.38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-760660329136796.38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-3169418038069.9849</v>
      </c>
      <c r="L5407" s="444">
        <f t="shared" ca="1" si="207"/>
        <v>-763829747174866.38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-763829747174866.38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-3182623946561.9434</v>
      </c>
      <c r="L5408" s="444">
        <f t="shared" ca="1" si="207"/>
        <v>-767012371121428.38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-767012371121428.38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-3195884879672.6182</v>
      </c>
      <c r="L5409" s="444">
        <f t="shared" ca="1" si="207"/>
        <v>-770208256001101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-770208256001101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-3209201066671.2539</v>
      </c>
      <c r="L5410" s="444">
        <f t="shared" ca="1" si="207"/>
        <v>-773417457067772.25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-773417457067772.25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-3222572737782.3843</v>
      </c>
      <c r="L5411" s="444">
        <f t="shared" ca="1" si="207"/>
        <v>-776640029805554.63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-776640029805554.63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-3236000124189.811</v>
      </c>
      <c r="L5412" s="444">
        <f t="shared" ca="1" si="207"/>
        <v>-779876029929744.38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-779876029929744.38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-3249483458040.6016</v>
      </c>
      <c r="L5413" s="444">
        <f t="shared" ca="1" si="207"/>
        <v>-783125513387785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-783125513387785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-3263022972449.104</v>
      </c>
      <c r="L5414" s="444">
        <f t="shared" ca="1" si="207"/>
        <v>-786388536360234.13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-786388536360234.13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-3276618901500.9756</v>
      </c>
      <c r="L5415" s="444">
        <f t="shared" ca="1" si="207"/>
        <v>-789665155261735.13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-789665155261735.13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-3290271480257.2295</v>
      </c>
      <c r="L5416" s="444">
        <f t="shared" ca="1" si="207"/>
        <v>-792955426741992.38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-792955426741992.38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-3303980944758.3018</v>
      </c>
      <c r="L5417" s="444">
        <f t="shared" ca="1" si="207"/>
        <v>-796259407686750.63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-796259407686750.63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-3317747532028.1274</v>
      </c>
      <c r="L5418" s="444">
        <f t="shared" ca="1" si="207"/>
        <v>-799577155218778.75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-799577155218778.75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-3331571480078.2446</v>
      </c>
      <c r="L5419" s="444">
        <f t="shared" ca="1" si="207"/>
        <v>-802908726698857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-802908726698857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-3345453027911.9043</v>
      </c>
      <c r="L5420" s="444">
        <f t="shared" ca="1" si="207"/>
        <v>-806254179726768.88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-806254179726768.88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-3359392415528.2036</v>
      </c>
      <c r="L5421" s="444">
        <f t="shared" ca="1" si="207"/>
        <v>-809613572142297.13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-809613572142297.13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-3373389883926.2378</v>
      </c>
      <c r="L5422" s="444">
        <f t="shared" ca="1" si="207"/>
        <v>-812986962026223.38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-812986962026223.38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-3387445675109.2642</v>
      </c>
      <c r="L5423" s="444">
        <f t="shared" ca="1" si="207"/>
        <v>-816374407701332.63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-816374407701332.63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-3401560032088.8857</v>
      </c>
      <c r="L5424" s="444">
        <f t="shared" ca="1" si="207"/>
        <v>-819775967733421.5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-819775967733421.5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-3415733198889.2563</v>
      </c>
      <c r="L5425" s="444">
        <f t="shared" ca="1" si="207"/>
        <v>-823191700932310.75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-823191700932310.75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-3429965420551.2949</v>
      </c>
      <c r="L5426" s="444">
        <f t="shared" ca="1" si="207"/>
        <v>-826621666352862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-826621666352862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-3444256943136.9248</v>
      </c>
      <c r="L5427" s="444">
        <f t="shared" ca="1" si="207"/>
        <v>-830065923295998.88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-830065923295998.88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-3458608013733.3286</v>
      </c>
      <c r="L5428" s="444">
        <f t="shared" ca="1" si="207"/>
        <v>-833524531309732.25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-833524531309732.25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-3473018880457.2178</v>
      </c>
      <c r="L5429" s="444">
        <f t="shared" ca="1" si="207"/>
        <v>-836997550190189.5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-836997550190189.5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-3487489792459.123</v>
      </c>
      <c r="L5430" s="444">
        <f t="shared" ca="1" si="207"/>
        <v>-840485039982648.63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-840485039982648.63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-3502020999927.7026</v>
      </c>
      <c r="L5431" s="444">
        <f t="shared" ca="1" si="207"/>
        <v>-843987060982576.38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-843987060982576.38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-3516612754094.0684</v>
      </c>
      <c r="L5432" s="444">
        <f t="shared" ca="1" si="207"/>
        <v>-847503673736670.5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-847503673736670.5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-3531265307236.127</v>
      </c>
      <c r="L5433" s="444">
        <f t="shared" ca="1" si="207"/>
        <v>-851034939043906.63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-851034939043906.63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-3545978912682.9443</v>
      </c>
      <c r="L5434" s="444">
        <f t="shared" ca="1" si="207"/>
        <v>-854580917956589.63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-854580917956589.63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-3560753824819.1235</v>
      </c>
      <c r="L5435" s="444">
        <f t="shared" ca="1" si="207"/>
        <v>-858141671781408.75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-858141671781408.75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-3575590299089.2031</v>
      </c>
      <c r="L5436" s="444">
        <f t="shared" ca="1" si="207"/>
        <v>-861717262080498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-861717262080498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-3590488592002.0747</v>
      </c>
      <c r="L5437" s="444">
        <f t="shared" ca="1" si="207"/>
        <v>-865307750672500.13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-865307750672500.13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-3605448961135.417</v>
      </c>
      <c r="L5438" s="444">
        <f t="shared" ca="1" si="207"/>
        <v>-868913199633635.5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-868913199633635.5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-3620471665140.1479</v>
      </c>
      <c r="L5439" s="444">
        <f t="shared" ca="1" si="207"/>
        <v>-872533671298775.63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-872533671298775.63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-3635556963744.8984</v>
      </c>
      <c r="L5440" s="444">
        <f t="shared" ca="1" si="207"/>
        <v>-876169228262520.5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-876169228262520.5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-3650705117760.502</v>
      </c>
      <c r="L5441" s="444">
        <f t="shared" ca="1" si="207"/>
        <v>-879819933380281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-879819933380281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-3665916389084.5039</v>
      </c>
      <c r="L5442" s="444">
        <f t="shared" ca="1" si="207"/>
        <v>-883485849769365.5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-883485849769365.5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-3681191040705.6895</v>
      </c>
      <c r="L5443" s="444">
        <f t="shared" ca="1" si="207"/>
        <v>-887167040810071.25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-887167040810071.25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-3696529336708.6304</v>
      </c>
      <c r="L5444" s="444">
        <f t="shared" ca="1" si="207"/>
        <v>-890863570146779.88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-890863570146779.88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-3711931542278.2495</v>
      </c>
      <c r="L5445" s="444">
        <f t="shared" ca="1" si="207"/>
        <v>-894575501689058.13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-894575501689058.13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-3727397923704.4082</v>
      </c>
      <c r="L5446" s="444">
        <f t="shared" ca="1" si="207"/>
        <v>-898302899612762.5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-898302899612762.5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-3742928748386.5103</v>
      </c>
      <c r="L5447" s="444">
        <f t="shared" ca="1" si="207"/>
        <v>-902045828361149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-902045828361149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-3758524284838.1211</v>
      </c>
      <c r="L5448" s="444">
        <f t="shared" ca="1" si="207"/>
        <v>-905804352645987.13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-905804352645987.13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-3774184802691.6128</v>
      </c>
      <c r="L5449" s="444">
        <f t="shared" ca="1" si="207"/>
        <v>-909578537448678.75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-909578537448678.75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-3789910572702.8281</v>
      </c>
      <c r="L5450" s="444">
        <f t="shared" ca="1" si="207"/>
        <v>-913368448021381.63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-913368448021381.63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-3805701866755.7568</v>
      </c>
      <c r="L5451" s="444">
        <f t="shared" ca="1" si="207"/>
        <v>-917174149888137.38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-917174149888137.38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-3821558957867.2383</v>
      </c>
      <c r="L5452" s="444">
        <f t="shared" ca="1" si="207"/>
        <v>-920995708846004.63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-920995708846004.63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-3837482120191.686</v>
      </c>
      <c r="L5453" s="444">
        <f t="shared" ca="1" si="207"/>
        <v>-924833190966196.25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-924833190966196.25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-3853471629025.8179</v>
      </c>
      <c r="L5454" s="444">
        <f t="shared" ca="1" si="207"/>
        <v>-928686662595222.13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-928686662595222.13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-3869527760813.4253</v>
      </c>
      <c r="L5455" s="444">
        <f t="shared" ca="1" si="207"/>
        <v>-932556190356035.5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-932556190356035.5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-3885650793150.1479</v>
      </c>
      <c r="L5456" s="444">
        <f t="shared" ca="1" si="207"/>
        <v>-936441841149185.63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-936441841149185.63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-3901841004788.2734</v>
      </c>
      <c r="L5457" s="444">
        <f t="shared" ca="1" si="207"/>
        <v>-940343682153973.88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-940343682153973.88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-3918098675641.5571</v>
      </c>
      <c r="L5458" s="444">
        <f t="shared" ca="1" si="207"/>
        <v>-944261780829615.38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-944261780829615.38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-3934424086790.064</v>
      </c>
      <c r="L5459" s="444">
        <f t="shared" ca="1" si="207"/>
        <v>-948196204916405.5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-948196204916405.5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-3950817520485.0229</v>
      </c>
      <c r="L5460" s="444">
        <f t="shared" ca="1" si="207"/>
        <v>-952147022436890.5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-952147022436890.5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-3967279260153.71</v>
      </c>
      <c r="L5461" s="444">
        <f t="shared" ca="1" si="207"/>
        <v>-956114301697044.25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-956114301697044.25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-3983809590404.3511</v>
      </c>
      <c r="L5462" s="444">
        <f t="shared" ca="1" si="207"/>
        <v>-960098111287448.63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-960098111287448.63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-4000408797031.0356</v>
      </c>
      <c r="L5463" s="444">
        <f t="shared" ca="1" si="207"/>
        <v>-964098520084479.63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-964098520084479.63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-4017077167018.665</v>
      </c>
      <c r="L5464" s="444">
        <f t="shared" ca="1" si="207"/>
        <v>-968115597251498.25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-968115597251498.25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-4033814988547.9092</v>
      </c>
      <c r="L5465" s="444">
        <f t="shared" ca="1" si="207"/>
        <v>-972149412240046.13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-972149412240046.13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-4050622551000.1914</v>
      </c>
      <c r="L5466" s="444">
        <f t="shared" ca="1" si="207"/>
        <v>-976200034791046.38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-976200034791046.38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-4067500144962.6934</v>
      </c>
      <c r="L5467" s="444">
        <f t="shared" ca="1" si="207"/>
        <v>-980267534936009.13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-980267534936009.13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-4084448062233.3711</v>
      </c>
      <c r="L5468" s="444">
        <f t="shared" ca="1" si="207"/>
        <v>-984351982998242.5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-984351982998242.5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-4101466595826.0103</v>
      </c>
      <c r="L5469" s="444">
        <f t="shared" ca="1" si="207"/>
        <v>-988453449594068.5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-988453449594068.5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-4118556039975.2852</v>
      </c>
      <c r="L5470" s="444">
        <f t="shared" ca="1" si="207"/>
        <v>-992572005634043.75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-992572005634043.75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-4135716690141.8496</v>
      </c>
      <c r="L5471" s="444">
        <f t="shared" ca="1" si="207"/>
        <v>-996707722324185.63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-996707722324185.63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-4152948843017.4395</v>
      </c>
      <c r="L5472" s="444">
        <f t="shared" ca="1" si="207"/>
        <v>-1000860671167203.1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-1000860671167203.1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-4170252796530.0132</v>
      </c>
      <c r="L5473" s="444">
        <f t="shared" ca="1" si="207"/>
        <v>-1005030923963733.1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-1005030923963733.1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-4187628849848.8887</v>
      </c>
      <c r="L5474" s="444">
        <f t="shared" ca="1" si="207"/>
        <v>-1009218552813582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-1009218552813582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-4205077303389.9243</v>
      </c>
      <c r="L5475" s="444">
        <f t="shared" ca="1" si="207"/>
        <v>-1013423630116971.9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-1013423630116971.9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-4222598458820.7163</v>
      </c>
      <c r="L5476" s="444">
        <f t="shared" ca="1" si="207"/>
        <v>-1017646228575792.6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-1017646228575792.6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-4240192619065.8022</v>
      </c>
      <c r="L5477" s="444">
        <f t="shared" ca="1" si="207"/>
        <v>-1021886421194858.4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-1021886421194858.4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-4257860088311.9092</v>
      </c>
      <c r="L5478" s="444">
        <f t="shared" ca="1" si="207"/>
        <v>-1026144281283170.3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-1026144281283170.3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-4275601172013.2095</v>
      </c>
      <c r="L5479" s="444">
        <f t="shared" ca="1" si="207"/>
        <v>-1030419882455183.5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-1030419882455183.5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-4293416176896.5977</v>
      </c>
      <c r="L5480" s="444">
        <f t="shared" ca="1" si="207"/>
        <v>-1034713298632080.1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-1034713298632080.1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-4311305410967.0005</v>
      </c>
      <c r="L5481" s="444">
        <f t="shared" ca="1" si="207"/>
        <v>-1039024604043047.1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-1039024604043047.1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-4329269183512.6968</v>
      </c>
      <c r="L5482" s="444">
        <f t="shared" ca="1" si="207"/>
        <v>-1043353873226559.9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-1043353873226559.9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-4347307805110.666</v>
      </c>
      <c r="L5483" s="444">
        <f t="shared" ca="1" si="207"/>
        <v>-1047701181031670.5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-1047701181031670.5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-4365421587631.9604</v>
      </c>
      <c r="L5484" s="444">
        <f t="shared" ca="1" si="207"/>
        <v>-1052066602619302.5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-1052066602619302.5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-4383610844247.0933</v>
      </c>
      <c r="L5485" s="444">
        <f t="shared" ca="1" si="207"/>
        <v>-1056450213463549.6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-1056450213463549.6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-4401875889431.457</v>
      </c>
      <c r="L5486" s="444">
        <f t="shared" ca="1" si="207"/>
        <v>-1060852089352981.1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-1060852089352981.1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-4420217038970.7549</v>
      </c>
      <c r="L5487" s="444">
        <f t="shared" ca="1" si="207"/>
        <v>-1065272306391951.9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-1065272306391951.9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-4438634609966.4658</v>
      </c>
      <c r="L5488" s="444">
        <f t="shared" ca="1" si="207"/>
        <v>-1069710941001918.4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-1069710941001918.4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-4457128920841.3262</v>
      </c>
      <c r="L5489" s="444">
        <f t="shared" ca="1" si="207"/>
        <v>-1074168069922759.8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-1074168069922759.8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-4475700291344.832</v>
      </c>
      <c r="L5490" s="444">
        <f t="shared" ca="1" si="207"/>
        <v>-1078643770214104.6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-1078643770214104.6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-4494349042558.7695</v>
      </c>
      <c r="L5491" s="444">
        <f t="shared" ca="1" si="207"/>
        <v>-1083138119256663.4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-1083138119256663.4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-4513075496902.7637</v>
      </c>
      <c r="L5492" s="444">
        <f t="shared" ca="1" si="207"/>
        <v>-1087651194753566.1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-1087651194753566.1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-4531879978139.8594</v>
      </c>
      <c r="L5493" s="444">
        <f t="shared" ca="1" si="207"/>
        <v>-1092183074731706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-1092183074731706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-4550762811382.1084</v>
      </c>
      <c r="L5494" s="444">
        <f t="shared" ca="1" si="207"/>
        <v>-1096733837543088.1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-1096733837543088.1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-4569724323096.2002</v>
      </c>
      <c r="L5495" s="444">
        <f t="shared" ca="1" si="207"/>
        <v>-1101303561866184.4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-1101303561866184.4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-4588764841109.1016</v>
      </c>
      <c r="L5496" s="444">
        <f t="shared" ca="1" si="207"/>
        <v>-1105892326707293.5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-1105892326707293.5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-4607884694613.7227</v>
      </c>
      <c r="L5497" s="444">
        <f t="shared" ca="1" si="207"/>
        <v>-1110500211401907.3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-1110500211401907.3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-4627084214174.6133</v>
      </c>
      <c r="L5498" s="444">
        <f t="shared" ca="1" si="207"/>
        <v>-1115127295616081.9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-1115127295616081.9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-4646363731733.6748</v>
      </c>
      <c r="L5499" s="444">
        <f t="shared" ca="1" si="207"/>
        <v>-1119773659347815.5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-1119773659347815.5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-4665723580615.8984</v>
      </c>
      <c r="L5500" s="444">
        <f t="shared" ca="1" si="207"/>
        <v>-1124439382928431.4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-1124439382928431.4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-4685164095535.1299</v>
      </c>
      <c r="L5501" s="444">
        <f t="shared" ca="1" si="207"/>
        <v>-1129124547023966.5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-1129124547023966.5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-4704685612599.8604</v>
      </c>
      <c r="L5502" s="444">
        <f t="shared" ca="1" si="207"/>
        <v>-1133829232636566.3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-1133829232636566.3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-4724288469319.0264</v>
      </c>
      <c r="L5503" s="444">
        <f t="shared" ca="1" si="207"/>
        <v>-1138553521105885.3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-1138553521105885.3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-4743973004607.8555</v>
      </c>
      <c r="L5504" s="444">
        <f t="shared" ca="1" si="207"/>
        <v>-1143297494110493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-1143297494110493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-4763739558793.7207</v>
      </c>
      <c r="L5505" s="444">
        <f t="shared" ca="1" si="207"/>
        <v>-1148061233669286.8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-1148061233669286.8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-4783588473622.0283</v>
      </c>
      <c r="L5506" s="444">
        <f t="shared" ca="1" si="207"/>
        <v>-1152844822142908.8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-1152844822142908.8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-4803520092262.1201</v>
      </c>
      <c r="L5507" s="444">
        <f t="shared" ca="1" si="207"/>
        <v>-1157648342235170.8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-1157648342235170.8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-4823534759313.2109</v>
      </c>
      <c r="L5508" s="444">
        <f t="shared" ca="1" si="207"/>
        <v>-1162471876994484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-1162471876994484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-4843632820810.3496</v>
      </c>
      <c r="L5509" s="444">
        <f t="shared" ca="1" si="207"/>
        <v>-1167315509815294.3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-1167315509815294.3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-4863814624230.3926</v>
      </c>
      <c r="L5510" s="444">
        <f t="shared" ca="1" si="207"/>
        <v>-1172179324439524.8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-1172179324439524.8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-4884080518498.0195</v>
      </c>
      <c r="L5511" s="444">
        <f t="shared" ca="1" si="207"/>
        <v>-1177063404958022.8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-1177063404958022.8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-4904430853991.7617</v>
      </c>
      <c r="L5512" s="444">
        <f t="shared" ca="1" si="207"/>
        <v>-1181967835812014.5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-1181967835812014.5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-4924865982550.0605</v>
      </c>
      <c r="L5513" s="444">
        <f t="shared" ca="1" si="207"/>
        <v>-1186892701794564.5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-1186892701794564.5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-4945386257477.3516</v>
      </c>
      <c r="L5514" s="444">
        <f t="shared" ca="1" si="207"/>
        <v>-1191838088052041.8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-1191838088052041.8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-4965992033550.1738</v>
      </c>
      <c r="L5515" s="444">
        <f t="shared" ca="1" si="207"/>
        <v>-1196804080085592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-1196804080085592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-4986683667023.2998</v>
      </c>
      <c r="L5516" s="444">
        <f t="shared" ca="1" si="207"/>
        <v>-1201790763752615.3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-1201790763752615.3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-5007461515635.8965</v>
      </c>
      <c r="L5517" s="444">
        <f t="shared" ca="1" si="207"/>
        <v>-1206798225268251.3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-1206798225268251.3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-5028325938617.7139</v>
      </c>
      <c r="L5518" s="444">
        <f t="shared" ca="1" si="207"/>
        <v>-1211826551206869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-1211826551206869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-5049277296695.2871</v>
      </c>
      <c r="L5519" s="444">
        <f t="shared" ca="1" si="207"/>
        <v>-1216875828503564.3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-1216875828503564.3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-5070315952098.1846</v>
      </c>
      <c r="L5520" s="444">
        <f t="shared" ca="1" si="207"/>
        <v>-1221946144455662.5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-1221946144455662.5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-5091442268565.2607</v>
      </c>
      <c r="L5521" s="444">
        <f t="shared" ca="1" si="207"/>
        <v>-1227037586724227.8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-1227037586724227.8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-5112656611350.9492</v>
      </c>
      <c r="L5522" s="444">
        <f t="shared" ca="1" si="207"/>
        <v>-1232150243335578.8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-1232150243335578.8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-5133959347231.5781</v>
      </c>
      <c r="L5523" s="444">
        <f t="shared" ca="1" si="207"/>
        <v>-1237284202682810.3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-1237284202682810.3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-5155350844511.709</v>
      </c>
      <c r="L5524" s="444">
        <f t="shared" ca="1" si="207"/>
        <v>-1242439553527322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-1242439553527322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-5176831473030.5078</v>
      </c>
      <c r="L5525" s="444">
        <f t="shared" ca="1" si="207"/>
        <v>-1247616385000352.5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-1247616385000352.5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-5198401604168.1357</v>
      </c>
      <c r="L5526" s="444">
        <f t="shared" ca="1" si="207"/>
        <v>-1252814786604520.8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-1252814786604520.8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-5220061610852.1699</v>
      </c>
      <c r="L5527" s="444">
        <f t="shared" ca="1" si="207"/>
        <v>-1258034848215373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-1258034848215373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-5241811867564.0537</v>
      </c>
      <c r="L5528" s="444">
        <f t="shared" ca="1" si="207"/>
        <v>-1263276660082937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-1263276660082937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-5263652750345.5703</v>
      </c>
      <c r="L5529" s="444">
        <f t="shared" ca="1" si="207"/>
        <v>-1268540312833282.5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-1268540312833282.5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-5285584636805.3438</v>
      </c>
      <c r="L5530" s="444">
        <f t="shared" ca="1" si="207"/>
        <v>-1273825897470087.8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-1273825897470087.8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-5307607906125.3652</v>
      </c>
      <c r="L5531" s="444">
        <f t="shared" ca="1" si="207"/>
        <v>-1279133505376213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-1279133505376213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-5329722939067.5537</v>
      </c>
      <c r="L5532" s="444">
        <f t="shared" ca="1" si="207"/>
        <v>-1284463228315280.5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-1284463228315280.5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-5351930117980.335</v>
      </c>
      <c r="L5533" s="444">
        <f t="shared" ca="1" si="207"/>
        <v>-1289815158433260.8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-1289815158433260.8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-5374229826805.2529</v>
      </c>
      <c r="L5534" s="444">
        <f t="shared" ca="1" si="207"/>
        <v>-1295189388260066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-1295189388260066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-5396622451083.6084</v>
      </c>
      <c r="L5535" s="444">
        <f t="shared" ca="1" si="207"/>
        <v>-1300586010711149.5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-1300586010711149.5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-5419108377963.123</v>
      </c>
      <c r="L5536" s="444">
        <f t="shared" ca="1" si="207"/>
        <v>-1306005119089112.5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-1306005119089112.5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-5441687996204.6357</v>
      </c>
      <c r="L5537" s="444">
        <f t="shared" ca="1" si="207"/>
        <v>-1311446807085317.3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-1311446807085317.3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-5464361696188.8223</v>
      </c>
      <c r="L5538" s="444">
        <f t="shared" ca="1" si="207"/>
        <v>-1316911168781506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-1316911168781506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-5487129869922.9414</v>
      </c>
      <c r="L5539" s="444">
        <f t="shared" ca="1" si="207"/>
        <v>-1322398298651429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-1322398298651429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-5509992911047.6211</v>
      </c>
      <c r="L5540" s="444">
        <f t="shared" ca="1" si="207"/>
        <v>-1327908291562476.5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-1327908291562476.5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-5532951214843.6523</v>
      </c>
      <c r="L5541" s="444">
        <f t="shared" ca="1" si="207"/>
        <v>-1333441242777320.3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-1333441242777320.3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-5556005178238.834</v>
      </c>
      <c r="L5542" s="444">
        <f t="shared" ca="1" si="207"/>
        <v>-1338997247955559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-1338997247955559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-5579155199814.8291</v>
      </c>
      <c r="L5543" s="444">
        <f t="shared" ca="1" si="207"/>
        <v>-1344576403155373.8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-1344576403155373.8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-5602401679814.0576</v>
      </c>
      <c r="L5544" s="444">
        <f t="shared" ca="1" si="207"/>
        <v>-1350178804835187.8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-1350178804835187.8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-5625745020146.6152</v>
      </c>
      <c r="L5545" s="444">
        <f t="shared" ca="1" si="207"/>
        <v>-1355804549855334.3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-1355804549855334.3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-5649185624397.2256</v>
      </c>
      <c r="L5546" s="444">
        <f t="shared" ca="1" si="207"/>
        <v>-1361453735479731.5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-1361453735479731.5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-5672723897832.2148</v>
      </c>
      <c r="L5547" s="444">
        <f t="shared" ca="1" si="207"/>
        <v>-1367126459377563.8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-1367126459377563.8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-5696360247406.5156</v>
      </c>
      <c r="L5548" s="444">
        <f t="shared" ca="1" si="207"/>
        <v>-1372822819624970.3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-1372822819624970.3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-5720095081770.709</v>
      </c>
      <c r="L5549" s="444">
        <f t="shared" ca="1" si="207"/>
        <v>-1378542914706741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-1378542914706741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-5743928811278.0879</v>
      </c>
      <c r="L5550" s="444">
        <f t="shared" ca="1" si="207"/>
        <v>-1384286843518019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-1384286843518019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-5767861847991.7461</v>
      </c>
      <c r="L5551" s="444">
        <f t="shared" ca="1" si="207"/>
        <v>-1390054705366010.8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-1390054705366010.8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-5791894605691.7109</v>
      </c>
      <c r="L5552" s="444">
        <f t="shared" ca="1" si="207"/>
        <v>-1395846599971702.5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-1395846599971702.5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-5816027499882.0938</v>
      </c>
      <c r="L5553" s="444">
        <f t="shared" ca="1" si="207"/>
        <v>-1401662627471584.5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-1401662627471584.5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-5840260947798.2686</v>
      </c>
      <c r="L5554" s="444">
        <f t="shared" ca="1" si="207"/>
        <v>-1407502888419382.8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-1407502888419382.8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-5864595368414.0947</v>
      </c>
      <c r="L5555" s="444">
        <f t="shared" ca="1" si="207"/>
        <v>-1413367483787796.8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-1413367483787796.8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-5889031182449.1533</v>
      </c>
      <c r="L5556" s="444">
        <f t="shared" ca="1" si="207"/>
        <v>-1419256514970246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-1419256514970246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-5913568812376.0254</v>
      </c>
      <c r="L5557" s="444">
        <f t="shared" ca="1" si="207"/>
        <v>-1425170083782622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-1425170083782622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-5938208682427.5918</v>
      </c>
      <c r="L5558" s="444">
        <f t="shared" ca="1" si="207"/>
        <v>-1431108292465049.5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-1431108292465049.5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-5962951218604.373</v>
      </c>
      <c r="L5559" s="444">
        <f t="shared" ca="1" si="207"/>
        <v>-1437071243683653.8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-1437071243683653.8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-5987796848681.8906</v>
      </c>
      <c r="L5560" s="444">
        <f t="shared" ca="1" si="207"/>
        <v>-1443059040532335.8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-1443059040532335.8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-6012746002218.0654</v>
      </c>
      <c r="L5561" s="444">
        <f t="shared" ca="1" si="207"/>
        <v>-1449071786534553.8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-1449071786534553.8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-6037799110560.6406</v>
      </c>
      <c r="L5562" s="444">
        <f t="shared" ca="1" si="207"/>
        <v>-1455109585645114.5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-1455109585645114.5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-6062956606854.6436</v>
      </c>
      <c r="L5563" s="444">
        <f t="shared" ca="1" si="207"/>
        <v>-1461172542251969.3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-1461172542251969.3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-6088218926049.8721</v>
      </c>
      <c r="L5564" s="444">
        <f t="shared" ca="1" si="207"/>
        <v>-1467260761178019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-1467260761178019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-6113586504908.4121</v>
      </c>
      <c r="L5565" s="444">
        <f t="shared" ca="1" si="207"/>
        <v>-1473374347682927.5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-1473374347682927.5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-6139059782012.1982</v>
      </c>
      <c r="L5566" s="444">
        <f t="shared" ca="1" si="207"/>
        <v>-1479513407464939.8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-1479513407464939.8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-6164639197770.582</v>
      </c>
      <c r="L5567" s="444">
        <f t="shared" ca="1" si="207"/>
        <v>-1485678046662710.3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-1485678046662710.3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-6190325194427.959</v>
      </c>
      <c r="L5568" s="444">
        <f t="shared" ca="1" si="207"/>
        <v>-1491868371857138.3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-1491868371857138.3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-6216118216071.4092</v>
      </c>
      <c r="L5569" s="444">
        <f t="shared" ca="1" si="207"/>
        <v>-1498084490073209.8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-1498084490073209.8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-6242018708638.374</v>
      </c>
      <c r="L5570" s="444">
        <f t="shared" ca="1" si="207"/>
        <v>-1504326508781848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-1504326508781848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-6268027119924.3662</v>
      </c>
      <c r="L5571" s="444">
        <f t="shared" ca="1" si="207"/>
        <v>-1510594535901772.3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-1510594535901772.3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-6294143899590.7178</v>
      </c>
      <c r="L5572" s="444">
        <f t="shared" ca="1" si="207"/>
        <v>-1516888679801363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-1516888679801363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-6320369499172.3457</v>
      </c>
      <c r="L5573" s="444">
        <f t="shared" ca="1" si="207"/>
        <v>-1523209049300535.3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-1523209049300535.3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-6346704372085.5635</v>
      </c>
      <c r="L5574" s="444">
        <f t="shared" ca="1" si="207"/>
        <v>-1529555753672620.8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-1529555753672620.8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-6373148973635.9199</v>
      </c>
      <c r="L5575" s="444">
        <f t="shared" ca="1" si="207"/>
        <v>-1535928902646256.8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-1535928902646256.8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-6399703761026.0693</v>
      </c>
      <c r="L5576" s="444">
        <f t="shared" ca="1" si="207"/>
        <v>-1542328606407282.8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-1542328606407282.8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-6426369193363.6777</v>
      </c>
      <c r="L5577" s="444">
        <f t="shared" ca="1" si="207"/>
        <v>-1548754975600646.5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-1548754975600646.5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-6453145731669.3604</v>
      </c>
      <c r="L5578" s="444">
        <f t="shared" ca="1" si="207"/>
        <v>-1555208121332315.8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-1555208121332315.8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-6480033838884.6484</v>
      </c>
      <c r="L5579" s="444">
        <f t="shared" ca="1" si="207"/>
        <v>-1561688155171200.5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-1561688155171200.5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-6507033979880.002</v>
      </c>
      <c r="L5580" s="444">
        <f t="shared" ca="1" si="207"/>
        <v>-1568195189151080.5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-1568195189151080.5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-6534146621462.835</v>
      </c>
      <c r="L5581" s="444">
        <f t="shared" ca="1" si="207"/>
        <v>-1574729335772543.3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-1574729335772543.3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-6561372232385.5967</v>
      </c>
      <c r="L5582" s="444">
        <f t="shared" ca="1" si="207"/>
        <v>-1581290708004928.8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-1581290708004928.8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-6588711283353.8701</v>
      </c>
      <c r="L5583" s="444">
        <f t="shared" ca="1" si="207"/>
        <v>-1587879419288282.5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-1587879419288282.5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-6616164247034.5107</v>
      </c>
      <c r="L5584" s="444">
        <f t="shared" ca="1" si="207"/>
        <v>-1594495583535317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-1594495583535317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-6643731598063.8203</v>
      </c>
      <c r="L5585" s="444">
        <f t="shared" ca="1" si="207"/>
        <v>-1601139315133380.8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-1601139315133380.8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-6671413813055.7529</v>
      </c>
      <c r="L5586" s="444">
        <f t="shared" ca="1" si="207"/>
        <v>-1607810728946436.5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-1607810728946436.5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-6699211370610.1523</v>
      </c>
      <c r="L5587" s="444">
        <f t="shared" ca="1" si="207"/>
        <v>-1614509940317046.8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-1614509940317046.8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-6727124751321.0283</v>
      </c>
      <c r="L5588" s="444">
        <f t="shared" ca="1" si="207"/>
        <v>-1621237065068367.8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-1621237065068367.8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-6755154437784.8652</v>
      </c>
      <c r="L5589" s="444">
        <f t="shared" ca="1" si="207"/>
        <v>-1627992219506152.5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-1627992219506152.5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-6783300914608.9688</v>
      </c>
      <c r="L5590" s="444">
        <f t="shared" ca="1" si="207"/>
        <v>-1634775520420761.5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-1634775520420761.5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-6811564668419.8398</v>
      </c>
      <c r="L5591" s="444">
        <f t="shared" ca="1" si="207"/>
        <v>-1641587085089181.3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-1641587085089181.3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-6839946187871.5889</v>
      </c>
      <c r="L5592" s="444">
        <f t="shared" ca="1" si="207"/>
        <v>-1648427031277052.8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-1648427031277052.8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-6868445963654.3867</v>
      </c>
      <c r="L5593" s="444">
        <f t="shared" ca="1" si="207"/>
        <v>-1655295477240707.3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-1655295477240707.3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-6897064488502.9473</v>
      </c>
      <c r="L5594" s="444">
        <f t="shared" ca="1" si="207"/>
        <v>-1662192541729210.3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-1662192541729210.3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-6925802257205.043</v>
      </c>
      <c r="L5595" s="444">
        <f t="shared" ca="1" si="207"/>
        <v>-1669118343986415.3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-1669118343986415.3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-6954659766610.0635</v>
      </c>
      <c r="L5596" s="444">
        <f t="shared" ca="1" si="207"/>
        <v>-1676073003753025.3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-1676073003753025.3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-6983637515637.6055</v>
      </c>
      <c r="L5597" s="444">
        <f t="shared" ca="1" si="207"/>
        <v>-1683056641268662.8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-1683056641268662.8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-7012736005286.0947</v>
      </c>
      <c r="L5598" s="444">
        <f t="shared" ca="1" si="207"/>
        <v>-1690069377273948.8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-1690069377273948.8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-7041955738641.4531</v>
      </c>
      <c r="L5599" s="444">
        <f t="shared" ca="1" si="207"/>
        <v>-1697111333012590.3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-1697111333012590.3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-7071297220885.793</v>
      </c>
      <c r="L5600" s="444">
        <f t="shared" ca="1" si="207"/>
        <v>-1704182630233476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-1704182630233476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-7100760959306.1494</v>
      </c>
      <c r="L5601" s="444">
        <f t="shared" ca="1" si="207"/>
        <v>-1711283391192782.3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-1711283391192782.3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-7130347463303.2588</v>
      </c>
      <c r="L5602" s="444">
        <f t="shared" ca="1" si="207"/>
        <v>-1718413738656085.5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-1718413738656085.5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-7160057244400.3564</v>
      </c>
      <c r="L5603" s="444">
        <f t="shared" ca="1" si="207"/>
        <v>-1725573795900485.8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-1725573795900485.8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-7189890816252.0234</v>
      </c>
      <c r="L5604" s="444">
        <f t="shared" ca="1" si="207"/>
        <v>-1732763686716737.8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-1732763686716737.8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-7219848694653.0742</v>
      </c>
      <c r="L5605" s="444">
        <f t="shared" ca="1" si="207"/>
        <v>-1739983535411390.8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-1739983535411390.8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-7249931397547.4609</v>
      </c>
      <c r="L5606" s="444">
        <f t="shared" ca="1" si="207"/>
        <v>-1747233466808938.3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-1747233466808938.3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-7280139445037.2422</v>
      </c>
      <c r="L5607" s="444">
        <f t="shared" ca="1" si="207"/>
        <v>-1754513606253975.5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-1754513606253975.5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-7310473359391.5645</v>
      </c>
      <c r="L5608" s="444">
        <f t="shared" ca="1" si="207"/>
        <v>-1761824079613367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-1761824079613367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-7340933665055.6943</v>
      </c>
      <c r="L5609" s="444">
        <f t="shared" ca="1" si="207"/>
        <v>-1769165013278422.8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-1769165013278422.8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-7371520888660.0938</v>
      </c>
      <c r="L5610" s="444">
        <f t="shared" ca="1" si="207"/>
        <v>-1776536534167082.8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-1776536534167082.8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-7402235559029.5107</v>
      </c>
      <c r="L5611" s="444">
        <f t="shared" ca="1" si="207"/>
        <v>-1783938769726112.3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-1783938769726112.3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-7433078207192.1338</v>
      </c>
      <c r="L5612" s="444">
        <f t="shared" ca="1" si="207"/>
        <v>-1791371847933304.5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-1791371847933304.5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-7464049366388.7686</v>
      </c>
      <c r="L5613" s="444">
        <f t="shared" ca="1" si="207"/>
        <v>-1798835897299693.3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-1798835897299693.3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-7495149572082.0557</v>
      </c>
      <c r="L5614" s="444">
        <f t="shared" ca="1" si="207"/>
        <v>-1806331046871775.3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-1806331046871775.3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-7526379361965.7305</v>
      </c>
      <c r="L5615" s="444">
        <f t="shared" ca="1" si="207"/>
        <v>-1813857426233741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-1813857426233741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-7557739275973.9209</v>
      </c>
      <c r="L5616" s="444">
        <f t="shared" ca="1" si="207"/>
        <v>-1821415165509715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-1821415165509715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-7589229856290.4795</v>
      </c>
      <c r="L5617" s="444">
        <f t="shared" ca="1" si="207"/>
        <v>-1829004395366005.5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-1829004395366005.5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-7620851647358.3555</v>
      </c>
      <c r="L5618" s="444">
        <f t="shared" ref="L5618:L5872" ca="1" si="212">I5618-J5618+K5618</f>
        <v>-1836625247013363.8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-1836625247013363.8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-7652605195889.0146</v>
      </c>
      <c r="L5619" s="444">
        <f t="shared" ca="1" si="212"/>
        <v>-1844277852209252.8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-1844277852209252.8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-7684491050871.8867</v>
      </c>
      <c r="L5620" s="444">
        <f t="shared" ca="1" si="212"/>
        <v>-1851962343260124.8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-1851962343260124.8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-7716509763583.8525</v>
      </c>
      <c r="L5621" s="444">
        <f t="shared" ca="1" si="212"/>
        <v>-1859678853023708.5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-1859678853023708.5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-7748661887598.7852</v>
      </c>
      <c r="L5622" s="444">
        <f t="shared" ca="1" si="212"/>
        <v>-1867427514911307.3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-1867427514911307.3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-7780947978797.1133</v>
      </c>
      <c r="L5623" s="444">
        <f t="shared" ca="1" si="212"/>
        <v>-1875208462890104.3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-1875208462890104.3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-7813368595375.4346</v>
      </c>
      <c r="L5624" s="444">
        <f t="shared" ca="1" si="212"/>
        <v>-1883021831485479.8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-1883021831485479.8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-7845924297856.165</v>
      </c>
      <c r="L5625" s="444">
        <f t="shared" ca="1" si="212"/>
        <v>-1890867755783336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-1890867755783336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-7878615649097.2324</v>
      </c>
      <c r="L5626" s="444">
        <f t="shared" ca="1" si="212"/>
        <v>-1898746371432433.3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-1898746371432433.3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-7911443214301.8047</v>
      </c>
      <c r="L5627" s="444">
        <f t="shared" ca="1" si="212"/>
        <v>-1906657814646735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-1906657814646735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-7944407561028.0625</v>
      </c>
      <c r="L5628" s="444">
        <f t="shared" ca="1" si="212"/>
        <v>-1914602222207763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-1914602222207763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-7977509259199.0127</v>
      </c>
      <c r="L5629" s="444">
        <f t="shared" ca="1" si="212"/>
        <v>-1922579731466962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-1922579731466962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-8010748881112.3418</v>
      </c>
      <c r="L5630" s="444">
        <f t="shared" ca="1" si="212"/>
        <v>-1930590480348074.3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-1930590480348074.3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-8044127001450.3096</v>
      </c>
      <c r="L5631" s="444">
        <f t="shared" ca="1" si="212"/>
        <v>-1938634607349524.5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-1938634607349524.5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-8077644197289.6855</v>
      </c>
      <c r="L5632" s="444">
        <f t="shared" ca="1" si="212"/>
        <v>-1946712251546814.3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-1946712251546814.3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-8111301048111.7256</v>
      </c>
      <c r="L5633" s="444">
        <f t="shared" ca="1" si="212"/>
        <v>-1954823552594926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-1954823552594926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-8145098135812.1914</v>
      </c>
      <c r="L5634" s="444">
        <f t="shared" ca="1" si="212"/>
        <v>-1962968650730738.3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-1962968650730738.3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-8179036044711.4092</v>
      </c>
      <c r="L5635" s="444">
        <f t="shared" ca="1" si="212"/>
        <v>-1971147686775449.8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-1971147686775449.8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-8213115361564.374</v>
      </c>
      <c r="L5636" s="444">
        <f t="shared" ca="1" si="212"/>
        <v>-1979360802137014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-1979360802137014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-8247336675570.8906</v>
      </c>
      <c r="L5637" s="444">
        <f t="shared" ca="1" si="212"/>
        <v>-1987608138812585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-1987608138812585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-8281700578385.7695</v>
      </c>
      <c r="L5638" s="444">
        <f t="shared" ca="1" si="212"/>
        <v>-1995889839390970.8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-1995889839390970.8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-8316207664129.0439</v>
      </c>
      <c r="L5639" s="444">
        <f t="shared" ca="1" si="212"/>
        <v>-2004206047055099.8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-2004206047055099.8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-8350858529396.248</v>
      </c>
      <c r="L5640" s="444">
        <f t="shared" ca="1" si="212"/>
        <v>-2012556905584496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-2012556905584496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-8385653773268.7334</v>
      </c>
      <c r="L5641" s="444">
        <f t="shared" ca="1" si="212"/>
        <v>-2020942559357764.8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-2020942559357764.8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-8420593997324.0195</v>
      </c>
      <c r="L5642" s="444">
        <f t="shared" ca="1" si="212"/>
        <v>-2029363153355088.8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-2029363153355088.8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-8455679805646.2041</v>
      </c>
      <c r="L5643" s="444">
        <f t="shared" ca="1" si="212"/>
        <v>-2037818833160735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-2037818833160735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-8490911804836.3955</v>
      </c>
      <c r="L5644" s="444">
        <f t="shared" ca="1" si="212"/>
        <v>-2046309744965571.5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-2046309744965571.5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-8526290604023.2139</v>
      </c>
      <c r="L5645" s="444">
        <f t="shared" ca="1" si="212"/>
        <v>-2054836035569594.8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-2054836035569594.8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-8561816814873.3115</v>
      </c>
      <c r="L5646" s="444">
        <f t="shared" ca="1" si="212"/>
        <v>-2063397852384468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-2063397852384468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-8597491051601.9502</v>
      </c>
      <c r="L5647" s="444">
        <f t="shared" ca="1" si="212"/>
        <v>-2071995343436070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-2071995343436070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-8633313930983.625</v>
      </c>
      <c r="L5648" s="444">
        <f t="shared" ca="1" si="212"/>
        <v>-2080628657367053.5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-2080628657367053.5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-8669286072362.7217</v>
      </c>
      <c r="L5649" s="444">
        <f t="shared" ca="1" si="212"/>
        <v>-2089297943439416.3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-2089297943439416.3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-8705408097664.2354</v>
      </c>
      <c r="L5650" s="444">
        <f t="shared" ca="1" si="212"/>
        <v>-2098003351537080.5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-2098003351537080.5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-8741680631404.5029</v>
      </c>
      <c r="L5651" s="444">
        <f t="shared" ca="1" si="212"/>
        <v>-2106745032168485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-2106745032168485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-8778104300702.0205</v>
      </c>
      <c r="L5652" s="444">
        <f t="shared" ca="1" si="212"/>
        <v>-2115523136469187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-2115523136469187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-8814679735288.2793</v>
      </c>
      <c r="L5653" s="444">
        <f t="shared" ca="1" si="212"/>
        <v>-2124337816204475.3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-2124337816204475.3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-8851407567518.6465</v>
      </c>
      <c r="L5654" s="444">
        <f t="shared" ca="1" si="212"/>
        <v>-2133189223771994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-2133189223771994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-8888288432383.3086</v>
      </c>
      <c r="L5655" s="444">
        <f t="shared" ca="1" si="212"/>
        <v>-2142077512204377.3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-2142077512204377.3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-8925322967518.2383</v>
      </c>
      <c r="L5656" s="444">
        <f t="shared" ca="1" si="212"/>
        <v>-2151002835171895.5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-2151002835171895.5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-8962511813216.2305</v>
      </c>
      <c r="L5657" s="444">
        <f t="shared" ca="1" si="212"/>
        <v>-2159965346985111.8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-2159965346985111.8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-8999855612437.9648</v>
      </c>
      <c r="L5658" s="444">
        <f t="shared" ca="1" si="212"/>
        <v>-2168965202597549.8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-2168965202597549.8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-9037355010823.123</v>
      </c>
      <c r="L5659" s="444">
        <f t="shared" ca="1" si="212"/>
        <v>-2178002557608372.8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-2178002557608372.8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-9075010656701.5527</v>
      </c>
      <c r="L5660" s="444">
        <f t="shared" ca="1" si="212"/>
        <v>-2187077568265074.3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-2187077568265074.3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-9112823201104.4766</v>
      </c>
      <c r="L5661" s="444">
        <f t="shared" ca="1" si="212"/>
        <v>-2196190391466178.8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-2196190391466178.8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-9150793297775.7441</v>
      </c>
      <c r="L5662" s="444">
        <f t="shared" ca="1" si="212"/>
        <v>-2205341184763954.5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-2205341184763954.5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-9188921603183.1445</v>
      </c>
      <c r="L5663" s="444">
        <f t="shared" ca="1" si="212"/>
        <v>-2214530106367137.8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-2214530106367137.8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-9227208776529.7422</v>
      </c>
      <c r="L5664" s="444">
        <f t="shared" ca="1" si="212"/>
        <v>-2223757315143667.5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-2223757315143667.5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-9265655479765.2813</v>
      </c>
      <c r="L5665" s="444">
        <f t="shared" ca="1" si="212"/>
        <v>-2233022970623432.8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-2233022970623432.8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-9304262377597.6367</v>
      </c>
      <c r="L5666" s="444">
        <f t="shared" ca="1" si="212"/>
        <v>-2242327233001030.5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-2242327233001030.5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-9343030137504.293</v>
      </c>
      <c r="L5667" s="444">
        <f t="shared" ca="1" si="212"/>
        <v>-2251670263138534.8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-2251670263138534.8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-9381959429743.8945</v>
      </c>
      <c r="L5668" s="444">
        <f t="shared" ca="1" si="212"/>
        <v>-2261052222568278.5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-2261052222568278.5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-9421050927367.8262</v>
      </c>
      <c r="L5669" s="444">
        <f t="shared" ca="1" si="212"/>
        <v>-2270473273495646.5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-2270473273495646.5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-9460305306231.8594</v>
      </c>
      <c r="L5670" s="444">
        <f t="shared" ca="1" si="212"/>
        <v>-2279933578801878.5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-2279933578801878.5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-9499723245007.8262</v>
      </c>
      <c r="L5671" s="444">
        <f t="shared" ca="1" si="212"/>
        <v>-2289433302046886.5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-2289433302046886.5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-9539305425195.3594</v>
      </c>
      <c r="L5672" s="444">
        <f t="shared" ca="1" si="212"/>
        <v>-2298972607472082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-2298972607472082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-9579052531133.6758</v>
      </c>
      <c r="L5673" s="444">
        <f t="shared" ca="1" si="212"/>
        <v>-2308551660003215.5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-2308551660003215.5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-9618965250013.3984</v>
      </c>
      <c r="L5674" s="444">
        <f t="shared" ca="1" si="212"/>
        <v>-2318170625253229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-2318170625253229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-9659044271888.4531</v>
      </c>
      <c r="L5675" s="444">
        <f t="shared" ca="1" si="212"/>
        <v>-2327829669525117.5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-2327829669525117.5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-9699290289687.9902</v>
      </c>
      <c r="L5676" s="444">
        <f t="shared" ca="1" si="212"/>
        <v>-2337528959814805.5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-2337528959814805.5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-9739703999228.3555</v>
      </c>
      <c r="L5677" s="444">
        <f t="shared" ca="1" si="212"/>
        <v>-2347268663814034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-2347268663814034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-9780286099225.1406</v>
      </c>
      <c r="L5678" s="444">
        <f t="shared" ca="1" si="212"/>
        <v>-2357048949913259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-2357048949913259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-9821037291305.2461</v>
      </c>
      <c r="L5679" s="444">
        <f t="shared" ca="1" si="212"/>
        <v>-2366869987204564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-2366869987204564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-9861958280019.0156</v>
      </c>
      <c r="L5680" s="444">
        <f t="shared" ca="1" si="212"/>
        <v>-2376731945484583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-2376731945484583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-9903049772852.4297</v>
      </c>
      <c r="L5681" s="444">
        <f t="shared" ca="1" si="212"/>
        <v>-2386634995257435.5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-2386634995257435.5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-9944312480239.3145</v>
      </c>
      <c r="L5682" s="444">
        <f t="shared" ca="1" si="212"/>
        <v>-2396579307737675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-2396579307737675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-9985747115573.6465</v>
      </c>
      <c r="L5683" s="444">
        <f t="shared" ca="1" si="212"/>
        <v>-2406565054853248.5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-2406565054853248.5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-10027354395221.869</v>
      </c>
      <c r="L5684" s="444">
        <f t="shared" ca="1" si="212"/>
        <v>-2416592409248470.5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-2416592409248470.5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-10069135038535.293</v>
      </c>
      <c r="L5685" s="444">
        <f t="shared" ca="1" si="212"/>
        <v>-2426661544287006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-2426661544287006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-10111089767862.525</v>
      </c>
      <c r="L5686" s="444">
        <f t="shared" ca="1" si="212"/>
        <v>-2436772634054868.5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-2436772634054868.5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-10153219308561.951</v>
      </c>
      <c r="L5687" s="444">
        <f t="shared" ca="1" si="212"/>
        <v>-2446925853363430.5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-2446925853363430.5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-10195524389014.293</v>
      </c>
      <c r="L5688" s="444">
        <f t="shared" ca="1" si="212"/>
        <v>-2457121377752445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-2457121377752445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-10238005740635.188</v>
      </c>
      <c r="L5689" s="444">
        <f t="shared" ca="1" si="212"/>
        <v>-2467359383493080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-2467359383493080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-10280664097887.834</v>
      </c>
      <c r="L5690" s="444">
        <f t="shared" ca="1" si="212"/>
        <v>-2477640047590968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-2477640047590968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-10323500198295.699</v>
      </c>
      <c r="L5691" s="444">
        <f t="shared" ca="1" si="212"/>
        <v>-2487963547789263.5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-2487963547789263.5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-10366514782455.264</v>
      </c>
      <c r="L5692" s="444">
        <f t="shared" ca="1" si="212"/>
        <v>-2498330062571719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-2498330062571719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-10409708594048.828</v>
      </c>
      <c r="L5693" s="444">
        <f t="shared" ca="1" si="212"/>
        <v>-2508739771165768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-2508739771165768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-10453082379857.367</v>
      </c>
      <c r="L5694" s="444">
        <f t="shared" ca="1" si="212"/>
        <v>-2519192853545625.5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-2519192853545625.5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-10496636889773.439</v>
      </c>
      <c r="L5695" s="444">
        <f t="shared" ca="1" si="212"/>
        <v>-2529689490435399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-2529689490435399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-10540372876814.162</v>
      </c>
      <c r="L5696" s="444">
        <f t="shared" ca="1" si="212"/>
        <v>-2540229863312213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-2540229863312213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-10584291097134.221</v>
      </c>
      <c r="L5697" s="444">
        <f t="shared" ca="1" si="212"/>
        <v>-2550814154409347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-2550814154409347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-10628392310038.945</v>
      </c>
      <c r="L5698" s="444">
        <f t="shared" ca="1" si="212"/>
        <v>-2561442546719386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-2561442546719386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-10672677277997.441</v>
      </c>
      <c r="L5699" s="444">
        <f t="shared" ca="1" si="212"/>
        <v>-2572115223997383.5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-2572115223997383.5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-10717146766655.764</v>
      </c>
      <c r="L5700" s="444">
        <f t="shared" ca="1" si="212"/>
        <v>-2582832370764039.5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-2582832370764039.5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-10761801544850.164</v>
      </c>
      <c r="L5701" s="444">
        <f t="shared" ca="1" si="212"/>
        <v>-2593594172308889.5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-2593594172308889.5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-10806642384620.373</v>
      </c>
      <c r="L5702" s="444">
        <f t="shared" ca="1" si="212"/>
        <v>-2604400814693510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-2604400814693510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-10851670061222.959</v>
      </c>
      <c r="L5703" s="444">
        <f t="shared" ca="1" si="212"/>
        <v>-2615252484754733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-2615252484754733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-10896885353144.721</v>
      </c>
      <c r="L5704" s="444">
        <f t="shared" ca="1" si="212"/>
        <v>-2626149370107877.5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-2626149370107877.5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-10942289042116.156</v>
      </c>
      <c r="L5705" s="444">
        <f t="shared" ca="1" si="212"/>
        <v>-2637091659149993.5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-2637091659149993.5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-10987881913124.973</v>
      </c>
      <c r="L5706" s="444">
        <f t="shared" ca="1" si="212"/>
        <v>-2648079541063118.5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-2648079541063118.5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-11033664754429.66</v>
      </c>
      <c r="L5707" s="444">
        <f t="shared" ca="1" si="212"/>
        <v>-2659113205817548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-2659113205817548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-11079638357573.117</v>
      </c>
      <c r="L5708" s="444">
        <f t="shared" ca="1" si="212"/>
        <v>-2670192844175121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-2670192844175121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-11125803517396.338</v>
      </c>
      <c r="L5709" s="444">
        <f t="shared" ca="1" si="212"/>
        <v>-2681318647692517.5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-2681318647692517.5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-11172161032052.156</v>
      </c>
      <c r="L5710" s="444">
        <f t="shared" ca="1" si="212"/>
        <v>-2692490808724569.5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-2692490808724569.5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-11218711703019.039</v>
      </c>
      <c r="L5711" s="444">
        <f t="shared" ca="1" si="212"/>
        <v>-2703709520427588.5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-2703709520427588.5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-11265456335114.951</v>
      </c>
      <c r="L5712" s="444">
        <f t="shared" ca="1" si="212"/>
        <v>-2714974976762703.5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-2714974976762703.5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-11312395736511.264</v>
      </c>
      <c r="L5713" s="444">
        <f t="shared" ca="1" si="212"/>
        <v>-2726287372499215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-2726287372499215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-11359530718746.729</v>
      </c>
      <c r="L5714" s="444">
        <f t="shared" ca="1" si="212"/>
        <v>-2737646903217961.5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-2737646903217961.5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-11406862096741.506</v>
      </c>
      <c r="L5715" s="444">
        <f t="shared" ca="1" si="212"/>
        <v>-2749053765314703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-2749053765314703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-11454390688811.262</v>
      </c>
      <c r="L5716" s="444">
        <f t="shared" ca="1" si="212"/>
        <v>-2760508156003514.5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-2760508156003514.5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-11502117316681.311</v>
      </c>
      <c r="L5717" s="444">
        <f t="shared" ca="1" si="212"/>
        <v>-2772010273320196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-2772010273320196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-11550042805500.816</v>
      </c>
      <c r="L5718" s="444">
        <f t="shared" ca="1" si="212"/>
        <v>-2783560316125697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-2783560316125697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-11598167983857.07</v>
      </c>
      <c r="L5719" s="444">
        <f t="shared" ca="1" si="212"/>
        <v>-2795158484109554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-2795158484109554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-11646493683789.809</v>
      </c>
      <c r="L5720" s="444">
        <f t="shared" ca="1" si="212"/>
        <v>-2806804977793344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-2806804977793344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-11695020740805.6</v>
      </c>
      <c r="L5721" s="444">
        <f t="shared" ca="1" si="212"/>
        <v>-2818499998534149.5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-2818499998534149.5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-11743749993892.289</v>
      </c>
      <c r="L5722" s="444">
        <f t="shared" ca="1" si="212"/>
        <v>-2830243748528042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-2830243748528042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-11792682285533.508</v>
      </c>
      <c r="L5723" s="444">
        <f t="shared" ca="1" si="212"/>
        <v>-2842036430813575.5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-2842036430813575.5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-11841818461723.23</v>
      </c>
      <c r="L5724" s="444">
        <f t="shared" ca="1" si="212"/>
        <v>-2853878249275298.5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-2853878249275298.5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-11891159371980.41</v>
      </c>
      <c r="L5725" s="444">
        <f t="shared" ca="1" si="212"/>
        <v>-2865769408647279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-2865769408647279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-11940705869363.662</v>
      </c>
      <c r="L5726" s="444">
        <f t="shared" ca="1" si="212"/>
        <v>-2877710114516642.5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-2877710114516642.5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-11990458810486.01</v>
      </c>
      <c r="L5727" s="444">
        <f t="shared" ca="1" si="212"/>
        <v>-2889700573327128.5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-2889700573327128.5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-12040419055529.701</v>
      </c>
      <c r="L5728" s="444">
        <f t="shared" ca="1" si="212"/>
        <v>-2901740992382658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-2901740992382658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-12090587468261.074</v>
      </c>
      <c r="L5729" s="444">
        <f t="shared" ca="1" si="212"/>
        <v>-2913831579850919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-2913831579850919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-12140964916045.496</v>
      </c>
      <c r="L5730" s="444">
        <f t="shared" ca="1" si="212"/>
        <v>-2925972544766964.5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-2925972544766964.5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-12191552269862.352</v>
      </c>
      <c r="L5731" s="444">
        <f t="shared" ca="1" si="212"/>
        <v>-2938164097036827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-2938164097036827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-12242350404320.113</v>
      </c>
      <c r="L5732" s="444">
        <f t="shared" ca="1" si="212"/>
        <v>-2950406447441147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-2950406447441147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-12293360197671.445</v>
      </c>
      <c r="L5733" s="444">
        <f t="shared" ca="1" si="212"/>
        <v>-2962699807638818.5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-2962699807638818.5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-12344582531828.41</v>
      </c>
      <c r="L5734" s="444">
        <f t="shared" ca="1" si="212"/>
        <v>-2975044390170647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-2975044390170647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-12396018292377.695</v>
      </c>
      <c r="L5735" s="444">
        <f t="shared" ca="1" si="212"/>
        <v>-2987440408463024.5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-2987440408463024.5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-12447668368595.936</v>
      </c>
      <c r="L5736" s="444">
        <f t="shared" ca="1" si="212"/>
        <v>-2999888076831620.5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-2999888076831620.5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-12499533653465.086</v>
      </c>
      <c r="L5737" s="444">
        <f t="shared" ca="1" si="212"/>
        <v>-3012387610485085.5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-3012387610485085.5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-12551615043687.855</v>
      </c>
      <c r="L5738" s="444">
        <f t="shared" ca="1" si="212"/>
        <v>-3024939225528773.5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-3024939225528773.5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-12603913439703.223</v>
      </c>
      <c r="L5739" s="444">
        <f t="shared" ca="1" si="212"/>
        <v>-3037543138968476.5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-3037543138968476.5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-12656429745701.984</v>
      </c>
      <c r="L5740" s="444">
        <f t="shared" ca="1" si="212"/>
        <v>-3050199568714178.5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-3050199568714178.5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-12709164869642.41</v>
      </c>
      <c r="L5741" s="444">
        <f t="shared" ca="1" si="212"/>
        <v>-3062908733583821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-3062908733583821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-12762119723265.92</v>
      </c>
      <c r="L5742" s="444">
        <f t="shared" ca="1" si="212"/>
        <v>-3075670853307087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-3075670853307087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-12815295222112.863</v>
      </c>
      <c r="L5743" s="444">
        <f t="shared" ca="1" si="212"/>
        <v>-3088486148529200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-3088486148529200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-12868692285538.334</v>
      </c>
      <c r="L5744" s="444">
        <f t="shared" ca="1" si="212"/>
        <v>-3101354840814738.5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-3101354840814738.5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-12922311836728.076</v>
      </c>
      <c r="L5745" s="444">
        <f t="shared" ca="1" si="212"/>
        <v>-3114277152651466.5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-3114277152651466.5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-12976154802714.443</v>
      </c>
      <c r="L5746" s="444">
        <f t="shared" ca="1" si="212"/>
        <v>-3127253307454181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-3127253307454181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-13030222114392.42</v>
      </c>
      <c r="L5747" s="444">
        <f t="shared" ca="1" si="212"/>
        <v>-3140283529568573.5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-3140283529568573.5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-13084514706535.723</v>
      </c>
      <c r="L5748" s="444">
        <f t="shared" ca="1" si="212"/>
        <v>-3153368044275109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-3153368044275109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-13139033517812.953</v>
      </c>
      <c r="L5749" s="444">
        <f t="shared" ca="1" si="212"/>
        <v>-3166507077792922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-3166507077792922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-13193779490803.842</v>
      </c>
      <c r="L5750" s="444">
        <f t="shared" ca="1" si="212"/>
        <v>-3179700857283726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-3179700857283726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-13248753572015.525</v>
      </c>
      <c r="L5751" s="444">
        <f t="shared" ca="1" si="212"/>
        <v>-3192949610855741.5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-3192949610855741.5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-13303956711898.922</v>
      </c>
      <c r="L5752" s="444">
        <f t="shared" ca="1" si="212"/>
        <v>-3206253567567640.5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-3206253567567640.5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-13359389864865.168</v>
      </c>
      <c r="L5753" s="444">
        <f t="shared" ca="1" si="212"/>
        <v>-3219612957432505.5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-3219612957432505.5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-13415053989302.105</v>
      </c>
      <c r="L5754" s="444">
        <f t="shared" ca="1" si="212"/>
        <v>-3233028011421807.5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-3233028011421807.5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-13470950047590.865</v>
      </c>
      <c r="L5755" s="444">
        <f t="shared" ca="1" si="212"/>
        <v>-3246498961469398.5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-3246498961469398.5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-13527079006122.494</v>
      </c>
      <c r="L5756" s="444">
        <f t="shared" ca="1" si="212"/>
        <v>-3260026040475521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-3260026040475521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-13583441835314.67</v>
      </c>
      <c r="L5757" s="444">
        <f t="shared" ca="1" si="212"/>
        <v>-3273609482310835.5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-3273609482310835.5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-13640039509628.48</v>
      </c>
      <c r="L5758" s="444">
        <f t="shared" ca="1" si="212"/>
        <v>-3287249521820464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-3287249521820464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-13696873007585.266</v>
      </c>
      <c r="L5759" s="444">
        <f t="shared" ca="1" si="212"/>
        <v>-3300946394828049.5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-3300946394828049.5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-13753943311783.539</v>
      </c>
      <c r="L5760" s="444">
        <f t="shared" ca="1" si="212"/>
        <v>-3314700338139833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-3314700338139833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-13811251408915.971</v>
      </c>
      <c r="L5761" s="444">
        <f t="shared" ca="1" si="212"/>
        <v>-3328511589548749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-3328511589548749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-13868798289786.453</v>
      </c>
      <c r="L5762" s="444">
        <f t="shared" ca="1" si="212"/>
        <v>-3342380387838535.5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-3342380387838535.5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-13926584949327.23</v>
      </c>
      <c r="L5763" s="444">
        <f t="shared" ca="1" si="212"/>
        <v>-3356306972787862.5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-3356306972787862.5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-13984612386616.094</v>
      </c>
      <c r="L5764" s="444">
        <f t="shared" ca="1" si="212"/>
        <v>-3370291585174478.5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-3370291585174478.5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-14042881604893.66</v>
      </c>
      <c r="L5765" s="444">
        <f t="shared" ca="1" si="212"/>
        <v>-3384334466779372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-3384334466779372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-14101393611580.717</v>
      </c>
      <c r="L5766" s="444">
        <f t="shared" ca="1" si="212"/>
        <v>-3398435860390952.5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-3398435860390952.5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-14160149418295.635</v>
      </c>
      <c r="L5767" s="444">
        <f t="shared" ca="1" si="212"/>
        <v>-3412596009809248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-3412596009809248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-14219150040871.867</v>
      </c>
      <c r="L5768" s="444">
        <f t="shared" ca="1" si="212"/>
        <v>-3426815159850120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-3426815159850120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-14278396499375.5</v>
      </c>
      <c r="L5769" s="444">
        <f t="shared" ca="1" si="212"/>
        <v>-3441093556349495.5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-3441093556349495.5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-14337889818122.898</v>
      </c>
      <c r="L5770" s="444">
        <f t="shared" ca="1" si="212"/>
        <v>-3455431446167618.5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-3455431446167618.5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-14397631025698.41</v>
      </c>
      <c r="L5771" s="444">
        <f t="shared" ca="1" si="212"/>
        <v>-3469829077193317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-3469829077193317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-14457621154972.154</v>
      </c>
      <c r="L5772" s="444">
        <f t="shared" ca="1" si="212"/>
        <v>-3484286698348289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-3484286698348289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-14517861243117.871</v>
      </c>
      <c r="L5773" s="444">
        <f t="shared" ca="1" si="212"/>
        <v>-3498804559591407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-3498804559591407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-14578352331630.861</v>
      </c>
      <c r="L5774" s="444">
        <f t="shared" ca="1" si="212"/>
        <v>-3513382911923038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-3513382911923038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-14639095466345.99</v>
      </c>
      <c r="L5775" s="444">
        <f t="shared" ca="1" si="212"/>
        <v>-3528022007389384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-3528022007389384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-14700091697455.766</v>
      </c>
      <c r="L5776" s="444">
        <f t="shared" ca="1" si="212"/>
        <v>-3542722099086840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-3542722099086840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-14761342079528.498</v>
      </c>
      <c r="L5777" s="444">
        <f t="shared" ca="1" si="212"/>
        <v>-3557483441166368.5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-3557483441166368.5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-14822847671526.535</v>
      </c>
      <c r="L5778" s="444">
        <f t="shared" ca="1" si="212"/>
        <v>-3572306288837895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-3572306288837895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-14884609536824.561</v>
      </c>
      <c r="L5779" s="444">
        <f t="shared" ca="1" si="212"/>
        <v>-3587190898374719.5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-3587190898374719.5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-14946628743228</v>
      </c>
      <c r="L5780" s="444">
        <f t="shared" ca="1" si="212"/>
        <v>-3602137527117947.5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-3602137527117947.5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-15008906362991.449</v>
      </c>
      <c r="L5781" s="444">
        <f t="shared" ca="1" si="212"/>
        <v>-3617146433480939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-3617146433480939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-15071443472837.246</v>
      </c>
      <c r="L5782" s="444">
        <f t="shared" ca="1" si="212"/>
        <v>-3632217876953776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-3632217876953776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-15134241153974.066</v>
      </c>
      <c r="L5783" s="444">
        <f t="shared" ca="1" si="212"/>
        <v>-3647352118107750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-3647352118107750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-15197300492115.625</v>
      </c>
      <c r="L5784" s="444">
        <f t="shared" ca="1" si="212"/>
        <v>-3662549418599865.5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-3662549418599865.5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-15260622577499.439</v>
      </c>
      <c r="L5785" s="444">
        <f t="shared" ca="1" si="212"/>
        <v>-3677810041177365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-3677810041177365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-15324208504905.688</v>
      </c>
      <c r="L5786" s="444">
        <f t="shared" ca="1" si="212"/>
        <v>-3693134249682270.5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-3693134249682270.5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-15388059373676.127</v>
      </c>
      <c r="L5787" s="444">
        <f t="shared" ca="1" si="212"/>
        <v>-3708522309055946.5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-3708522309055946.5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-15452176287733.109</v>
      </c>
      <c r="L5788" s="444">
        <f t="shared" ca="1" si="212"/>
        <v>-3723974485343679.5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-3723974485343679.5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-15516560355598.662</v>
      </c>
      <c r="L5789" s="444">
        <f t="shared" ca="1" si="212"/>
        <v>-3739491045699278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-3739491045699278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-15581212690413.66</v>
      </c>
      <c r="L5790" s="444">
        <f t="shared" ca="1" si="212"/>
        <v>-3755072258389691.5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-3755072258389691.5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-15646134409957.047</v>
      </c>
      <c r="L5791" s="444">
        <f t="shared" ca="1" si="212"/>
        <v>-3770718392799648.5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-3770718392799648.5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-15711326636665.201</v>
      </c>
      <c r="L5792" s="444">
        <f t="shared" ca="1" si="212"/>
        <v>-3786429719436313.5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-3786429719436313.5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-15776790497651.309</v>
      </c>
      <c r="L5793" s="444">
        <f t="shared" ca="1" si="212"/>
        <v>-3802206509933965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-3802206509933965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-15842527124724.854</v>
      </c>
      <c r="L5794" s="444">
        <f t="shared" ca="1" si="212"/>
        <v>-3818049037058690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-3818049037058690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-15908537654411.209</v>
      </c>
      <c r="L5795" s="444">
        <f t="shared" ca="1" si="212"/>
        <v>-3833957574713101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-3833957574713101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-15974823227971.254</v>
      </c>
      <c r="L5796" s="444">
        <f t="shared" ca="1" si="212"/>
        <v>-3849932397941072.5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-3849932397941072.5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-16041384991421.135</v>
      </c>
      <c r="L5797" s="444">
        <f t="shared" ca="1" si="212"/>
        <v>-3865973782932493.5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-3865973782932493.5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-16108224095552.057</v>
      </c>
      <c r="L5798" s="444">
        <f t="shared" ca="1" si="212"/>
        <v>-3882082007028045.5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-3882082007028045.5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-16175341695950.189</v>
      </c>
      <c r="L5799" s="444">
        <f t="shared" ca="1" si="212"/>
        <v>-3898257348723995.5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-3898257348723995.5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-16242738953016.648</v>
      </c>
      <c r="L5800" s="444">
        <f t="shared" ca="1" si="212"/>
        <v>-3914500087677012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-3914500087677012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-16310417031987.549</v>
      </c>
      <c r="L5801" s="444">
        <f t="shared" ca="1" si="212"/>
        <v>-3930810504708999.5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-3930810504708999.5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-16378377102954.162</v>
      </c>
      <c r="L5802" s="444">
        <f t="shared" ca="1" si="212"/>
        <v>-3947188881811953.5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-3947188881811953.5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-16446620340883.139</v>
      </c>
      <c r="L5803" s="444">
        <f t="shared" ca="1" si="212"/>
        <v>-3963635502152836.5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-3963635502152836.5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-16515147925636.818</v>
      </c>
      <c r="L5804" s="444">
        <f t="shared" ca="1" si="212"/>
        <v>-3980150650078473.5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-3980150650078473.5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-16583961041993.639</v>
      </c>
      <c r="L5805" s="444">
        <f t="shared" ca="1" si="212"/>
        <v>-3996734611120467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-3996734611120467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-16653060879668.609</v>
      </c>
      <c r="L5806" s="444">
        <f t="shared" ca="1" si="212"/>
        <v>-4013387672000135.5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-4013387672000135.5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-16722448633333.896</v>
      </c>
      <c r="L5807" s="444">
        <f t="shared" ca="1" si="212"/>
        <v>-4030110120633469.5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-4030110120633469.5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-16792125502639.455</v>
      </c>
      <c r="L5808" s="444">
        <f t="shared" ca="1" si="212"/>
        <v>-4046902246136109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-4046902246136109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-16862092692233.787</v>
      </c>
      <c r="L5809" s="444">
        <f t="shared" ca="1" si="212"/>
        <v>-4063764338828343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-4063764338828343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-16932351411784.762</v>
      </c>
      <c r="L5810" s="444">
        <f t="shared" ca="1" si="212"/>
        <v>-4080696690240128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-4080696690240128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-17002902876000.533</v>
      </c>
      <c r="L5811" s="444">
        <f t="shared" ca="1" si="212"/>
        <v>-4097699593116128.5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-4097699593116128.5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-17073748304650.535</v>
      </c>
      <c r="L5812" s="444">
        <f t="shared" ca="1" si="212"/>
        <v>-4114773341420779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-4114773341420779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-17144888922586.58</v>
      </c>
      <c r="L5813" s="444">
        <f t="shared" ca="1" si="212"/>
        <v>-4131918230343365.5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-4131918230343365.5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-17216325959764.023</v>
      </c>
      <c r="L5814" s="444">
        <f t="shared" ca="1" si="212"/>
        <v>-4149134556303129.5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-4149134556303129.5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-17288060651263.039</v>
      </c>
      <c r="L5815" s="444">
        <f t="shared" ca="1" si="212"/>
        <v>-4166422616954392.5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-4166422616954392.5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-17360094237309.969</v>
      </c>
      <c r="L5816" s="444">
        <f t="shared" ca="1" si="212"/>
        <v>-4183782711191702.5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-4183782711191702.5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-17432427963298.762</v>
      </c>
      <c r="L5817" s="444">
        <f t="shared" ca="1" si="212"/>
        <v>-4201215139155001.5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-4201215139155001.5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-17505063079812.506</v>
      </c>
      <c r="L5818" s="444">
        <f t="shared" ca="1" si="212"/>
        <v>-4218720202234814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-4218720202234814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-17578000842645.059</v>
      </c>
      <c r="L5819" s="444">
        <f t="shared" ca="1" si="212"/>
        <v>-4236298203077459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-4236298203077459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-17651242512822.746</v>
      </c>
      <c r="L5820" s="444">
        <f t="shared" ca="1" si="212"/>
        <v>-4253949445590281.5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-4253949445590281.5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-17724789356626.172</v>
      </c>
      <c r="L5821" s="444">
        <f t="shared" ca="1" si="212"/>
        <v>-4271674234946907.5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-4271674234946907.5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-17798642645612.117</v>
      </c>
      <c r="L5822" s="444">
        <f t="shared" ca="1" si="212"/>
        <v>-4289472877592519.5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-4289472877592519.5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-17872803656635.5</v>
      </c>
      <c r="L5823" s="444">
        <f t="shared" ca="1" si="212"/>
        <v>-4307345681249155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-4307345681249155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-17947273671871.48</v>
      </c>
      <c r="L5824" s="444">
        <f t="shared" ca="1" si="212"/>
        <v>-4325292954921026.5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-4325292954921026.5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-18022053978837.609</v>
      </c>
      <c r="L5825" s="444">
        <f t="shared" ca="1" si="212"/>
        <v>-4343315008899864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-4343315008899864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-18097145870416.102</v>
      </c>
      <c r="L5826" s="444">
        <f t="shared" ca="1" si="212"/>
        <v>-4361412154770280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-4361412154770280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-18172550644876.168</v>
      </c>
      <c r="L5827" s="444">
        <f t="shared" ca="1" si="212"/>
        <v>-4379584705415156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-4379584705415156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-18248269605896.484</v>
      </c>
      <c r="L5828" s="444">
        <f t="shared" ca="1" si="212"/>
        <v>-4397832975021052.5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-4397832975021052.5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-18324304062587.719</v>
      </c>
      <c r="L5829" s="444">
        <f t="shared" ca="1" si="212"/>
        <v>-4416157279083640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-4416157279083640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-18400655329515.168</v>
      </c>
      <c r="L5830" s="444">
        <f t="shared" ca="1" si="212"/>
        <v>-4434557934413155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-4434557934413155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-18477324726721.48</v>
      </c>
      <c r="L5831" s="444">
        <f t="shared" ca="1" si="212"/>
        <v>-4453035259139876.5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-4453035259139876.5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-18554313579749.484</v>
      </c>
      <c r="L5832" s="444">
        <f t="shared" ca="1" si="212"/>
        <v>-4471589572719626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-4471589572719626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-18631623219665.105</v>
      </c>
      <c r="L5833" s="444">
        <f t="shared" ca="1" si="212"/>
        <v>-4490221195939291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-4490221195939291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-18709254983080.379</v>
      </c>
      <c r="L5834" s="444">
        <f t="shared" ca="1" si="212"/>
        <v>-4508930450922371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-4508930450922371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-18787210212176.547</v>
      </c>
      <c r="L5835" s="444">
        <f t="shared" ca="1" si="212"/>
        <v>-4527717661134548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-4527717661134548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-18865490254727.281</v>
      </c>
      <c r="L5836" s="444">
        <f t="shared" ca="1" si="212"/>
        <v>-4546583151389275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-4546583151389275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-18944096464121.98</v>
      </c>
      <c r="L5837" s="444">
        <f t="shared" ca="1" si="212"/>
        <v>-4565527247853397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-4565527247853397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-19023030199389.152</v>
      </c>
      <c r="L5838" s="444">
        <f t="shared" ca="1" si="212"/>
        <v>-4584550278052786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-4584550278052786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-19102292825219.941</v>
      </c>
      <c r="L5839" s="444">
        <f t="shared" ca="1" si="212"/>
        <v>-4603652570878006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-4603652570878006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-19181885711991.691</v>
      </c>
      <c r="L5840" s="444">
        <f t="shared" ca="1" si="212"/>
        <v>-4622834456589998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-4622834456589998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-19261810235791.656</v>
      </c>
      <c r="L5841" s="444">
        <f t="shared" ca="1" si="212"/>
        <v>-4642096266825790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-4642096266825790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-19342067778440.793</v>
      </c>
      <c r="L5842" s="444">
        <f t="shared" ca="1" si="212"/>
        <v>-4661438334604231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-4661438334604231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-19422659727517.629</v>
      </c>
      <c r="L5843" s="444">
        <f t="shared" ca="1" si="212"/>
        <v>-4680860994331749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-4680860994331749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-19503587476382.289</v>
      </c>
      <c r="L5844" s="444">
        <f t="shared" ca="1" si="212"/>
        <v>-4700364581808131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-4700364581808131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-19584852424200.547</v>
      </c>
      <c r="L5845" s="444">
        <f t="shared" ca="1" si="212"/>
        <v>-4719949434232332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-4719949434232332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-19666455975968.051</v>
      </c>
      <c r="L5846" s="444">
        <f t="shared" ca="1" si="212"/>
        <v>-4739615890208300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-4739615890208300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-19748399542534.582</v>
      </c>
      <c r="L5847" s="444">
        <f t="shared" ca="1" si="212"/>
        <v>-4759364289750835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-4759364289750835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-19830684540628.48</v>
      </c>
      <c r="L5848" s="444">
        <f t="shared" ca="1" si="212"/>
        <v>-4779194974291463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-4779194974291463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-19913312392881.094</v>
      </c>
      <c r="L5849" s="444">
        <f t="shared" ca="1" si="212"/>
        <v>-4799108286684344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-4799108286684344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-19996284527851.434</v>
      </c>
      <c r="L5850" s="444">
        <f t="shared" ca="1" si="212"/>
        <v>-4819104571212195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-4819104571212195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-20079602380050.813</v>
      </c>
      <c r="L5851" s="444">
        <f t="shared" ca="1" si="212"/>
        <v>-4839184173592246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-4839184173592246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-20163267389967.691</v>
      </c>
      <c r="L5852" s="444">
        <f t="shared" ca="1" si="212"/>
        <v>-4859347440982214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-4859347440982214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-20247281004092.559</v>
      </c>
      <c r="L5853" s="444">
        <f t="shared" ca="1" si="212"/>
        <v>-4879594721986307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-4879594721986307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-20331644674942.945</v>
      </c>
      <c r="L5854" s="444">
        <f t="shared" ca="1" si="212"/>
        <v>-4899926366661250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-4899926366661250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-20416359861088.543</v>
      </c>
      <c r="L5855" s="444">
        <f t="shared" ca="1" si="212"/>
        <v>-4920342726522339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-4920342726522339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-20501428027176.414</v>
      </c>
      <c r="L5856" s="444">
        <f t="shared" ca="1" si="212"/>
        <v>-4940844154549515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-4940844154549515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-20586850643956.313</v>
      </c>
      <c r="L5857" s="444">
        <f t="shared" ca="1" si="212"/>
        <v>-4961431005193471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-4961431005193471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-20672629188306.129</v>
      </c>
      <c r="L5858" s="444">
        <f t="shared" ca="1" si="212"/>
        <v>-4982103634381777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-4982103634381777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-20758765143257.402</v>
      </c>
      <c r="L5859" s="444">
        <f t="shared" ca="1" si="212"/>
        <v>-5002862399525034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-5002862399525034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-20845259998020.977</v>
      </c>
      <c r="L5860" s="444">
        <f t="shared" ca="1" si="212"/>
        <v>-5023707659523055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-5023707659523055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-20932115248012.73</v>
      </c>
      <c r="L5861" s="444">
        <f t="shared" ca="1" si="212"/>
        <v>-5044639774771068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-5044639774771068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-21019332394879.449</v>
      </c>
      <c r="L5862" s="444">
        <f t="shared" ca="1" si="212"/>
        <v>-5065659107165947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-5065659107165947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-21106912946524.777</v>
      </c>
      <c r="L5863" s="444">
        <f t="shared" ca="1" si="212"/>
        <v>-5086766020112472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-5086766020112472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-21194858417135.301</v>
      </c>
      <c r="L5864" s="444">
        <f t="shared" ca="1" si="212"/>
        <v>-5107960878529607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-5107960878529607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-21283170327206.695</v>
      </c>
      <c r="L5865" s="444">
        <f t="shared" ca="1" si="212"/>
        <v>-5129244048856814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-5129244048856814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-21371850203570.059</v>
      </c>
      <c r="L5866" s="444">
        <f t="shared" ca="1" si="212"/>
        <v>-5150615899060384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-5150615899060384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-21460899579418.266</v>
      </c>
      <c r="L5867" s="444">
        <f t="shared" ca="1" si="212"/>
        <v>-5172076798639802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-5172076798639802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-21550319994332.508</v>
      </c>
      <c r="L5868" s="444">
        <f t="shared" ca="1" si="212"/>
        <v>-5193627118634135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-5193627118634135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-21640112994308.895</v>
      </c>
      <c r="L5869" s="444">
        <f t="shared" ca="1" si="212"/>
        <v>-5215267231628444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-5215267231628444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-21730280131785.184</v>
      </c>
      <c r="L5870" s="444">
        <f t="shared" ca="1" si="212"/>
        <v>-5236997511760229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-5236997511760229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-21820822965667.621</v>
      </c>
      <c r="L5871" s="444">
        <f t="shared" ca="1" si="212"/>
        <v>-5258818334725897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-5258818334725897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-21911743061357.902</v>
      </c>
      <c r="L5872" s="444">
        <f t="shared" ca="1" si="212"/>
        <v>-5280730077787255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-5280730077787255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-22003041990780.23</v>
      </c>
      <c r="L5873" s="444">
        <f t="shared" ref="L5873:L6127" ca="1" si="217">I5873-J5873+K5873</f>
        <v>-5302733119778035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-5302733119778035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-22094721332408.48</v>
      </c>
      <c r="L5874" s="444">
        <f t="shared" ca="1" si="217"/>
        <v>-5324827841110443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-5324827841110443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-22186782671293.512</v>
      </c>
      <c r="L5875" s="444">
        <f t="shared" ca="1" si="217"/>
        <v>-5347014623781737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-5347014623781737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-22279227599090.57</v>
      </c>
      <c r="L5876" s="444">
        <f t="shared" ca="1" si="217"/>
        <v>-5369293851380828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-5369293851380828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-22372057714086.781</v>
      </c>
      <c r="L5877" s="444">
        <f t="shared" ca="1" si="217"/>
        <v>-5391665909094915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-5391665909094915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-22465274621228.813</v>
      </c>
      <c r="L5878" s="444">
        <f t="shared" ca="1" si="217"/>
        <v>-5414131183716144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-5414131183716144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-22558879932150.602</v>
      </c>
      <c r="L5879" s="444">
        <f t="shared" ca="1" si="217"/>
        <v>-5436690063648295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-5436690063648295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-22652875265201.23</v>
      </c>
      <c r="L5880" s="444">
        <f t="shared" ca="1" si="217"/>
        <v>-5459342938913496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-5459342938913496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-22747262245472.898</v>
      </c>
      <c r="L5881" s="444">
        <f t="shared" ca="1" si="217"/>
        <v>-5482090201158969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-5482090201158969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-22842042504829.039</v>
      </c>
      <c r="L5882" s="444">
        <f t="shared" ca="1" si="217"/>
        <v>-5504932243663798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-5504932243663798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-22937217681932.492</v>
      </c>
      <c r="L5883" s="444">
        <f t="shared" ca="1" si="217"/>
        <v>-5527869461345730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-5527869461345730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-23032789422273.875</v>
      </c>
      <c r="L5884" s="444">
        <f t="shared" ca="1" si="217"/>
        <v>-5550902250768004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-5550902250768004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-23128759378200.016</v>
      </c>
      <c r="L5885" s="444">
        <f t="shared" ca="1" si="217"/>
        <v>-5574031010146204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-5574031010146204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-23225129208942.516</v>
      </c>
      <c r="L5886" s="444">
        <f t="shared" ca="1" si="217"/>
        <v>-5597256139355147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-5597256139355147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-23321900580646.445</v>
      </c>
      <c r="L5887" s="444">
        <f t="shared" ca="1" si="217"/>
        <v>-5620578039935793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-5620578039935793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-23419075166399.137</v>
      </c>
      <c r="L5888" s="444">
        <f t="shared" ca="1" si="217"/>
        <v>-5643997115102192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-5643997115102192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-23516654646259.133</v>
      </c>
      <c r="L5889" s="444">
        <f t="shared" ca="1" si="217"/>
        <v>-5667513769748451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-5667513769748451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-23614640707285.211</v>
      </c>
      <c r="L5890" s="444">
        <f t="shared" ca="1" si="217"/>
        <v>-5691128410455736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-5691128410455736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-23713035043565.566</v>
      </c>
      <c r="L5891" s="444">
        <f t="shared" ca="1" si="217"/>
        <v>-5714841445499302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-5714841445499302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-23811839356247.09</v>
      </c>
      <c r="L5892" s="444">
        <f t="shared" ca="1" si="217"/>
        <v>-5738653284855549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-5738653284855549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-23911055353564.789</v>
      </c>
      <c r="L5893" s="444">
        <f t="shared" ca="1" si="217"/>
        <v>-5762564340209114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-5762564340209114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-24010684750871.309</v>
      </c>
      <c r="L5894" s="444">
        <f t="shared" ca="1" si="217"/>
        <v>-5786575024959985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-5786575024959985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-24110729270666.605</v>
      </c>
      <c r="L5895" s="444">
        <f t="shared" ca="1" si="217"/>
        <v>-5810685754230652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-5810685754230652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-24211190642627.715</v>
      </c>
      <c r="L5896" s="444">
        <f t="shared" ca="1" si="217"/>
        <v>-5834896944873280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-5834896944873280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-24312070603638.668</v>
      </c>
      <c r="L5897" s="444">
        <f t="shared" ca="1" si="217"/>
        <v>-5859209015476919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-5859209015476919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-24413370897820.496</v>
      </c>
      <c r="L5898" s="444">
        <f t="shared" ca="1" si="217"/>
        <v>-5883622386374739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-5883622386374739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-24515093276561.414</v>
      </c>
      <c r="L5899" s="444">
        <f t="shared" ca="1" si="217"/>
        <v>-5908137479651300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-5908137479651300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-24617239498547.082</v>
      </c>
      <c r="L5900" s="444">
        <f t="shared" ca="1" si="217"/>
        <v>-5932754719149847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-5932754719149847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-24719811329791.027</v>
      </c>
      <c r="L5901" s="444">
        <f t="shared" ca="1" si="217"/>
        <v>-5957474530479638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-5957474530479638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-24822810543665.156</v>
      </c>
      <c r="L5902" s="444">
        <f t="shared" ca="1" si="217"/>
        <v>-5982297341023303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-5982297341023303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-24926238920930.43</v>
      </c>
      <c r="L5903" s="444">
        <f t="shared" ca="1" si="217"/>
        <v>-6007223579944233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-6007223579944233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-25030098249767.637</v>
      </c>
      <c r="L5904" s="444">
        <f t="shared" ca="1" si="217"/>
        <v>-6032253678194001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-6032253678194001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-25134390325808.336</v>
      </c>
      <c r="L5905" s="444">
        <f t="shared" ca="1" si="217"/>
        <v>-6057388068519809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-6057388068519809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-25239116952165.871</v>
      </c>
      <c r="L5906" s="444">
        <f t="shared" ca="1" si="217"/>
        <v>-6082627185471975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-6082627185471975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-25344279939466.563</v>
      </c>
      <c r="L5907" s="444">
        <f t="shared" ca="1" si="217"/>
        <v>-6107971465411442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-6107971465411442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-25449881105881.008</v>
      </c>
      <c r="L5908" s="444">
        <f t="shared" ca="1" si="217"/>
        <v>-6133421346517323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-6133421346517323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-25555922277155.512</v>
      </c>
      <c r="L5909" s="444">
        <f t="shared" ca="1" si="217"/>
        <v>-6158977268794479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-6158977268794479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-25662405286643.664</v>
      </c>
      <c r="L5910" s="444">
        <f t="shared" ca="1" si="217"/>
        <v>-6184639674081123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-6184639674081123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-25769331975338.012</v>
      </c>
      <c r="L5911" s="444">
        <f t="shared" ca="1" si="217"/>
        <v>-6210409006056461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-6210409006056461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-25876704191901.922</v>
      </c>
      <c r="L5912" s="444">
        <f t="shared" ca="1" si="217"/>
        <v>-6236285710248363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-6236285710248363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-25984523792701.512</v>
      </c>
      <c r="L5913" s="444">
        <f t="shared" ca="1" si="217"/>
        <v>-6262270234041065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-6262270234041065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-26092792641837.77</v>
      </c>
      <c r="L5914" s="444">
        <f t="shared" ca="1" si="217"/>
        <v>-6288363026682903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-6288363026682903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-26201512611178.762</v>
      </c>
      <c r="L5915" s="444">
        <f t="shared" ca="1" si="217"/>
        <v>-6314564539294082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-6314564539294082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-26310685580392.008</v>
      </c>
      <c r="L5916" s="444">
        <f t="shared" ca="1" si="217"/>
        <v>-6340875224874474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-6340875224874474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-26420313436976.977</v>
      </c>
      <c r="L5917" s="444">
        <f t="shared" ca="1" si="217"/>
        <v>-6367295538311451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-6367295538311451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-26530398076297.711</v>
      </c>
      <c r="L5918" s="444">
        <f t="shared" ca="1" si="217"/>
        <v>-6393825936387749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-6393825936387749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-26640941401615.621</v>
      </c>
      <c r="L5919" s="444">
        <f t="shared" ca="1" si="217"/>
        <v>-6420466877789365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-6420466877789365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-26751945324122.355</v>
      </c>
      <c r="L5920" s="444">
        <f t="shared" ca="1" si="217"/>
        <v>-6447218823113487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-6447218823113487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-26863411762972.863</v>
      </c>
      <c r="L5921" s="444">
        <f t="shared" ca="1" si="217"/>
        <v>-6474082234876460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-6474082234876460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-26975342645318.582</v>
      </c>
      <c r="L5922" s="444">
        <f t="shared" ca="1" si="217"/>
        <v>-6501057577521779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-6501057577521779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-27087739906340.746</v>
      </c>
      <c r="L5923" s="444">
        <f t="shared" ca="1" si="217"/>
        <v>-6528145317428120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-6528145317428120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-27200605489283.832</v>
      </c>
      <c r="L5924" s="444">
        <f t="shared" ca="1" si="217"/>
        <v>-6555345922917404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-6555345922917404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-27313941345489.184</v>
      </c>
      <c r="L5925" s="444">
        <f t="shared" ca="1" si="217"/>
        <v>-6582659864262893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-6582659864262893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-27427749434428.719</v>
      </c>
      <c r="L5926" s="444">
        <f t="shared" ca="1" si="217"/>
        <v>-6610087613697322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-6610087613697322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-27542031723738.84</v>
      </c>
      <c r="L5927" s="444">
        <f t="shared" ca="1" si="217"/>
        <v>-6637629645421061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-6637629645421061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-27656790189254.422</v>
      </c>
      <c r="L5928" s="444">
        <f t="shared" ca="1" si="217"/>
        <v>-6665286435610315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-6665286435610315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-27772026815042.98</v>
      </c>
      <c r="L5929" s="444">
        <f t="shared" ca="1" si="217"/>
        <v>-6693058462425358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-6693058462425358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-27887743593438.992</v>
      </c>
      <c r="L5930" s="444">
        <f t="shared" ca="1" si="217"/>
        <v>-6720946206018797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-6720946206018797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-28003942525078.32</v>
      </c>
      <c r="L5931" s="444">
        <f t="shared" ca="1" si="217"/>
        <v>-6748950148543875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-6748950148543875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-28120625618932.813</v>
      </c>
      <c r="L5932" s="444">
        <f t="shared" ca="1" si="217"/>
        <v>-6777070774162808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-6777070774162808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-28237794892345.031</v>
      </c>
      <c r="L5933" s="444">
        <f t="shared" ca="1" si="217"/>
        <v>-6805308569055153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-6805308569055153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-28355452371063.137</v>
      </c>
      <c r="L5934" s="444">
        <f t="shared" ca="1" si="217"/>
        <v>-6833664021426216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-6833664021426216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-28473600089275.898</v>
      </c>
      <c r="L5935" s="444">
        <f t="shared" ca="1" si="217"/>
        <v>-6862137621515492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-6862137621515492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-28592240089647.883</v>
      </c>
      <c r="L5936" s="444">
        <f t="shared" ca="1" si="217"/>
        <v>-6890729861605140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-6890729861605140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-28711374423354.75</v>
      </c>
      <c r="L5937" s="444">
        <f t="shared" ca="1" si="217"/>
        <v>-6919441236028495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-6919441236028495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-28831005150118.73</v>
      </c>
      <c r="L5938" s="444">
        <f t="shared" ca="1" si="217"/>
        <v>-6948272241178614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-6948272241178614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-28951134338244.223</v>
      </c>
      <c r="L5939" s="444">
        <f t="shared" ca="1" si="217"/>
        <v>-6977223375516858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-6977223375516858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-29071764064653.574</v>
      </c>
      <c r="L5940" s="444">
        <f t="shared" ca="1" si="217"/>
        <v>-7006295139581512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-7006295139581512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-29192896414922.965</v>
      </c>
      <c r="L5941" s="444">
        <f t="shared" ca="1" si="217"/>
        <v>-7035488035996435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-7035488035996435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-29314533483318.48</v>
      </c>
      <c r="L5942" s="444">
        <f t="shared" ca="1" si="217"/>
        <v>-7064802569479753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-7064802569479753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-29436677372832.305</v>
      </c>
      <c r="L5943" s="444">
        <f t="shared" ca="1" si="217"/>
        <v>-7094239246852585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-7094239246852585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-29559330195219.105</v>
      </c>
      <c r="L5944" s="444">
        <f t="shared" ca="1" si="217"/>
        <v>-7123798577047804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-7123798577047804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-29682494071032.512</v>
      </c>
      <c r="L5945" s="444">
        <f t="shared" ca="1" si="217"/>
        <v>-7153481071118837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-7153481071118837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-29806171129661.82</v>
      </c>
      <c r="L5946" s="444">
        <f t="shared" ca="1" si="217"/>
        <v>-7183287242248499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-7183287242248499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-29930363509368.746</v>
      </c>
      <c r="L5947" s="444">
        <f t="shared" ca="1" si="217"/>
        <v>-7213217605757868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-7213217605757868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-30055073357324.453</v>
      </c>
      <c r="L5948" s="444">
        <f t="shared" ca="1" si="217"/>
        <v>-7243272679115192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-7243272679115192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-30180302829646.633</v>
      </c>
      <c r="L5949" s="444">
        <f t="shared" ca="1" si="217"/>
        <v>-7273452981944839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-7273452981944839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-30306054091436.832</v>
      </c>
      <c r="L5950" s="444">
        <f t="shared" ca="1" si="217"/>
        <v>-7303759036036276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-7303759036036276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-30432329316817.816</v>
      </c>
      <c r="L5951" s="444">
        <f t="shared" ca="1" si="217"/>
        <v>-7334191365353094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-7334191365353094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-30559130688971.223</v>
      </c>
      <c r="L5952" s="444">
        <f t="shared" ca="1" si="217"/>
        <v>-7364750496042065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-7364750496042065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-30686460400175.27</v>
      </c>
      <c r="L5953" s="444">
        <f t="shared" ca="1" si="217"/>
        <v>-7395436956442240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-7395436956442240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-30814320651842.668</v>
      </c>
      <c r="L5954" s="444">
        <f t="shared" ca="1" si="217"/>
        <v>-7426251277094083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-7426251277094083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-30942713654558.684</v>
      </c>
      <c r="L5955" s="444">
        <f t="shared" ca="1" si="217"/>
        <v>-7457193990748642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-7457193990748642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-31071641628119.344</v>
      </c>
      <c r="L5956" s="444">
        <f t="shared" ca="1" si="217"/>
        <v>-7488265632376761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-7488265632376761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-31201106801569.836</v>
      </c>
      <c r="L5957" s="444">
        <f t="shared" ca="1" si="217"/>
        <v>-7519466739178331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-7519466739178331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-31331111413243.051</v>
      </c>
      <c r="L5958" s="444">
        <f t="shared" ca="1" si="217"/>
        <v>-7550797850591574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-7550797850591574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-31461657710798.223</v>
      </c>
      <c r="L5959" s="444">
        <f t="shared" ca="1" si="217"/>
        <v>-7582259508302372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-7582259508302372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-31592747951259.883</v>
      </c>
      <c r="L5960" s="444">
        <f t="shared" ca="1" si="217"/>
        <v>-7613852256253632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-7613852256253632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-31724384401056.801</v>
      </c>
      <c r="L5961" s="444">
        <f t="shared" ca="1" si="217"/>
        <v>-7645576640654689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-7645576640654689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-31856569336061.203</v>
      </c>
      <c r="L5962" s="444">
        <f t="shared" ca="1" si="217"/>
        <v>-7677433209990750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-7677433209990750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-31989305041628.125</v>
      </c>
      <c r="L5963" s="444">
        <f t="shared" ca="1" si="217"/>
        <v>-7709422515032378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-7709422515032378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-32122593812634.91</v>
      </c>
      <c r="L5964" s="444">
        <f t="shared" ca="1" si="217"/>
        <v>-7741545108845013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-7741545108845013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-32256437953520.887</v>
      </c>
      <c r="L5965" s="444">
        <f t="shared" ca="1" si="217"/>
        <v>-7773801546798534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-7773801546798534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-32390839778327.223</v>
      </c>
      <c r="L5966" s="444">
        <f t="shared" ca="1" si="217"/>
        <v>-7806192386576861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-7806192386576861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-32525801610736.918</v>
      </c>
      <c r="L5967" s="444">
        <f t="shared" ca="1" si="217"/>
        <v>-7838718188187598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-7838718188187598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-32661325784114.992</v>
      </c>
      <c r="L5968" s="444">
        <f t="shared" ca="1" si="217"/>
        <v>-7871379513971713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-7871379513971713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-32797414641548.805</v>
      </c>
      <c r="L5969" s="444">
        <f t="shared" ca="1" si="217"/>
        <v>-7904176928613262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-7904176928613262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-32934070535888.59</v>
      </c>
      <c r="L5970" s="444">
        <f t="shared" ca="1" si="217"/>
        <v>-7937110999149151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-7937110999149151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-33071295829788.129</v>
      </c>
      <c r="L5971" s="444">
        <f t="shared" ca="1" si="217"/>
        <v>-7970182294978939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-7970182294978939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-33209092895745.578</v>
      </c>
      <c r="L5972" s="444">
        <f t="shared" ca="1" si="217"/>
        <v>-8003391387874685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-8003391387874685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-33347464116144.52</v>
      </c>
      <c r="L5973" s="444">
        <f t="shared" ca="1" si="217"/>
        <v>-8036738851990830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-8036738851990830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-33486411883295.125</v>
      </c>
      <c r="L5974" s="444">
        <f t="shared" ca="1" si="217"/>
        <v>-8070225263874125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-8070225263874125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-33625938599475.52</v>
      </c>
      <c r="L5975" s="444">
        <f t="shared" ca="1" si="217"/>
        <v>-8103851202473601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-8103851202473601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-33766046676973.336</v>
      </c>
      <c r="L5976" s="444">
        <f t="shared" ca="1" si="217"/>
        <v>-8137617249150574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-8137617249150574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-33906738538127.391</v>
      </c>
      <c r="L5977" s="444">
        <f t="shared" ca="1" si="217"/>
        <v>-8171523987688701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-8171523987688701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-34048016615369.586</v>
      </c>
      <c r="L5978" s="444">
        <f t="shared" ca="1" si="217"/>
        <v>-8205572004304071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-8205572004304071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-34189883351266.965</v>
      </c>
      <c r="L5979" s="444">
        <f t="shared" ca="1" si="217"/>
        <v>-8239761887655338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-8239761887655338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-34332341198563.906</v>
      </c>
      <c r="L5980" s="444">
        <f t="shared" ca="1" si="217"/>
        <v>-8274094228853902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-8274094228853902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-34475392620224.586</v>
      </c>
      <c r="L5981" s="444">
        <f t="shared" ca="1" si="217"/>
        <v>-8308569621474127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-8308569621474127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-34619040089475.527</v>
      </c>
      <c r="L5982" s="444">
        <f t="shared" ca="1" si="217"/>
        <v>-8343188661563603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-8343188661563603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-34763286089848.344</v>
      </c>
      <c r="L5983" s="444">
        <f t="shared" ca="1" si="217"/>
        <v>-8377951947653451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-8377951947653451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-34908133115222.707</v>
      </c>
      <c r="L5984" s="444">
        <f t="shared" ca="1" si="217"/>
        <v>-8412860080768674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-8412860080768674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-35053583669869.473</v>
      </c>
      <c r="L5985" s="444">
        <f t="shared" ca="1" si="217"/>
        <v>-8447913664438543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-8447913664438543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-35199640268493.93</v>
      </c>
      <c r="L5986" s="444">
        <f t="shared" ca="1" si="217"/>
        <v>-8483113304707037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-8483113304707037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-35346305436279.328</v>
      </c>
      <c r="L5987" s="444">
        <f t="shared" ca="1" si="217"/>
        <v>-8518459610143316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-8518459610143316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-35493581708930.477</v>
      </c>
      <c r="L5988" s="444">
        <f t="shared" ca="1" si="217"/>
        <v>-8553953191852246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-8553953191852246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-35641471632717.695</v>
      </c>
      <c r="L5989" s="444">
        <f t="shared" ca="1" si="217"/>
        <v>-8589594663484964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-8589594663484964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-35789977764520.68</v>
      </c>
      <c r="L5990" s="444">
        <f t="shared" ca="1" si="217"/>
        <v>-8625384641249485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-8625384641249485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-35939102671872.852</v>
      </c>
      <c r="L5991" s="444">
        <f t="shared" ca="1" si="217"/>
        <v>-8661323743921358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-8661323743921358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-36088848933005.656</v>
      </c>
      <c r="L5992" s="444">
        <f t="shared" ca="1" si="217"/>
        <v>-8697412592854364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-8697412592854364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-36239219136893.18</v>
      </c>
      <c r="L5993" s="444">
        <f t="shared" ca="1" si="217"/>
        <v>-8733651811991257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-8733651811991257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-36390215883296.906</v>
      </c>
      <c r="L5994" s="444">
        <f t="shared" ca="1" si="217"/>
        <v>-8770042027874554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-8770042027874554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-36541841782810.648</v>
      </c>
      <c r="L5995" s="444">
        <f t="shared" ca="1" si="217"/>
        <v>-8806583869657365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-8806583869657365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-36694099456905.68</v>
      </c>
      <c r="L5996" s="444">
        <f t="shared" ca="1" si="217"/>
        <v>-8843277969114271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-8843277969114271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-36846991537976.125</v>
      </c>
      <c r="L5997" s="444">
        <f t="shared" ca="1" si="217"/>
        <v>-8880124960652247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-8880124960652247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-37000520669384.359</v>
      </c>
      <c r="L5998" s="444">
        <f t="shared" ca="1" si="217"/>
        <v>-8917125481321631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-8917125481321631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-37154689505506.797</v>
      </c>
      <c r="L5999" s="444">
        <f t="shared" ca="1" si="217"/>
        <v>-8954280170827138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-8954280170827138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-37309500711779.742</v>
      </c>
      <c r="L6000" s="444">
        <f t="shared" ca="1" si="217"/>
        <v>-8991589671538918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-8991589671538918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-37464956964745.492</v>
      </c>
      <c r="L6001" s="444">
        <f t="shared" ca="1" si="217"/>
        <v>-9029054628503664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-9029054628503664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-37621060952098.602</v>
      </c>
      <c r="L6002" s="444">
        <f t="shared" ca="1" si="217"/>
        <v>-9066675689455762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-9066675689455762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-37777815372732.344</v>
      </c>
      <c r="L6003" s="444">
        <f t="shared" ca="1" si="217"/>
        <v>-9104453504828494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-9104453504828494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-37935222936785.391</v>
      </c>
      <c r="L6004" s="444">
        <f t="shared" ca="1" si="217"/>
        <v>-9142388727765280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-9142388727765280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-38093286365688.664</v>
      </c>
      <c r="L6005" s="444">
        <f t="shared" ca="1" si="217"/>
        <v>-9180482014130968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-9180482014130968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-38252008392212.367</v>
      </c>
      <c r="L6006" s="444">
        <f t="shared" ca="1" si="217"/>
        <v>-9218734022523180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-9218734022523180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-38411391760513.25</v>
      </c>
      <c r="L6007" s="444">
        <f t="shared" ca="1" si="217"/>
        <v>-9257145414283694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-9257145414283694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-38571439226182.055</v>
      </c>
      <c r="L6008" s="444">
        <f t="shared" ca="1" si="217"/>
        <v>-9295716853509876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-9295716853509876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-38732153556291.148</v>
      </c>
      <c r="L6009" s="444">
        <f t="shared" ca="1" si="217"/>
        <v>-9334449007066168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-9334449007066168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-38893537529442.367</v>
      </c>
      <c r="L6010" s="444">
        <f t="shared" ca="1" si="217"/>
        <v>-9373342544595610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-9373342544595610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-39055593935815.039</v>
      </c>
      <c r="L6011" s="444">
        <f t="shared" ca="1" si="217"/>
        <v>-9412398138531426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-9412398138531426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-39218325577214.273</v>
      </c>
      <c r="L6012" s="444">
        <f t="shared" ca="1" si="217"/>
        <v>-9451616464108640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-9451616464108640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-39381735267119.336</v>
      </c>
      <c r="L6013" s="444">
        <f t="shared" ca="1" si="217"/>
        <v>-9490998199375760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-9490998199375760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-39545825830732.336</v>
      </c>
      <c r="L6014" s="444">
        <f t="shared" ca="1" si="217"/>
        <v>-9530544025206492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-9530544025206492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-39710600105027.047</v>
      </c>
      <c r="L6015" s="444">
        <f t="shared" ca="1" si="217"/>
        <v>-9570254625311520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-9570254625311520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-39876060938798</v>
      </c>
      <c r="L6016" s="444">
        <f t="shared" ca="1" si="217"/>
        <v>-9610130686250318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-9610130686250318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-40042211192709.656</v>
      </c>
      <c r="L6017" s="444">
        <f t="shared" ca="1" si="217"/>
        <v>-9650172897443028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-9650172897443028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-40209053739345.953</v>
      </c>
      <c r="L6018" s="444">
        <f t="shared" ca="1" si="217"/>
        <v>-9690381951182374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-9690381951182374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-40376591463259.891</v>
      </c>
      <c r="L6019" s="444">
        <f t="shared" ca="1" si="217"/>
        <v>-9730758542645634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-9730758542645634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-40544827261023.477</v>
      </c>
      <c r="L6020" s="444">
        <f t="shared" ca="1" si="217"/>
        <v>-9771303369906658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-9771303369906658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-40713764041277.742</v>
      </c>
      <c r="L6021" s="444">
        <f t="shared" ca="1" si="217"/>
        <v>-9812017133947936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-9812017133947936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-40883404724783.063</v>
      </c>
      <c r="L6022" s="444">
        <f t="shared" ca="1" si="217"/>
        <v>-9852900538672720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-9852900538672720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-41053752244469.664</v>
      </c>
      <c r="L6023" s="444">
        <f t="shared" ca="1" si="217"/>
        <v>-9893954290917190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-9893954290917190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-41224809545488.289</v>
      </c>
      <c r="L6024" s="444">
        <f t="shared" ca="1" si="217"/>
        <v>-9935179100462678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-9935179100462678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-41396579585261.156</v>
      </c>
      <c r="L6025" s="444">
        <f t="shared" ca="1" si="217"/>
        <v>-9976575680047940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-9976575680047940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-41569065333533.086</v>
      </c>
      <c r="L6026" s="444">
        <f t="shared" ca="1" si="217"/>
        <v>-1.0018144745381474E+16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-1.0018144745381474E+16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-41742269772422.805</v>
      </c>
      <c r="L6027" s="444">
        <f t="shared" ca="1" si="217"/>
        <v>-1.0059887015153896E+16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-1.0059887015153896E+16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-41916195896474.563</v>
      </c>
      <c r="L6028" s="444">
        <f t="shared" ca="1" si="217"/>
        <v>-1.010180321105037E+16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-1.010180321105037E+16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-42090846712709.875</v>
      </c>
      <c r="L6029" s="444">
        <f t="shared" ca="1" si="217"/>
        <v>-1.014389405776308E+16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-1.014389405776308E+16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-42266225240679.5</v>
      </c>
      <c r="L6030" s="444">
        <f t="shared" ca="1" si="217"/>
        <v>-1.018616028300376E+16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-1.018616028300376E+16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-42442334512515.664</v>
      </c>
      <c r="L6031" s="444">
        <f t="shared" ca="1" si="217"/>
        <v>-1.0228602617516276E+16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-1.0228602617516276E+16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-42619177572984.484</v>
      </c>
      <c r="L6032" s="444">
        <f t="shared" ca="1" si="217"/>
        <v>-1.027122179508926E+16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-1.027122179508926E+16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-42796757479538.586</v>
      </c>
      <c r="L6033" s="444">
        <f t="shared" ca="1" si="217"/>
        <v>-1.0314018552568798E+16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-1.0314018552568798E+16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-42975077302369.992</v>
      </c>
      <c r="L6034" s="444">
        <f t="shared" ca="1" si="217"/>
        <v>-1.0356993629871168E+16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-1.0356993629871168E+16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-43154140124463.203</v>
      </c>
      <c r="L6035" s="444">
        <f t="shared" ca="1" si="217"/>
        <v>-1.0400147769995632E+16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-1.0400147769995632E+16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-43333949041648.469</v>
      </c>
      <c r="L6036" s="444">
        <f t="shared" ca="1" si="217"/>
        <v>-1.044348171903728E+16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-1.044348171903728E+16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-43514507162655.336</v>
      </c>
      <c r="L6037" s="444">
        <f t="shared" ca="1" si="217"/>
        <v>-1.0486996226199936E+16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-1.0486996226199936E+16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-43695817609166.398</v>
      </c>
      <c r="L6038" s="444">
        <f t="shared" ca="1" si="217"/>
        <v>-1.0530692043809102E+16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-1.0530692043809102E+16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-43877883515871.258</v>
      </c>
      <c r="L6039" s="444">
        <f t="shared" ca="1" si="217"/>
        <v>-1.0574569927324974E+16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-1.0574569927324974E+16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-44060708030520.727</v>
      </c>
      <c r="L6040" s="444">
        <f t="shared" ca="1" si="217"/>
        <v>-1.0618630635355494E+16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-1.0618630635355494E+16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-44244294313981.227</v>
      </c>
      <c r="L6041" s="444">
        <f t="shared" ca="1" si="217"/>
        <v>-1.0662874929669476E+16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-1.0662874929669476E+16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-44428645540289.484</v>
      </c>
      <c r="L6042" s="444">
        <f t="shared" ca="1" si="217"/>
        <v>-1.0707303575209766E+16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-1.0707303575209766E+16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-44613764896707.359</v>
      </c>
      <c r="L6043" s="444">
        <f t="shared" ca="1" si="217"/>
        <v>-1.0751917340106474E+16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-1.0751917340106474E+16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-44799655583776.977</v>
      </c>
      <c r="L6044" s="444">
        <f t="shared" ca="1" si="217"/>
        <v>-1.079671699569025E+16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-1.079671699569025E+16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-44986320815376.039</v>
      </c>
      <c r="L6045" s="444">
        <f t="shared" ca="1" si="217"/>
        <v>-1.0841703316505626E+16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-1.0841703316505626E+16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-45173763818773.438</v>
      </c>
      <c r="L6046" s="444">
        <f t="shared" ca="1" si="217"/>
        <v>-1.08868770803244E+16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-1.08868770803244E+16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-45361987834685</v>
      </c>
      <c r="L6047" s="444">
        <f t="shared" ca="1" si="217"/>
        <v>-1.0932239068159084E+16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-1.0932239068159084E+16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-45550996117329.516</v>
      </c>
      <c r="L6048" s="444">
        <f t="shared" ca="1" si="217"/>
        <v>-1.0977790064276414E+16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-1.0977790064276414E+16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-45740791934485.055</v>
      </c>
      <c r="L6049" s="444">
        <f t="shared" ca="1" si="217"/>
        <v>-1.10235308562109E+16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-1.10235308562109E+16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-45931378567545.414</v>
      </c>
      <c r="L6050" s="444">
        <f t="shared" ca="1" si="217"/>
        <v>-1.1069462234778446E+16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-1.1069462234778446E+16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-46122759311576.859</v>
      </c>
      <c r="L6051" s="444">
        <f t="shared" ca="1" si="217"/>
        <v>-1.1115584994090022E+16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-1.1115584994090022E+16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-46314937475375.094</v>
      </c>
      <c r="L6052" s="444">
        <f t="shared" ca="1" si="217"/>
        <v>-1.1161899931565398E+16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-1.1161899931565398E+16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-46507916381522.492</v>
      </c>
      <c r="L6053" s="444">
        <f t="shared" ca="1" si="217"/>
        <v>-1.120840784794692E+16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-1.120840784794692E+16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-46701699366445.5</v>
      </c>
      <c r="L6054" s="444">
        <f t="shared" ca="1" si="217"/>
        <v>-1.1255109547313366E+16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-1.1255109547313366E+16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-46896289780472.359</v>
      </c>
      <c r="L6055" s="444">
        <f t="shared" ca="1" si="217"/>
        <v>-1.1302005837093838E+16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-1.1302005837093838E+16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-47091690987890.992</v>
      </c>
      <c r="L6056" s="444">
        <f t="shared" ca="1" si="217"/>
        <v>-1.1349097528081728E+16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-1.1349097528081728E+16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-47287906367007.203</v>
      </c>
      <c r="L6057" s="444">
        <f t="shared" ca="1" si="217"/>
        <v>-1.1396385434448736E+16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-1.1396385434448736E+16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-47484939310203.063</v>
      </c>
      <c r="L6058" s="444">
        <f t="shared" ca="1" si="217"/>
        <v>-1.144387037375894E+16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-1.144387037375894E+16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-47682793223995.586</v>
      </c>
      <c r="L6059" s="444">
        <f t="shared" ca="1" si="217"/>
        <v>-1.1491553166982936E+16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-1.1491553166982936E+16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-47881471529095.563</v>
      </c>
      <c r="L6060" s="444">
        <f t="shared" ca="1" si="217"/>
        <v>-1.1539434638512032E+16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-1.1539434638512032E+16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-48080977660466.797</v>
      </c>
      <c r="L6061" s="444">
        <f t="shared" ca="1" si="217"/>
        <v>-1.1587515616172498E+16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-1.1587515616172498E+16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-48281315067385.406</v>
      </c>
      <c r="L6062" s="444">
        <f t="shared" ca="1" si="217"/>
        <v>-1.1635796931239884E+16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-1.1635796931239884E+16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-48482487213499.516</v>
      </c>
      <c r="L6063" s="444">
        <f t="shared" ca="1" si="217"/>
        <v>-1.1684279418453384E+16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-1.1684279418453384E+16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-48684497576889.102</v>
      </c>
      <c r="L6064" s="444">
        <f t="shared" ca="1" si="217"/>
        <v>-1.1732963916030274E+16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-1.1732963916030274E+16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-48887349650126.141</v>
      </c>
      <c r="L6065" s="444">
        <f t="shared" ca="1" si="217"/>
        <v>-1.17818512656804E+16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-1.17818512656804E+16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-49091046940335</v>
      </c>
      <c r="L6066" s="444">
        <f t="shared" ca="1" si="217"/>
        <v>-1.1830942312620736E+16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-1.1830942312620736E+16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-49295592969253.063</v>
      </c>
      <c r="L6067" s="444">
        <f t="shared" ca="1" si="217"/>
        <v>-1.188023790558999E+16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-1.188023790558999E+16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-49500991273291.625</v>
      </c>
      <c r="L6068" s="444">
        <f t="shared" ca="1" si="217"/>
        <v>-1.1929738896863282E+16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-1.1929738896863282E+16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-49707245403597.008</v>
      </c>
      <c r="L6069" s="444">
        <f t="shared" ca="1" si="217"/>
        <v>-1.197944614226688E+16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-1.197944614226688E+16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-49914358926112</v>
      </c>
      <c r="L6070" s="444">
        <f t="shared" ca="1" si="217"/>
        <v>-1.2029360501192992E+16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-1.2029360501192992E+16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-50122335421637.469</v>
      </c>
      <c r="L6071" s="444">
        <f t="shared" ca="1" si="217"/>
        <v>-1.207948283661463E+16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-1.207948283661463E+16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-50331178485894.289</v>
      </c>
      <c r="L6072" s="444">
        <f t="shared" ca="1" si="217"/>
        <v>-1.2129814015100524E+16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-1.2129814015100524E+16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-50540891729585.516</v>
      </c>
      <c r="L6073" s="444">
        <f t="shared" ca="1" si="217"/>
        <v>-1.218035490683011E+16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-1.218035490683011E+16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-50751478778458.789</v>
      </c>
      <c r="L6074" s="444">
        <f t="shared" ca="1" si="217"/>
        <v>-1.2231106385608568E+16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-1.2231106385608568E+16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-50962943273369.031</v>
      </c>
      <c r="L6075" s="444">
        <f t="shared" ca="1" si="217"/>
        <v>-1.2282069328881938E+16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-1.2282069328881938E+16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-51175288870341.406</v>
      </c>
      <c r="L6076" s="444">
        <f t="shared" ca="1" si="217"/>
        <v>-1.233324461775228E+16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-1.233324461775228E+16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-51388519240634.5</v>
      </c>
      <c r="L6077" s="444">
        <f t="shared" ca="1" si="217"/>
        <v>-1.2384633136992914E+16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-1.2384633136992914E+16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-51602638070803.805</v>
      </c>
      <c r="L6078" s="444">
        <f t="shared" ca="1" si="217"/>
        <v>-1.2436235775063718E+16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-1.2436235775063718E+16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-51817649062765.492</v>
      </c>
      <c r="L6079" s="444">
        <f t="shared" ca="1" si="217"/>
        <v>-1.2488053424126484E+16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-1.2488053424126484E+16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-52033555933860.352</v>
      </c>
      <c r="L6080" s="444">
        <f t="shared" ca="1" si="217"/>
        <v>-1.2540086980060344E+16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-1.2540086980060344E+16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-52250362416918.102</v>
      </c>
      <c r="L6081" s="444">
        <f t="shared" ca="1" si="217"/>
        <v>-1.2592337342477262E+16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-1.2592337342477262E+16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-52468072260321.922</v>
      </c>
      <c r="L6082" s="444">
        <f t="shared" ca="1" si="217"/>
        <v>-1.2644805414737584E+16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-1.2644805414737584E+16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-52686689228073.266</v>
      </c>
      <c r="L6083" s="444">
        <f t="shared" ca="1" si="217"/>
        <v>-1.2697492103965658E+16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-1.2697492103965658E+16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-52906217099856.906</v>
      </c>
      <c r="L6084" s="444">
        <f t="shared" ca="1" si="217"/>
        <v>-1.2750398321065514E+16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-1.2750398321065514E+16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-53126659671106.305</v>
      </c>
      <c r="L6085" s="444">
        <f t="shared" ca="1" si="217"/>
        <v>-1.280352498073662E+16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-1.280352498073662E+16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-53348020753069.25</v>
      </c>
      <c r="L6086" s="444">
        <f t="shared" ca="1" si="217"/>
        <v>-1.285687300148969E+16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-1.285687300148969E+16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-53570304172873.711</v>
      </c>
      <c r="L6087" s="444">
        <f t="shared" ca="1" si="217"/>
        <v>-1.2910443305662564E+16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-1.2910443305662564E+16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-53793513773594.016</v>
      </c>
      <c r="L6088" s="444">
        <f t="shared" ca="1" si="217"/>
        <v>-1.2964236819436158E+16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-1.2964236819436158E+16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-54017653414317.328</v>
      </c>
      <c r="L6089" s="444">
        <f t="shared" ca="1" si="217"/>
        <v>-1.3018254472850476E+16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-1.3018254472850476E+16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-54242726970210.313</v>
      </c>
      <c r="L6090" s="444">
        <f t="shared" ca="1" si="217"/>
        <v>-1.3072497199820686E+16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-1.3072497199820686E+16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-54468738332586.188</v>
      </c>
      <c r="L6091" s="444">
        <f t="shared" ca="1" si="217"/>
        <v>-1.3126965938153272E+16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-1.3126965938153272E+16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-54695691408971.969</v>
      </c>
      <c r="L6092" s="444">
        <f t="shared" ca="1" si="217"/>
        <v>-1.3181661629562244E+16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-1.3181661629562244E+16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-54923590123176.016</v>
      </c>
      <c r="L6093" s="444">
        <f t="shared" ca="1" si="217"/>
        <v>-1.323658521968542E+16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-1.323658521968542E+16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-55152438415355.914</v>
      </c>
      <c r="L6094" s="444">
        <f t="shared" ca="1" si="217"/>
        <v>-1.3291737658100776E+16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-1.3291737658100776E+16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-55382240242086.563</v>
      </c>
      <c r="L6095" s="444">
        <f t="shared" ca="1" si="217"/>
        <v>-1.3347119898342862E+16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-1.3347119898342862E+16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-55612999576428.594</v>
      </c>
      <c r="L6096" s="444">
        <f t="shared" ca="1" si="217"/>
        <v>-1.340273289791929E+16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-1.340273289791929E+16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-55844720407997.039</v>
      </c>
      <c r="L6097" s="444">
        <f t="shared" ca="1" si="217"/>
        <v>-1.3458577618327288E+16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-1.3458577618327288E+16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-56077406743030.367</v>
      </c>
      <c r="L6098" s="444">
        <f t="shared" ca="1" si="217"/>
        <v>-1.3514655025070318E+16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-1.3514655025070318E+16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-56311062604459.656</v>
      </c>
      <c r="L6099" s="444">
        <f t="shared" ca="1" si="217"/>
        <v>-1.3570966087674778E+16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-1.3570966087674778E+16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-56545692031978.242</v>
      </c>
      <c r="L6100" s="444">
        <f t="shared" ca="1" si="217"/>
        <v>-1.3627511779706756E+16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-1.3627511779706756E+16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-56781299082111.484</v>
      </c>
      <c r="L6101" s="444">
        <f t="shared" ca="1" si="217"/>
        <v>-1.3684293078788868E+16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-1.3684293078788868E+16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-57017887828286.945</v>
      </c>
      <c r="L6102" s="444">
        <f t="shared" ca="1" si="217"/>
        <v>-1.3741310966617154E+16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-1.3741310966617154E+16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-57255462360904.805</v>
      </c>
      <c r="L6103" s="444">
        <f t="shared" ca="1" si="217"/>
        <v>-1.3798566428978058E+16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-1.3798566428978058E+16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-57494026787408.57</v>
      </c>
      <c r="L6104" s="444">
        <f t="shared" ca="1" si="217"/>
        <v>-1.3856060455765466E+16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-1.3856060455765466E+16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-57733585232356.109</v>
      </c>
      <c r="L6105" s="444">
        <f t="shared" ca="1" si="217"/>
        <v>-1.3913794040997822E+16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-1.3913794040997822E+16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-57974141837490.922</v>
      </c>
      <c r="L6106" s="444">
        <f t="shared" ca="1" si="217"/>
        <v>-1.3971768182835312E+16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-1.3971768182835312E+16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-58215700761813.797</v>
      </c>
      <c r="L6107" s="444">
        <f t="shared" ca="1" si="217"/>
        <v>-1.4029983883597126E+16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-1.4029983883597126E+16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-58458266181654.688</v>
      </c>
      <c r="L6108" s="444">
        <f t="shared" ca="1" si="217"/>
        <v>-1.408844214977878E+16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-1.408844214977878E+16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-58701842290744.922</v>
      </c>
      <c r="L6109" s="444">
        <f t="shared" ca="1" si="217"/>
        <v>-1.4147143992069524E+16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-1.4147143992069524E+16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-58946433300289.68</v>
      </c>
      <c r="L6110" s="444">
        <f t="shared" ca="1" si="217"/>
        <v>-1.4206090425369814E+16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-1.4206090425369814E+16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-59192043439040.898</v>
      </c>
      <c r="L6111" s="444">
        <f t="shared" ca="1" si="217"/>
        <v>-1.4265282468808854E+16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-1.4265282468808854E+16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-59438676953370.227</v>
      </c>
      <c r="L6112" s="444">
        <f t="shared" ca="1" si="217"/>
        <v>-1.4324721145762224E+16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-1.4324721145762224E+16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-59686338107342.602</v>
      </c>
      <c r="L6113" s="444">
        <f t="shared" ca="1" si="217"/>
        <v>-1.4384407483869566E+16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-1.4384407483869566E+16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-59935031182789.859</v>
      </c>
      <c r="L6114" s="444">
        <f t="shared" ca="1" si="217"/>
        <v>-1.4444342515052356E+16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-1.4444342515052356E+16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-60184760479384.813</v>
      </c>
      <c r="L6115" s="444">
        <f t="shared" ca="1" si="217"/>
        <v>-1.450452727553174E+16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-1.450452727553174E+16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-60435530314715.586</v>
      </c>
      <c r="L6116" s="444">
        <f t="shared" ca="1" si="217"/>
        <v>-1.4564962805846456E+16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-1.4564962805846456E+16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-60687345024360.234</v>
      </c>
      <c r="L6117" s="444">
        <f t="shared" ca="1" si="217"/>
        <v>-1.4625650150870816E+16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-1.4625650150870816E+16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-60940208961961.727</v>
      </c>
      <c r="L6118" s="444">
        <f t="shared" ca="1" si="217"/>
        <v>-1.4686590359832778E+16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-1.4686590359832778E+16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-61194126499303.234</v>
      </c>
      <c r="L6119" s="444">
        <f t="shared" ca="1" si="217"/>
        <v>-1.4747784486332082E+16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-1.4747784486332082E+16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-61449102026383.672</v>
      </c>
      <c r="L6120" s="444">
        <f t="shared" ca="1" si="217"/>
        <v>-1.4809233588358466E+16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-1.4809233588358466E+16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-61705139951493.609</v>
      </c>
      <c r="L6121" s="444">
        <f t="shared" ca="1" si="217"/>
        <v>-1.487093872830996E+16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-1.487093872830996E+16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-61962244701291.492</v>
      </c>
      <c r="L6122" s="444">
        <f t="shared" ca="1" si="217"/>
        <v>-1.4932900973011252E+16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-1.4932900973011252E+16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-62220420720880.211</v>
      </c>
      <c r="L6123" s="444">
        <f t="shared" ca="1" si="217"/>
        <v>-1.4995121393732132E+16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-1.4995121393732132E+16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-62479672473883.883</v>
      </c>
      <c r="L6124" s="444">
        <f t="shared" ca="1" si="217"/>
        <v>-1.5057601066206016E+16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-1.5057601066206016E+16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-62740004442525.063</v>
      </c>
      <c r="L6125" s="444">
        <f t="shared" ca="1" si="217"/>
        <v>-1.5120341070648542E+16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-1.5120341070648542E+16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-63001421127702.25</v>
      </c>
      <c r="L6126" s="444">
        <f t="shared" ca="1" si="217"/>
        <v>-1.5183342491776244E+16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-1.5183342491776244E+16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-63263927049067.68</v>
      </c>
      <c r="L6127" s="444">
        <f t="shared" ca="1" si="217"/>
        <v>-1.5246606418825312E+16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-1.5246606418825312E+16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-63527526745105.469</v>
      </c>
      <c r="L6128" s="444">
        <f t="shared" ref="L6128:L6250" ca="1" si="222">I6128-J6128+K6128</f>
        <v>-1.5310133945570418E+16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-1.5310133945570418E+16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-63792224773210.07</v>
      </c>
      <c r="L6129" s="444">
        <f t="shared" ca="1" si="222"/>
        <v>-1.5373926170343628E+16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-1.5373926170343628E+16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-64058025709765.117</v>
      </c>
      <c r="L6130" s="444">
        <f t="shared" ca="1" si="222"/>
        <v>-1.5437984196053394E+16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-1.5437984196053394E+16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-64324934150222.477</v>
      </c>
      <c r="L6131" s="444">
        <f t="shared" ca="1" si="222"/>
        <v>-1.5502309130203616E+16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-1.5502309130203616E+16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-64592954709181.742</v>
      </c>
      <c r="L6132" s="444">
        <f t="shared" ca="1" si="222"/>
        <v>-1.5566902084912798E+16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-1.5566902084912798E+16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-64862092020470</v>
      </c>
      <c r="L6133" s="444">
        <f t="shared" ca="1" si="222"/>
        <v>-1.5631764176933268E+16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-1.5631764176933268E+16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-65132350737221.961</v>
      </c>
      <c r="L6134" s="444">
        <f t="shared" ca="1" si="222"/>
        <v>-1.569689652767049E+16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-1.569689652767049E+16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-65403735531960.367</v>
      </c>
      <c r="L6135" s="444">
        <f t="shared" ca="1" si="222"/>
        <v>-1.576230026320245E+16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-1.576230026320245E+16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-65676251096676.875</v>
      </c>
      <c r="L6136" s="444">
        <f t="shared" ca="1" si="222"/>
        <v>-1.5827976514299126E+16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-1.5827976514299126E+16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-65949902142913.016</v>
      </c>
      <c r="L6137" s="444">
        <f t="shared" ca="1" si="222"/>
        <v>-1.589392641644204E+16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-1.589392641644204E+16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-66224693401841.844</v>
      </c>
      <c r="L6138" s="444">
        <f t="shared" ca="1" si="222"/>
        <v>-1.5960151109843882E+16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-1.5960151109843882E+16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-66500629624349.5</v>
      </c>
      <c r="L6139" s="444">
        <f t="shared" ca="1" si="222"/>
        <v>-1.6026651739468232E+16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-1.6026651739468232E+16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-66777715581117.633</v>
      </c>
      <c r="L6140" s="444">
        <f t="shared" ca="1" si="222"/>
        <v>-1.609342945504935E+16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-1.609342945504935E+16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-67055956062705.617</v>
      </c>
      <c r="L6141" s="444">
        <f t="shared" ca="1" si="222"/>
        <v>-1.6160485411112056E+16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-1.6160485411112056E+16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-67335355879633.563</v>
      </c>
      <c r="L6142" s="444">
        <f t="shared" ca="1" si="222"/>
        <v>-1.622782076699169E+16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-1.622782076699169E+16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-67615919862465.375</v>
      </c>
      <c r="L6143" s="444">
        <f t="shared" ca="1" si="222"/>
        <v>-1.6295436686854156E+16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-1.6295436686854156E+16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-67897652861892.32</v>
      </c>
      <c r="L6144" s="444">
        <f t="shared" ca="1" si="222"/>
        <v>-1.6363334339716048E+16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-1.6363334339716048E+16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-68180559748816.859</v>
      </c>
      <c r="L6145" s="444">
        <f t="shared" ca="1" si="222"/>
        <v>-1.6431514899464864E+16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-1.6431514899464864E+16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-68464645414436.922</v>
      </c>
      <c r="L6146" s="444">
        <f t="shared" ca="1" si="222"/>
        <v>-1.64999795448793E+16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-1.64999795448793E+16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-68749914770330.422</v>
      </c>
      <c r="L6147" s="444">
        <f t="shared" ca="1" si="222"/>
        <v>-1.656872945964963E+16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-1.656872945964963E+16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-69036372748540.117</v>
      </c>
      <c r="L6148" s="444">
        <f t="shared" ca="1" si="222"/>
        <v>-1.663776583239817E+16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-1.663776583239817E+16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-69324024301659.039</v>
      </c>
      <c r="L6149" s="444">
        <f t="shared" ca="1" si="222"/>
        <v>-1.670708985669983E+16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-1.670708985669983E+16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-69612874402915.961</v>
      </c>
      <c r="L6150" s="444">
        <f t="shared" ca="1" si="222"/>
        <v>-1.6776702731102746E+16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-1.6776702731102746E+16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-69902928046261.438</v>
      </c>
      <c r="L6151" s="444">
        <f t="shared" ca="1" si="222"/>
        <v>-1.6846605659149008E+16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-1.6846605659149008E+16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-70194190246454.188</v>
      </c>
      <c r="L6152" s="444">
        <f t="shared" ca="1" si="222"/>
        <v>-1.6916799849395462E+16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-1.6916799849395462E+16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-70486666039147.766</v>
      </c>
      <c r="L6153" s="444">
        <f t="shared" ca="1" si="222"/>
        <v>-1.698728651543461E+16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-1.698728651543461E+16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-70780360480977.547</v>
      </c>
      <c r="L6154" s="444">
        <f t="shared" ca="1" si="222"/>
        <v>-1.7058066875915588E+16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-1.7058066875915588E+16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-71075278649648.281</v>
      </c>
      <c r="L6155" s="444">
        <f t="shared" ca="1" si="222"/>
        <v>-1.7129142154565236E+16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-1.7129142154565236E+16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-71371425644021.813</v>
      </c>
      <c r="L6156" s="444">
        <f t="shared" ca="1" si="222"/>
        <v>-1.7200513580209258E+16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-1.7200513580209258E+16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-71668806584205.234</v>
      </c>
      <c r="L6157" s="444">
        <f t="shared" ca="1" si="222"/>
        <v>-1.7272182386793464E+16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-1.7272182386793464E+16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-71967426611639.438</v>
      </c>
      <c r="L6158" s="444">
        <f t="shared" ca="1" si="222"/>
        <v>-1.7344149813405104E+16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-1.7344149813405104E+16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-72267290889187.938</v>
      </c>
      <c r="L6159" s="444">
        <f t="shared" ca="1" si="222"/>
        <v>-1.7416417104294292E+16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-1.7416417104294292E+16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-72568404601226.219</v>
      </c>
      <c r="L6160" s="444">
        <f t="shared" ca="1" si="222"/>
        <v>-1.7488985508895518E+16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-1.7488985508895518E+16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-72870772953731.328</v>
      </c>
      <c r="L6161" s="444">
        <f t="shared" ca="1" si="222"/>
        <v>-1.756185628184925E+16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-1.756185628184925E+16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-73174401174371.875</v>
      </c>
      <c r="L6162" s="444">
        <f t="shared" ca="1" si="222"/>
        <v>-1.7635030683023622E+16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-1.7635030683023622E+16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-73479294512598.422</v>
      </c>
      <c r="L6163" s="444">
        <f t="shared" ca="1" si="222"/>
        <v>-1.770850997753622E+16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-1.770850997753622E+16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-73785458239734.25</v>
      </c>
      <c r="L6164" s="444">
        <f t="shared" ca="1" si="222"/>
        <v>-1.7782295435775954E+16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-1.7782295435775954E+16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-74092897649066.484</v>
      </c>
      <c r="L6165" s="444">
        <f t="shared" ca="1" si="222"/>
        <v>-1.785638833342502E+16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-1.785638833342502E+16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-74401618055937.578</v>
      </c>
      <c r="L6166" s="444">
        <f t="shared" ca="1" si="222"/>
        <v>-1.7930789951480958E+16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-1.7930789951480958E+16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-74711624797837.328</v>
      </c>
      <c r="L6167" s="444">
        <f t="shared" ca="1" si="222"/>
        <v>-1.8005501576278796E+16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-1.8005501576278796E+16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-75022923234494.984</v>
      </c>
      <c r="L6168" s="444">
        <f t="shared" ca="1" si="222"/>
        <v>-1.8080524499513292E+16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-1.8080524499513292E+16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-75335518747972.047</v>
      </c>
      <c r="L6169" s="444">
        <f t="shared" ca="1" si="222"/>
        <v>-1.8155860018261264E+16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-1.8155860018261264E+16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-75649416742755.266</v>
      </c>
      <c r="L6170" s="444">
        <f t="shared" ca="1" si="222"/>
        <v>-1.823150943500402E+16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-1.823150943500402E+16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-75964622645850.078</v>
      </c>
      <c r="L6171" s="444">
        <f t="shared" ca="1" si="222"/>
        <v>-1.8307474057649872E+16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-1.8307474057649872E+16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-76281141906874.469</v>
      </c>
      <c r="L6172" s="444">
        <f t="shared" ca="1" si="222"/>
        <v>-1.8383755199556748E+16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-1.8383755199556748E+16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-76598979998153.109</v>
      </c>
      <c r="L6173" s="444">
        <f t="shared" ca="1" si="222"/>
        <v>-1.84603541795549E+16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-1.84603541795549E+16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-76918142414812.078</v>
      </c>
      <c r="L6174" s="444">
        <f t="shared" ca="1" si="222"/>
        <v>-1.8537272321969712E+16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-1.8537272321969712E+16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-77238634674873.797</v>
      </c>
      <c r="L6175" s="444">
        <f t="shared" ca="1" si="222"/>
        <v>-1.8614510956644584E+16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-1.8614510956644584E+16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-77560462319352.438</v>
      </c>
      <c r="L6176" s="444">
        <f t="shared" ca="1" si="222"/>
        <v>-1.8692071418963936E+16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-1.8692071418963936E+16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-77883630912349.734</v>
      </c>
      <c r="L6177" s="444">
        <f t="shared" ca="1" si="222"/>
        <v>-1.8769955049876284E+16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-1.8769955049876284E+16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-78208146041151.188</v>
      </c>
      <c r="L6178" s="444">
        <f t="shared" ca="1" si="222"/>
        <v>-1.8848163195917436E+16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-1.8848163195917436E+16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-78534013316322.656</v>
      </c>
      <c r="L6179" s="444">
        <f t="shared" ca="1" si="222"/>
        <v>-1.892669720923376E+16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-1.892669720923376E+16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-78861238371807.328</v>
      </c>
      <c r="L6180" s="444">
        <f t="shared" ca="1" si="222"/>
        <v>-1.9005558447605568E+16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-1.9005558447605568E+16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-79189826865023.203</v>
      </c>
      <c r="L6181" s="444">
        <f t="shared" ca="1" si="222"/>
        <v>-1.9084748274470592E+16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-1.9084748274470592E+16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-79519784476960.797</v>
      </c>
      <c r="L6182" s="444">
        <f t="shared" ca="1" si="222"/>
        <v>-1.9164268058947552E+16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-1.9164268058947552E+16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-79851116912281.469</v>
      </c>
      <c r="L6183" s="444">
        <f t="shared" ca="1" si="222"/>
        <v>-1.9244119175859832E+16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-1.9244119175859832E+16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-80183829899415.969</v>
      </c>
      <c r="L6184" s="444">
        <f t="shared" ca="1" si="222"/>
        <v>-1.9324303005759248E+16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-1.9324303005759248E+16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-80517929190663.531</v>
      </c>
      <c r="L6185" s="444">
        <f t="shared" ca="1" si="222"/>
        <v>-1.9404820934949912E+16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-1.9404820934949912E+16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-80853420562291.297</v>
      </c>
      <c r="L6186" s="444">
        <f t="shared" ca="1" si="222"/>
        <v>-1.9485674355512204E+16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-1.9485674355512204E+16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-81190309814634.188</v>
      </c>
      <c r="L6187" s="444">
        <f t="shared" ca="1" si="222"/>
        <v>-1.956686466532684E+16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-1.956686466532684E+16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-81528602772195.172</v>
      </c>
      <c r="L6188" s="444">
        <f t="shared" ca="1" si="222"/>
        <v>-1.9648393268099036E+16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-1.9648393268099036E+16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-81868305283745.984</v>
      </c>
      <c r="L6189" s="444">
        <f t="shared" ca="1" si="222"/>
        <v>-1.973026157338278E+16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-1.973026157338278E+16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-82209423222428.25</v>
      </c>
      <c r="L6190" s="444">
        <f t="shared" ca="1" si="222"/>
        <v>-1.9812470996605208E+16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-1.9812470996605208E+16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-82551962485855.031</v>
      </c>
      <c r="L6191" s="444">
        <f t="shared" ca="1" si="222"/>
        <v>-1.9895022959091064E+16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-1.9895022959091064E+16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-82895928996212.766</v>
      </c>
      <c r="L6192" s="444">
        <f t="shared" ca="1" si="222"/>
        <v>-1.9977918888087276E+16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-1.9977918888087276E+16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-83241328700363.656</v>
      </c>
      <c r="L6193" s="444">
        <f t="shared" ca="1" si="222"/>
        <v>-2.006116021678764E+16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-2.006116021678764E+16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-83588167569948.5</v>
      </c>
      <c r="L6194" s="444">
        <f t="shared" ca="1" si="222"/>
        <v>-2.0144748384357588E+16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-2.0144748384357588E+16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-83936451601489.953</v>
      </c>
      <c r="L6195" s="444">
        <f t="shared" ca="1" si="222"/>
        <v>-2.0228684835959076E+16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-2.0228684835959076E+16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-84286186816496.156</v>
      </c>
      <c r="L6196" s="444">
        <f t="shared" ca="1" si="222"/>
        <v>-2.0312971022775572E+16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-2.0312971022775572E+16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-84637379261564.875</v>
      </c>
      <c r="L6197" s="444">
        <f t="shared" ca="1" si="222"/>
        <v>-2.0397608402037136E+16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-2.0397608402037136E+16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-84990035008488.063</v>
      </c>
      <c r="L6198" s="444">
        <f t="shared" ca="1" si="222"/>
        <v>-2.0482598437045624E+16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-2.0482598437045624E+16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-85344160154356.766</v>
      </c>
      <c r="L6199" s="444">
        <f t="shared" ca="1" si="222"/>
        <v>-2.056794259719998E+16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-2.056794259719998E+16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-85699760821666.578</v>
      </c>
      <c r="L6200" s="444">
        <f t="shared" ca="1" si="222"/>
        <v>-2.0653642358021648E+16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-2.0653642358021648E+16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-86056843158423.531</v>
      </c>
      <c r="L6201" s="444">
        <f t="shared" ca="1" si="222"/>
        <v>-2.0739699201180072E+16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-2.0739699201180072E+16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-86415413338250.297</v>
      </c>
      <c r="L6202" s="444">
        <f t="shared" ca="1" si="222"/>
        <v>-2.0826114614518324E+16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-2.0826114614518324E+16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-86775477560493.016</v>
      </c>
      <c r="L6203" s="444">
        <f t="shared" ca="1" si="222"/>
        <v>-2.0912890092078816E+16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-2.0912890092078816E+16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-87137042050328.406</v>
      </c>
      <c r="L6204" s="444">
        <f t="shared" ca="1" si="222"/>
        <v>-2.1000027134129144E+16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-2.1000027134129144E+16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-87500113058871.438</v>
      </c>
      <c r="L6205" s="444">
        <f t="shared" ca="1" si="222"/>
        <v>-2.1087527247188016E+16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-2.1087527247188016E+16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-87864696863283.406</v>
      </c>
      <c r="L6206" s="444">
        <f t="shared" ca="1" si="222"/>
        <v>-2.11753919440513E+16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-2.11753919440513E+16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-88230799766880.422</v>
      </c>
      <c r="L6207" s="444">
        <f t="shared" ca="1" si="222"/>
        <v>-2.126362274381818E+16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-2.126362274381818E+16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-88598428099242.422</v>
      </c>
      <c r="L6208" s="444">
        <f t="shared" ca="1" si="222"/>
        <v>-2.1352221171917424E+16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-2.1352221171917424E+16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-88967588216322.594</v>
      </c>
      <c r="L6209" s="444">
        <f t="shared" ca="1" si="222"/>
        <v>-2.1441188760133748E+16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-2.1441188760133748E+16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-89338286500557.281</v>
      </c>
      <c r="L6210" s="444">
        <f t="shared" ca="1" si="222"/>
        <v>-2.1530527046634304E+16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-2.1530527046634304E+16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-89710529360976.266</v>
      </c>
      <c r="L6211" s="444">
        <f t="shared" ca="1" si="222"/>
        <v>-2.162023757599528E+16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-2.162023757599528E+16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-90084323233313.672</v>
      </c>
      <c r="L6212" s="444">
        <f t="shared" ca="1" si="222"/>
        <v>-2.1710321899228592E+16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-2.1710321899228592E+16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-90459674580119.125</v>
      </c>
      <c r="L6213" s="444">
        <f t="shared" ca="1" si="222"/>
        <v>-2.1800781573808712E+16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-2.1800781573808712E+16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-90836589890869.625</v>
      </c>
      <c r="L6214" s="444">
        <f t="shared" ca="1" si="222"/>
        <v>-2.189161816369958E+16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-2.189161816369958E+16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-91215075682081.578</v>
      </c>
      <c r="L6215" s="444">
        <f t="shared" ca="1" si="222"/>
        <v>-2.198283323938166E+16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-2.198283323938166E+16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-91595138497423.578</v>
      </c>
      <c r="L6216" s="444">
        <f t="shared" ca="1" si="222"/>
        <v>-2.2074428377879084E+16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-2.2074428377879084E+16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-91976784907829.516</v>
      </c>
      <c r="L6217" s="444">
        <f t="shared" ca="1" si="222"/>
        <v>-2.2166405162786912E+16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-2.2166405162786912E+16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-92360021511612.125</v>
      </c>
      <c r="L6218" s="444">
        <f t="shared" ca="1" si="222"/>
        <v>-2.2258765184298524E+16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-2.2258765184298524E+16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-92744854934577.188</v>
      </c>
      <c r="L6219" s="444">
        <f t="shared" ca="1" si="222"/>
        <v>-2.23515100392331E+16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-2.23515100392331E+16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-93131291830137.922</v>
      </c>
      <c r="L6220" s="444">
        <f t="shared" ca="1" si="222"/>
        <v>-2.2444641331063236E+16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-2.2444641331063236E+16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-93519338879430.156</v>
      </c>
      <c r="L6221" s="444">
        <f t="shared" ca="1" si="222"/>
        <v>-2.2538160669942668E+16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-2.2538160669942668E+16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-93909002791427.781</v>
      </c>
      <c r="L6222" s="444">
        <f t="shared" ca="1" si="222"/>
        <v>-2.2632069672734096E+16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-2.2632069672734096E+16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-94300290303058.734</v>
      </c>
      <c r="L6223" s="444">
        <f t="shared" ca="1" si="222"/>
        <v>-2.2726369963037156E+16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-2.2726369963037156E+16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-94693208179321.484</v>
      </c>
      <c r="L6224" s="444">
        <f t="shared" ca="1" si="222"/>
        <v>-2.2821063171216476E+16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-2.2821063171216476E+16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-95087763213401.984</v>
      </c>
      <c r="L6225" s="444">
        <f t="shared" ca="1" si="222"/>
        <v>-2.2916150934429876E+16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-2.2916150934429876E+16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-95483962226791.156</v>
      </c>
      <c r="L6226" s="444">
        <f t="shared" ca="1" si="222"/>
        <v>-2.3011634896656668E+16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-2.3011634896656668E+16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-95881812069402.781</v>
      </c>
      <c r="L6227" s="444">
        <f t="shared" ca="1" si="222"/>
        <v>-2.3107516708726072E+16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-2.3107516708726072E+16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-96281319619691.969</v>
      </c>
      <c r="L6228" s="444">
        <f t="shared" ca="1" si="222"/>
        <v>-2.3203798028345764E+16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-2.3203798028345764E+16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-96682491784774.016</v>
      </c>
      <c r="L6229" s="444">
        <f t="shared" ca="1" si="222"/>
        <v>-2.330048052013054E+16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-2.330048052013054E+16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-97085335500543.922</v>
      </c>
      <c r="L6230" s="444">
        <f t="shared" ca="1" si="222"/>
        <v>-2.3397565855631084E+16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-2.3397565855631084E+16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-97489857731796.188</v>
      </c>
      <c r="L6231" s="444">
        <f t="shared" ca="1" si="222"/>
        <v>-2.349505571336288E+16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-2.349505571336288E+16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-97896065472345.328</v>
      </c>
      <c r="L6232" s="444">
        <f t="shared" ca="1" si="222"/>
        <v>-2.3592951778835224E+16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-2.3592951778835224E+16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-98303965745146.766</v>
      </c>
      <c r="L6233" s="444">
        <f t="shared" ca="1" si="222"/>
        <v>-2.3691255744580372E+16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-2.3691255744580372E+16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-98713565602418.219</v>
      </c>
      <c r="L6234" s="444">
        <f t="shared" ca="1" si="222"/>
        <v>-2.3789969310182792E+16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-2.3789969310182792E+16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-99124872125761.625</v>
      </c>
      <c r="L6235" s="444">
        <f t="shared" ca="1" si="222"/>
        <v>-2.3889094182308552E+16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-2.3889094182308552E+16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-99537892426285.625</v>
      </c>
      <c r="L6236" s="444">
        <f t="shared" ca="1" si="222"/>
        <v>-2.3988632074734836E+16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-2.3988632074734836E+16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-99952633644728.484</v>
      </c>
      <c r="L6237" s="444">
        <f t="shared" ca="1" si="222"/>
        <v>-2.4088584708379564E+16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-2.4088584708379564E+16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-100369102951581.52</v>
      </c>
      <c r="L6238" s="444">
        <f t="shared" ca="1" si="222"/>
        <v>-2.4188953811331144E+16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-2.4188953811331144E+16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-100787307547213.09</v>
      </c>
      <c r="L6239" s="444">
        <f t="shared" ca="1" si="222"/>
        <v>-2.4289741118878356E+16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-2.4289741118878356E+16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-101207254661993.16</v>
      </c>
      <c r="L6240" s="444">
        <f t="shared" ca="1" si="222"/>
        <v>-2.4390948373540348E+16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-2.4390948373540348E+16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-101628951556418.11</v>
      </c>
      <c r="L6241" s="444">
        <f t="shared" ca="1" si="222"/>
        <v>-2.4492577325096768E+16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-2.4492577325096768E+16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-102052405521236.53</v>
      </c>
      <c r="L6242" s="444">
        <f t="shared" ca="1" si="222"/>
        <v>-2.4594629730618004E+16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-2.4594629730618004E+16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-102477623877575.02</v>
      </c>
      <c r="L6243" s="444">
        <f t="shared" ca="1" si="222"/>
        <v>-2.469710735449558E+16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-2.469710735449558E+16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-102904613977064.92</v>
      </c>
      <c r="L6244" s="444">
        <f t="shared" ca="1" si="222"/>
        <v>-2.4800011968472644E+16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-2.4800011968472644E+16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-103333383201969.34</v>
      </c>
      <c r="L6245" s="444">
        <f t="shared" ca="1" si="222"/>
        <v>-2.4903345351674612E+16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-2.4903345351674612E+16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-103763938965310.88</v>
      </c>
      <c r="L6246" s="444">
        <f t="shared" ca="1" si="222"/>
        <v>-2.5007109290639924E+16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-2.5007109290639924E+16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-104196288710999.69</v>
      </c>
      <c r="L6247" s="444">
        <f t="shared" ca="1" si="222"/>
        <v>-2.5111305579350924E+16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-2.5111305579350924E+16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-104630439913962.19</v>
      </c>
      <c r="L6248" s="444">
        <f t="shared" ca="1" si="222"/>
        <v>-2.5215936019264888E+16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-2.5215936019264888E+16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-105066400080270.36</v>
      </c>
      <c r="L6249" s="444">
        <f t="shared" ca="1" si="222"/>
        <v>-2.532100241934516E+16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-2.532100241934516E+16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-105504176747271.5</v>
      </c>
      <c r="L6250" s="444">
        <f t="shared" ca="1" si="222"/>
        <v>-2.5426506596092432E+16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3573438.3264129874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50.833333333333336</v>
      </c>
      <c r="C4" s="463">
        <f ca="1">(SUMIFS(H:H,I:I,"&gt;0",L:L,"&lt;0"))</f>
        <v>610</v>
      </c>
      <c r="D4" s="456">
        <f t="array" aca="1" ref="D4" ca="1">INDEX(N:N,MATCH(C4,H:H,0),0)</f>
        <v>69823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3573438.3264129874</v>
      </c>
      <c r="C8" s="447">
        <f t="shared" ref="C8:C71" si="0">SUMIF(G:G,A8,J:J)</f>
        <v>0</v>
      </c>
      <c r="D8" s="447">
        <f ca="1">SUMIF(G:G,1,K:K)</f>
        <v>182823.88674261284</v>
      </c>
      <c r="E8" s="447">
        <f t="shared" ref="E8:E71" ca="1" si="1">B8-C8+D8</f>
        <v>3756262.2131556002</v>
      </c>
      <c r="F8" s="431"/>
      <c r="G8" s="459">
        <v>1</v>
      </c>
      <c r="H8" s="459">
        <v>1</v>
      </c>
      <c r="I8" s="444">
        <f ca="1">B1</f>
        <v>3573438.3264129874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14889.326360054114</v>
      </c>
      <c r="L8" s="444">
        <f t="shared" ref="L8:L262" ca="1" si="3">I8-J8+K8</f>
        <v>3588327.6527730417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3756262.2131556002</v>
      </c>
      <c r="C9" s="447">
        <f t="shared" si="0"/>
        <v>0</v>
      </c>
      <c r="D9" s="447">
        <f ca="1">SUMIF(G:G,2,K:K)</f>
        <v>192177.5037664799</v>
      </c>
      <c r="E9" s="447">
        <f t="shared" ca="1" si="1"/>
        <v>3948439.7169220801</v>
      </c>
      <c r="F9" s="431"/>
      <c r="G9" s="459">
        <v>1</v>
      </c>
      <c r="H9" s="459">
        <v>2</v>
      </c>
      <c r="I9" s="444">
        <f t="shared" ref="I9:I263" ca="1" si="5">L8</f>
        <v>3588327.6527730417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14951.365219887673</v>
      </c>
      <c r="L9" s="444">
        <f t="shared" ca="1" si="3"/>
        <v>3603279.0179929296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3948439.7169220801</v>
      </c>
      <c r="C10" s="447">
        <f t="shared" si="0"/>
        <v>0</v>
      </c>
      <c r="D10" s="447">
        <f ca="1">SUMIF(G:G,3,K:K)</f>
        <v>202009.66958934697</v>
      </c>
      <c r="E10" s="447">
        <f t="shared" ca="1" si="1"/>
        <v>4150449.3865114274</v>
      </c>
      <c r="F10" s="431"/>
      <c r="G10" s="459">
        <v>1</v>
      </c>
      <c r="H10" s="459">
        <v>3</v>
      </c>
      <c r="I10" s="444">
        <f t="shared" ca="1" si="5"/>
        <v>3603279.0179929296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15013.662574970538</v>
      </c>
      <c r="L10" s="444">
        <f t="shared" ca="1" si="3"/>
        <v>3618292.6805679002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4150449.3865114274</v>
      </c>
      <c r="C11" s="447">
        <f t="shared" si="0"/>
        <v>0</v>
      </c>
      <c r="D11" s="447">
        <f ca="1">SUMIF(G:G,4,K:K)</f>
        <v>212344.86767599979</v>
      </c>
      <c r="E11" s="447">
        <f t="shared" ca="1" si="1"/>
        <v>4362794.2541874275</v>
      </c>
      <c r="F11" s="431"/>
      <c r="G11" s="459">
        <v>1</v>
      </c>
      <c r="H11" s="459">
        <v>4</v>
      </c>
      <c r="I11" s="444">
        <f t="shared" ca="1" si="5"/>
        <v>3618292.6805679002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15076.21950236625</v>
      </c>
      <c r="L11" s="444">
        <f t="shared" ca="1" si="3"/>
        <v>3633368.9000702663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4362794.2541874275</v>
      </c>
      <c r="C12" s="447">
        <f t="shared" si="0"/>
        <v>0</v>
      </c>
      <c r="D12" s="447">
        <f ca="1">SUMIF(G:G,5,K:K)</f>
        <v>223208.83411174943</v>
      </c>
      <c r="E12" s="447">
        <f t="shared" ca="1" si="1"/>
        <v>4586003.0882991767</v>
      </c>
      <c r="F12" s="431"/>
      <c r="G12" s="459">
        <v>1</v>
      </c>
      <c r="H12" s="459">
        <v>5</v>
      </c>
      <c r="I12" s="444">
        <f t="shared" ca="1" si="5"/>
        <v>3633368.9000702663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15139.03708362611</v>
      </c>
      <c r="L12" s="444">
        <f t="shared" ca="1" si="3"/>
        <v>3648507.9371538926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4586003.0882991767</v>
      </c>
      <c r="C13" s="447">
        <f t="shared" si="0"/>
        <v>116996.01957289393</v>
      </c>
      <c r="D13" s="447">
        <f ca="1">SUMIF(G:G,6,K:K)</f>
        <v>233158.02128852607</v>
      </c>
      <c r="E13" s="447">
        <f t="shared" ca="1" si="1"/>
        <v>4702165.0900148088</v>
      </c>
      <c r="F13" s="431"/>
      <c r="G13" s="459">
        <v>1</v>
      </c>
      <c r="H13" s="459">
        <v>6</v>
      </c>
      <c r="I13" s="444">
        <f t="shared" ca="1" si="5"/>
        <v>3648507.9371538926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15202.116404807886</v>
      </c>
      <c r="L13" s="444">
        <f t="shared" ca="1" si="3"/>
        <v>3663710.0535587003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4702165.0900148088</v>
      </c>
      <c r="C14" s="447">
        <f t="shared" si="0"/>
        <v>280790.44697494537</v>
      </c>
      <c r="D14" s="447">
        <f ca="1">SUMIF(G:G,7,K:K)</f>
        <v>232849.54596617466</v>
      </c>
      <c r="E14" s="447">
        <f t="shared" ca="1" si="1"/>
        <v>4654224.189006038</v>
      </c>
      <c r="F14" s="431"/>
      <c r="G14" s="459">
        <v>1</v>
      </c>
      <c r="H14" s="459">
        <v>7</v>
      </c>
      <c r="I14" s="444">
        <f t="shared" ca="1" si="5"/>
        <v>3663710.0535587003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15265.458556494585</v>
      </c>
      <c r="L14" s="444">
        <f t="shared" ca="1" si="3"/>
        <v>3678975.5121151949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4654224.189006038</v>
      </c>
      <c r="C15" s="447">
        <f t="shared" si="0"/>
        <v>280790.44697494537</v>
      </c>
      <c r="D15" s="447">
        <f ca="1">SUMIF(G:G,8,K:K)</f>
        <v>230396.79848440556</v>
      </c>
      <c r="E15" s="447">
        <f t="shared" ca="1" si="1"/>
        <v>4603830.5405154983</v>
      </c>
      <c r="F15" s="431"/>
      <c r="G15" s="459">
        <v>1</v>
      </c>
      <c r="H15" s="459">
        <v>8</v>
      </c>
      <c r="I15" s="444">
        <f t="shared" ca="1" si="5"/>
        <v>3678975.5121151949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15329.064633813312</v>
      </c>
      <c r="L15" s="444">
        <f t="shared" ca="1" si="3"/>
        <v>3694304.5767490081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4603830.5405154983</v>
      </c>
      <c r="C16" s="447">
        <f t="shared" si="0"/>
        <v>261607.54257494543</v>
      </c>
      <c r="D16" s="447">
        <f ca="1">SUMIF(G:G,9,K:K)</f>
        <v>228304.85998981594</v>
      </c>
      <c r="E16" s="447">
        <f t="shared" ca="1" si="1"/>
        <v>4570527.8579303687</v>
      </c>
      <c r="F16" s="431"/>
      <c r="G16" s="459">
        <v>1</v>
      </c>
      <c r="H16" s="459">
        <v>9</v>
      </c>
      <c r="I16" s="444">
        <f t="shared" ca="1" si="5"/>
        <v>3694304.5767490081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15392.935736454201</v>
      </c>
      <c r="L16" s="444">
        <f t="shared" ca="1" si="3"/>
        <v>3709697.5124854622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4570527.8579303687</v>
      </c>
      <c r="C17" s="447">
        <f t="shared" si="0"/>
        <v>259863.64217494545</v>
      </c>
      <c r="D17" s="447">
        <f ca="1">SUMIF(G:G,10,K:K)</f>
        <v>226690.25279838871</v>
      </c>
      <c r="E17" s="447">
        <f t="shared" ca="1" si="1"/>
        <v>4537354.4685538122</v>
      </c>
      <c r="F17" s="431"/>
      <c r="G17" s="459">
        <v>1</v>
      </c>
      <c r="H17" s="459">
        <v>10</v>
      </c>
      <c r="I17" s="444">
        <f t="shared" ca="1" si="5"/>
        <v>3709697.5124854622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15457.072968689425</v>
      </c>
      <c r="L17" s="444">
        <f t="shared" ca="1" si="3"/>
        <v>3725154.5854541515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4537354.4685538122</v>
      </c>
      <c r="C18" s="447">
        <f t="shared" si="0"/>
        <v>259863.64217494545</v>
      </c>
      <c r="D18" s="447">
        <f ca="1">SUMIF(G:G,11,K:K)</f>
        <v>224993.03923871461</v>
      </c>
      <c r="E18" s="447">
        <f t="shared" ca="1" si="1"/>
        <v>4502483.8656175816</v>
      </c>
      <c r="F18" s="431"/>
      <c r="G18" s="459">
        <v>1</v>
      </c>
      <c r="H18" s="459">
        <v>11</v>
      </c>
      <c r="I18" s="444">
        <f t="shared" ca="1" si="5"/>
        <v>3725154.5854541515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15521.477439392298</v>
      </c>
      <c r="L18" s="444">
        <f t="shared" ca="1" si="3"/>
        <v>3740676.0628935439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4502483.8656175816</v>
      </c>
      <c r="C19" s="447">
        <f t="shared" si="0"/>
        <v>259863.64217494545</v>
      </c>
      <c r="D19" s="447">
        <f ca="1">SUMIF(G:G,12,K:K)</f>
        <v>223208.99301221693</v>
      </c>
      <c r="E19" s="447">
        <f t="shared" ca="1" si="1"/>
        <v>4465829.2164548533</v>
      </c>
      <c r="F19" s="431"/>
      <c r="G19" s="459">
        <v>1</v>
      </c>
      <c r="H19" s="459">
        <v>12</v>
      </c>
      <c r="I19" s="444">
        <f t="shared" ca="1" si="5"/>
        <v>3740676.0628935439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15586.15026205643</v>
      </c>
      <c r="L19" s="444">
        <f t="shared" ca="1" si="3"/>
        <v>3756262.2131556002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4465829.2164548533</v>
      </c>
      <c r="C20" s="447">
        <f t="shared" si="0"/>
        <v>259863.64217494545</v>
      </c>
      <c r="D20" s="447">
        <f ca="1">SUMIF(G:G,13,K:K)</f>
        <v>221333.67159486297</v>
      </c>
      <c r="E20" s="447">
        <f t="shared" ca="1" si="1"/>
        <v>4427299.2458747709</v>
      </c>
      <c r="F20" s="431"/>
      <c r="G20" s="459">
        <v>2</v>
      </c>
      <c r="H20" s="459">
        <v>13</v>
      </c>
      <c r="I20" s="444">
        <f t="shared" ca="1" si="5"/>
        <v>3756262.2131556002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15651.092554815001</v>
      </c>
      <c r="L20" s="444">
        <f t="shared" ca="1" si="3"/>
        <v>3771913.3057104154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4427299.2458747709</v>
      </c>
      <c r="C21" s="447">
        <f t="shared" si="0"/>
        <v>259863.64217494545</v>
      </c>
      <c r="D21" s="447">
        <f ca="1">SUMIF(G:G,14,K:K)</f>
        <v>219362.4051746589</v>
      </c>
      <c r="E21" s="447">
        <f t="shared" ca="1" si="1"/>
        <v>4386798.0088744843</v>
      </c>
      <c r="F21" s="431"/>
      <c r="G21" s="459">
        <v>2</v>
      </c>
      <c r="H21" s="459">
        <v>14</v>
      </c>
      <c r="I21" s="444">
        <f t="shared" ca="1" si="5"/>
        <v>3771913.3057104154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15716.305440460064</v>
      </c>
      <c r="L21" s="444">
        <f t="shared" ca="1" si="3"/>
        <v>3787629.6111508752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4386798.0088744843</v>
      </c>
      <c r="C22" s="447">
        <f t="shared" si="0"/>
        <v>259863.64217494545</v>
      </c>
      <c r="D22" s="447">
        <f ca="1">SUMIF(G:G,15,K:K)</f>
        <v>217290.28502316662</v>
      </c>
      <c r="E22" s="447">
        <f t="shared" ca="1" si="1"/>
        <v>4344224.6517227059</v>
      </c>
      <c r="F22" s="431"/>
      <c r="G22" s="459">
        <v>2</v>
      </c>
      <c r="H22" s="459">
        <v>15</v>
      </c>
      <c r="I22" s="444">
        <f t="shared" ca="1" si="5"/>
        <v>3787629.6111508752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15781.79004646198</v>
      </c>
      <c r="L22" s="444">
        <f t="shared" ca="1" si="3"/>
        <v>3803411.4011973371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4344224.6517227059</v>
      </c>
      <c r="C23" s="447">
        <f t="shared" si="0"/>
        <v>259863.64217494545</v>
      </c>
      <c r="D23" s="447">
        <f ca="1">SUMIF(G:G,16,K:K)</f>
        <v>215112.15127208497</v>
      </c>
      <c r="E23" s="447">
        <f t="shared" ca="1" si="1"/>
        <v>4299473.1608198453</v>
      </c>
      <c r="F23" s="431"/>
      <c r="G23" s="459">
        <v>2</v>
      </c>
      <c r="H23" s="459">
        <v>16</v>
      </c>
      <c r="I23" s="444">
        <f t="shared" ca="1" si="5"/>
        <v>3803411.4011973371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15847.547504988905</v>
      </c>
      <c r="L23" s="444">
        <f t="shared" ca="1" si="3"/>
        <v>3819258.948702326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4299473.1608198453</v>
      </c>
      <c r="C24" s="447">
        <f t="shared" si="0"/>
        <v>259863.64217494545</v>
      </c>
      <c r="D24" s="447">
        <f ca="1">SUMIF(G:G,17,K:K)</f>
        <v>212822.58006445775</v>
      </c>
      <c r="E24" s="447">
        <f t="shared" ca="1" si="1"/>
        <v>4252432.0987093579</v>
      </c>
      <c r="F24" s="431"/>
      <c r="G24" s="459">
        <v>2</v>
      </c>
      <c r="H24" s="459">
        <v>17</v>
      </c>
      <c r="I24" s="444">
        <f t="shared" ca="1" si="5"/>
        <v>3819258.948702326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15913.578952926358</v>
      </c>
      <c r="L24" s="444">
        <f t="shared" ca="1" si="3"/>
        <v>3835172.5276552523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4252432.0987093579</v>
      </c>
      <c r="C25" s="447">
        <f t="shared" si="0"/>
        <v>259863.64217494545</v>
      </c>
      <c r="D25" s="447">
        <f ca="1">SUMIF(G:G,18,K:K)</f>
        <v>210415.87004851297</v>
      </c>
      <c r="E25" s="447">
        <f t="shared" ca="1" si="1"/>
        <v>4202984.3265829254</v>
      </c>
      <c r="F25" s="431"/>
      <c r="G25" s="459">
        <v>2</v>
      </c>
      <c r="H25" s="459">
        <v>18</v>
      </c>
      <c r="I25" s="444">
        <f t="shared" ca="1" si="5"/>
        <v>3835172.5276552523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15979.885531896884</v>
      </c>
      <c r="L25" s="444">
        <f t="shared" ca="1" si="3"/>
        <v>3851152.413187149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4202984.3265829254</v>
      </c>
      <c r="C26" s="447">
        <f t="shared" si="0"/>
        <v>259863.64217494545</v>
      </c>
      <c r="D26" s="447">
        <f ca="1">SUMIF(G:G,19,K:K)</f>
        <v>207886.02818050125</v>
      </c>
      <c r="E26" s="447">
        <f t="shared" ca="1" si="1"/>
        <v>4151006.7125884816</v>
      </c>
      <c r="F26" s="431"/>
      <c r="G26" s="459">
        <v>2</v>
      </c>
      <c r="H26" s="459">
        <v>19</v>
      </c>
      <c r="I26" s="444">
        <f t="shared" ca="1" si="5"/>
        <v>3851152.413187149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16046.468388279787</v>
      </c>
      <c r="L26" s="444">
        <f t="shared" ca="1" si="3"/>
        <v>3867198.8815754289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4151006.7125884816</v>
      </c>
      <c r="C27" s="447">
        <f t="shared" si="0"/>
        <v>259863.64217494545</v>
      </c>
      <c r="D27" s="447">
        <f ca="1">SUMIF(G:G,20,K:K)</f>
        <v>205226.75480118129</v>
      </c>
      <c r="E27" s="447">
        <f t="shared" ca="1" si="1"/>
        <v>4096369.8252147175</v>
      </c>
      <c r="F27" s="431"/>
      <c r="G27" s="459">
        <v>2</v>
      </c>
      <c r="H27" s="459">
        <v>20</v>
      </c>
      <c r="I27" s="444">
        <f t="shared" ca="1" si="5"/>
        <v>3867198.8815754289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16113.328673230952</v>
      </c>
      <c r="L27" s="444">
        <f t="shared" ca="1" si="3"/>
        <v>3883312.2102486598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4096369.8252147175</v>
      </c>
      <c r="C28" s="447">
        <f t="shared" si="0"/>
        <v>259863.64217494545</v>
      </c>
      <c r="D28" s="447">
        <f ca="1">SUMIF(G:G,21,K:K)</f>
        <v>202431.42794878897</v>
      </c>
      <c r="E28" s="447">
        <f t="shared" ca="1" si="1"/>
        <v>4038937.6109885611</v>
      </c>
      <c r="F28" s="431"/>
      <c r="G28" s="459">
        <v>2</v>
      </c>
      <c r="H28" s="459">
        <v>21</v>
      </c>
      <c r="I28" s="444">
        <f t="shared" ca="1" si="5"/>
        <v>3883312.2102486598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16180.467542702749</v>
      </c>
      <c r="L28" s="444">
        <f t="shared" ca="1" si="3"/>
        <v>3899492.6777913626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4038937.6109885611</v>
      </c>
      <c r="C29" s="447">
        <f t="shared" si="0"/>
        <v>259863.64217494545</v>
      </c>
      <c r="D29" s="447">
        <f ca="1">SUMIF(G:G,22,K:K)</f>
        <v>199493.08686942849</v>
      </c>
      <c r="E29" s="447">
        <f t="shared" ca="1" si="1"/>
        <v>3978567.0556830443</v>
      </c>
      <c r="F29" s="431"/>
      <c r="G29" s="459">
        <v>2</v>
      </c>
      <c r="H29" s="459">
        <v>22</v>
      </c>
      <c r="I29" s="444">
        <f t="shared" ca="1" si="5"/>
        <v>3899492.6777913626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16247.88615746401</v>
      </c>
      <c r="L29" s="444">
        <f t="shared" ca="1" si="3"/>
        <v>3915740.5639488269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3978567.0556830443</v>
      </c>
      <c r="C30" s="447">
        <f t="shared" si="0"/>
        <v>259863.64217494545</v>
      </c>
      <c r="D30" s="447">
        <f ca="1">SUMIF(G:G,23,K:K)</f>
        <v>196404.41468382406</v>
      </c>
      <c r="E30" s="447">
        <f t="shared" ca="1" si="1"/>
        <v>3915107.8281919225</v>
      </c>
      <c r="F30" s="431"/>
      <c r="G30" s="459">
        <v>2</v>
      </c>
      <c r="H30" s="459">
        <v>23</v>
      </c>
      <c r="I30" s="444">
        <f t="shared" ca="1" si="5"/>
        <v>3915740.5639488269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16315.585683120111</v>
      </c>
      <c r="L30" s="444">
        <f t="shared" ca="1" si="3"/>
        <v>3932056.1496319468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3915107.8281919225</v>
      </c>
      <c r="C31" s="447">
        <f t="shared" si="0"/>
        <v>259863.64217494545</v>
      </c>
      <c r="D31" s="447">
        <f ca="1">SUMIF(G:G,24,K:K)</f>
        <v>193157.72016726952</v>
      </c>
      <c r="E31" s="447">
        <f t="shared" ca="1" si="1"/>
        <v>3848401.9061842463</v>
      </c>
      <c r="F31" s="431"/>
      <c r="G31" s="459">
        <v>2</v>
      </c>
      <c r="H31" s="459">
        <v>24</v>
      </c>
      <c r="I31" s="444">
        <f t="shared" ca="1" si="5"/>
        <v>3932056.1496319468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16383.567290133111</v>
      </c>
      <c r="L31" s="444">
        <f t="shared" ca="1" si="3"/>
        <v>3948439.7169220801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3848401.9061842463</v>
      </c>
      <c r="C32" s="447">
        <f t="shared" si="0"/>
        <v>259863.64217494545</v>
      </c>
      <c r="D32" s="447">
        <f ca="1">SUMIF(G:G,25,K:K)</f>
        <v>189744.91859740592</v>
      </c>
      <c r="E32" s="447">
        <f t="shared" ca="1" si="1"/>
        <v>3778283.1826067064</v>
      </c>
      <c r="F32" s="431"/>
      <c r="G32" s="459">
        <v>3</v>
      </c>
      <c r="H32" s="459">
        <v>25</v>
      </c>
      <c r="I32" s="444">
        <f t="shared" ca="1" si="5"/>
        <v>3948439.7169220801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16451.832153841999</v>
      </c>
      <c r="L32" s="444">
        <f t="shared" ca="1" si="3"/>
        <v>3964891.549075922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3778283.1826067064</v>
      </c>
      <c r="C33" s="447">
        <f t="shared" si="0"/>
        <v>259863.64217494545</v>
      </c>
      <c r="D33" s="447">
        <f ca="1">SUMIF(G:G,26,K:K)</f>
        <v>186157.51162213433</v>
      </c>
      <c r="E33" s="447">
        <f t="shared" ca="1" si="1"/>
        <v>3704577.0520538953</v>
      </c>
      <c r="F33" s="431"/>
      <c r="G33" s="459">
        <v>3</v>
      </c>
      <c r="H33" s="459">
        <v>26</v>
      </c>
      <c r="I33" s="444">
        <f t="shared" ca="1" si="5"/>
        <v>3964891.549075922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16520.381454483009</v>
      </c>
      <c r="L33" s="444">
        <f t="shared" ca="1" si="3"/>
        <v>3981411.9305304051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3704577.0520538953</v>
      </c>
      <c r="C34" s="447">
        <f t="shared" si="0"/>
        <v>259863.64217494545</v>
      </c>
      <c r="D34" s="447">
        <f ca="1">SUMIF(G:G,27,K:K)</f>
        <v>182386.56609753365</v>
      </c>
      <c r="E34" s="447">
        <f t="shared" ca="1" si="1"/>
        <v>3627099.9759764834</v>
      </c>
      <c r="F34" s="431"/>
      <c r="G34" s="459">
        <v>3</v>
      </c>
      <c r="H34" s="459">
        <v>27</v>
      </c>
      <c r="I34" s="444">
        <f t="shared" ca="1" si="5"/>
        <v>3981411.9305304051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16589.216377210021</v>
      </c>
      <c r="L34" s="444">
        <f t="shared" ca="1" si="3"/>
        <v>3998001.146907615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3627099.9759764834</v>
      </c>
      <c r="C35" s="447">
        <f t="shared" si="0"/>
        <v>259863.64217494545</v>
      </c>
      <c r="D35" s="447">
        <f ca="1">SUMIF(G:G,28,K:K)</f>
        <v>178422.69184308581</v>
      </c>
      <c r="E35" s="447">
        <f t="shared" ca="1" si="1"/>
        <v>3545659.0256446237</v>
      </c>
      <c r="F35" s="431"/>
      <c r="G35" s="459">
        <v>3</v>
      </c>
      <c r="H35" s="459">
        <v>28</v>
      </c>
      <c r="I35" s="444">
        <f t="shared" ca="1" si="5"/>
        <v>3998001.146907615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16658.338112115063</v>
      </c>
      <c r="L35" s="444">
        <f t="shared" ca="1" si="3"/>
        <v>4014659.4850197299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3545659.0256446237</v>
      </c>
      <c r="C36" s="447">
        <f t="shared" si="0"/>
        <v>259863.64217494545</v>
      </c>
      <c r="D36" s="447">
        <f ca="1">SUMIF(G:G,29,K:K)</f>
        <v>174256.01825881589</v>
      </c>
      <c r="E36" s="447">
        <f t="shared" ca="1" si="1"/>
        <v>3460051.4017284946</v>
      </c>
      <c r="F36" s="431"/>
      <c r="G36" s="459">
        <v>3</v>
      </c>
      <c r="H36" s="459">
        <v>29</v>
      </c>
      <c r="I36" s="444">
        <f t="shared" ca="1" si="5"/>
        <v>4014659.4850197299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16727.747854248875</v>
      </c>
      <c r="L36" s="444">
        <f t="shared" ca="1" si="3"/>
        <v>4031387.232873979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3460051.4017284946</v>
      </c>
      <c r="C37" s="447">
        <f t="shared" si="0"/>
        <v>259863.64217494545</v>
      </c>
      <c r="D37" s="447">
        <f ca="1">SUMIF(G:G,30,K:K)</f>
        <v>169876.16974612104</v>
      </c>
      <c r="E37" s="447">
        <f t="shared" ca="1" si="1"/>
        <v>3370063.9292996698</v>
      </c>
      <c r="F37" s="431"/>
      <c r="G37" s="459">
        <v>3</v>
      </c>
      <c r="H37" s="459">
        <v>30</v>
      </c>
      <c r="I37" s="444">
        <f t="shared" ca="1" si="5"/>
        <v>4031387.232873979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16797.446803641578</v>
      </c>
      <c r="L37" s="444">
        <f t="shared" ca="1" si="3"/>
        <v>4048184.6796776205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3370063.9292996698</v>
      </c>
      <c r="C38" s="447">
        <f t="shared" si="0"/>
        <v>259863.64217494545</v>
      </c>
      <c r="D38" s="447">
        <f ca="1">SUMIF(G:G,31,K:K)</f>
        <v>165272.23987108219</v>
      </c>
      <c r="E38" s="447">
        <f t="shared" ca="1" si="1"/>
        <v>3275472.5269958065</v>
      </c>
      <c r="F38" s="431"/>
      <c r="G38" s="459">
        <v>3</v>
      </c>
      <c r="H38" s="459">
        <v>31</v>
      </c>
      <c r="I38" s="444">
        <f t="shared" ca="1" si="5"/>
        <v>4048184.6796776205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16867.436165323415</v>
      </c>
      <c r="L38" s="444">
        <f t="shared" ca="1" si="3"/>
        <v>4065052.115842944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3275472.5269958065</v>
      </c>
      <c r="C39" s="447">
        <f t="shared" si="0"/>
        <v>259863.64217494545</v>
      </c>
      <c r="D39" s="447">
        <f ca="1">SUMIF(G:G,32,K:K)</f>
        <v>160432.76420592194</v>
      </c>
      <c r="E39" s="447">
        <f t="shared" ca="1" si="1"/>
        <v>3176041.6490267827</v>
      </c>
      <c r="F39" s="431"/>
      <c r="G39" s="459">
        <v>3</v>
      </c>
      <c r="H39" s="459">
        <v>32</v>
      </c>
      <c r="I39" s="444">
        <f t="shared" ca="1" si="5"/>
        <v>4065052.115842944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16937.717149345601</v>
      </c>
      <c r="L39" s="444">
        <f t="shared" ca="1" si="3"/>
        <v>4081989.8329922897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3176041.6490267827</v>
      </c>
      <c r="C40" s="447">
        <f t="shared" si="0"/>
        <v>259863.64217494545</v>
      </c>
      <c r="D40" s="447">
        <f ca="1">SUMIF(G:G,33,K:K)</f>
        <v>155345.69178097966</v>
      </c>
      <c r="E40" s="447">
        <f t="shared" ca="1" si="1"/>
        <v>3071523.6986328168</v>
      </c>
      <c r="F40" s="431"/>
      <c r="G40" s="459">
        <v>3</v>
      </c>
      <c r="H40" s="459">
        <v>33</v>
      </c>
      <c r="I40" s="444">
        <f t="shared" ca="1" si="5"/>
        <v>4081989.8329922897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17008.290970801208</v>
      </c>
      <c r="L40" s="444">
        <f t="shared" ca="1" si="3"/>
        <v>4098998.1239630911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3071523.6986328168</v>
      </c>
      <c r="C41" s="447">
        <f t="shared" si="0"/>
        <v>259863.64217494545</v>
      </c>
      <c r="D41" s="447">
        <f ca="1">SUMIF(G:G,34,K:K)</f>
        <v>149998.35507611546</v>
      </c>
      <c r="E41" s="447">
        <f t="shared" ca="1" si="1"/>
        <v>2961658.4115339871</v>
      </c>
      <c r="F41" s="431"/>
      <c r="G41" s="459">
        <v>3</v>
      </c>
      <c r="H41" s="459">
        <v>34</v>
      </c>
      <c r="I41" s="444">
        <f t="shared" ca="1" si="5"/>
        <v>4098998.1239630911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17079.158849846212</v>
      </c>
      <c r="L41" s="444">
        <f t="shared" ca="1" si="3"/>
        <v>4116077.2828129372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2961658.4115339871</v>
      </c>
      <c r="C42" s="447">
        <f t="shared" si="0"/>
        <v>259863.64217494545</v>
      </c>
      <c r="D42" s="447">
        <f ca="1">SUMIF(G:G,35,K:K)</f>
        <v>144377.43847681774</v>
      </c>
      <c r="E42" s="447">
        <f t="shared" ca="1" si="1"/>
        <v>2846172.2078358596</v>
      </c>
      <c r="F42" s="431"/>
      <c r="G42" s="459">
        <v>3</v>
      </c>
      <c r="H42" s="459">
        <v>35</v>
      </c>
      <c r="I42" s="444">
        <f t="shared" ca="1" si="5"/>
        <v>4116077.2828129372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17150.322011720571</v>
      </c>
      <c r="L42" s="444">
        <f t="shared" ca="1" si="3"/>
        <v>4133227.6048246576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2846172.2078358596</v>
      </c>
      <c r="C43" s="447">
        <f t="shared" si="0"/>
        <v>259863.64217494545</v>
      </c>
      <c r="D43" s="447">
        <f ca="1">SUMIF(G:G,36,K:K)</f>
        <v>138468.94511646507</v>
      </c>
      <c r="E43" s="447">
        <f t="shared" ca="1" si="1"/>
        <v>2724777.5107773794</v>
      </c>
      <c r="F43" s="431"/>
      <c r="G43" s="459">
        <v>3</v>
      </c>
      <c r="H43" s="459">
        <v>36</v>
      </c>
      <c r="I43" s="444">
        <f t="shared" ca="1" si="5"/>
        <v>4133227.6048246576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17221.781686769405</v>
      </c>
      <c r="L43" s="444">
        <f t="shared" ca="1" si="3"/>
        <v>4150449.3865114269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2724777.5107773794</v>
      </c>
      <c r="C44" s="447">
        <f t="shared" si="0"/>
        <v>259863.64217494545</v>
      </c>
      <c r="D44" s="447">
        <f ca="1">SUMIF(G:G,37,K:K)</f>
        <v>132258.16202217509</v>
      </c>
      <c r="E44" s="447">
        <f t="shared" ca="1" si="1"/>
        <v>2597172.0306246094</v>
      </c>
      <c r="F44" s="431"/>
      <c r="G44" s="459">
        <v>4</v>
      </c>
      <c r="H44" s="459">
        <v>37</v>
      </c>
      <c r="I44" s="444">
        <f t="shared" ca="1" si="5"/>
        <v>4150449.3865114269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17293.539110464277</v>
      </c>
      <c r="L44" s="444">
        <f t="shared" ca="1" si="3"/>
        <v>4167742.9256218914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2597172.0306246094</v>
      </c>
      <c r="C45" s="447">
        <f t="shared" si="0"/>
        <v>259863.64217494545</v>
      </c>
      <c r="D45" s="447">
        <f ca="1">SUMIF(G:G,38,K:K)</f>
        <v>125729.62347744947</v>
      </c>
      <c r="E45" s="447">
        <f t="shared" ca="1" si="1"/>
        <v>2463038.0119271139</v>
      </c>
      <c r="F45" s="431"/>
      <c r="G45" s="459">
        <v>4</v>
      </c>
      <c r="H45" s="459">
        <v>38</v>
      </c>
      <c r="I45" s="444">
        <f t="shared" ca="1" si="5"/>
        <v>4167742.9256218914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17365.595523424548</v>
      </c>
      <c r="L45" s="444">
        <f t="shared" ca="1" si="3"/>
        <v>4185108.5211453158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2463038.0119271139</v>
      </c>
      <c r="C46" s="447">
        <f t="shared" si="0"/>
        <v>259863.64217494545</v>
      </c>
      <c r="D46" s="447">
        <f ca="1">SUMIF(G:G,39,K:K)</f>
        <v>118867.07251038165</v>
      </c>
      <c r="E46" s="447">
        <f t="shared" ca="1" si="1"/>
        <v>2322041.4422625504</v>
      </c>
      <c r="F46" s="431"/>
      <c r="G46" s="459">
        <v>4</v>
      </c>
      <c r="H46" s="459">
        <v>39</v>
      </c>
      <c r="I46" s="444">
        <f t="shared" ca="1" si="5"/>
        <v>4185108.5211453158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17437.952171438814</v>
      </c>
      <c r="L46" s="444">
        <f t="shared" ca="1" si="3"/>
        <v>4202546.4733167542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2322041.4422625504</v>
      </c>
      <c r="C47" s="447">
        <f t="shared" si="0"/>
        <v>259863.64217494545</v>
      </c>
      <c r="D47" s="447">
        <f ca="1">SUMIF(G:G,40,K:K)</f>
        <v>111653.42041152852</v>
      </c>
      <c r="E47" s="447">
        <f t="shared" ca="1" si="1"/>
        <v>2173831.2204991332</v>
      </c>
      <c r="F47" s="431"/>
      <c r="G47" s="459">
        <v>4</v>
      </c>
      <c r="H47" s="459">
        <v>40</v>
      </c>
      <c r="I47" s="444">
        <f t="shared" ca="1" si="5"/>
        <v>4202546.4733167542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17510.610305486476</v>
      </c>
      <c r="L47" s="444">
        <f t="shared" ca="1" si="3"/>
        <v>4220057.0836222405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2173831.2204991332</v>
      </c>
      <c r="C48" s="447">
        <f t="shared" si="0"/>
        <v>259863.64217494545</v>
      </c>
      <c r="D48" s="447">
        <f ca="1">SUMIF(G:G,41,K:K)</f>
        <v>104070.70418063953</v>
      </c>
      <c r="E48" s="447">
        <f t="shared" ca="1" si="1"/>
        <v>2018038.2825048272</v>
      </c>
      <c r="F48" s="431"/>
      <c r="G48" s="459">
        <v>4</v>
      </c>
      <c r="H48" s="459">
        <v>41</v>
      </c>
      <c r="I48" s="444">
        <f t="shared" ca="1" si="5"/>
        <v>4220057.0836222405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17583.571181759336</v>
      </c>
      <c r="L48" s="444">
        <f t="shared" ca="1" si="3"/>
        <v>4237640.6548039997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2018038.2825048272</v>
      </c>
      <c r="C49" s="447">
        <f t="shared" si="0"/>
        <v>259863.64217494545</v>
      </c>
      <c r="D49" s="447">
        <f ca="1">SUMIF(G:G,42,K:K)</f>
        <v>96100.041796279649</v>
      </c>
      <c r="E49" s="447">
        <f t="shared" ca="1" si="1"/>
        <v>1854274.6821261614</v>
      </c>
      <c r="F49" s="431"/>
      <c r="G49" s="459">
        <v>4</v>
      </c>
      <c r="H49" s="459">
        <v>42</v>
      </c>
      <c r="I49" s="444">
        <f t="shared" ca="1" si="5"/>
        <v>4237640.6548039997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17656.836061683331</v>
      </c>
      <c r="L49" s="444">
        <f t="shared" ca="1" si="3"/>
        <v>4255297.4908656832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1854274.6821261614</v>
      </c>
      <c r="C50" s="447">
        <f t="shared" si="0"/>
        <v>259863.64217494545</v>
      </c>
      <c r="D50" s="447">
        <f ca="1">SUMIF(G:G,43,K:K)</f>
        <v>87721.585196961314</v>
      </c>
      <c r="E50" s="447">
        <f t="shared" ca="1" si="1"/>
        <v>1682132.6251481774</v>
      </c>
      <c r="F50" s="431"/>
      <c r="G50" s="459">
        <v>4</v>
      </c>
      <c r="H50" s="459">
        <v>43</v>
      </c>
      <c r="I50" s="444">
        <f t="shared" ca="1" si="5"/>
        <v>4255297.4908656832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17730.406211940346</v>
      </c>
      <c r="L50" s="444">
        <f t="shared" ca="1" si="3"/>
        <v>4273027.8970776238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1682132.6251481774</v>
      </c>
      <c r="C51" s="447">
        <f t="shared" si="0"/>
        <v>259863.64217494545</v>
      </c>
      <c r="D51" s="447">
        <f ca="1">SUMIF(G:G,44,K:K)</f>
        <v>78914.470856702173</v>
      </c>
      <c r="E51" s="447">
        <f t="shared" ca="1" si="1"/>
        <v>1501183.4538299341</v>
      </c>
      <c r="F51" s="431"/>
      <c r="G51" s="459">
        <v>4</v>
      </c>
      <c r="H51" s="459">
        <v>44</v>
      </c>
      <c r="I51" s="444">
        <f t="shared" ca="1" si="5"/>
        <v>4273027.8970776238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17804.282904490097</v>
      </c>
      <c r="L51" s="444">
        <f t="shared" ca="1" si="3"/>
        <v>4290832.1799821137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1501183.4538299341</v>
      </c>
      <c r="C52" s="447">
        <f t="shared" si="0"/>
        <v>259863.64217494545</v>
      </c>
      <c r="D52" s="447">
        <f ca="1">SUMIF(G:G,45,K:K)</f>
        <v>69656.767831933932</v>
      </c>
      <c r="E52" s="447">
        <f t="shared" ca="1" si="1"/>
        <v>1310976.5794869226</v>
      </c>
      <c r="F52" s="431"/>
      <c r="G52" s="459">
        <v>4</v>
      </c>
      <c r="H52" s="459">
        <v>45</v>
      </c>
      <c r="I52" s="444">
        <f t="shared" ca="1" si="5"/>
        <v>4290832.1799821137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17878.467416592139</v>
      </c>
      <c r="L52" s="444">
        <f t="shared" ca="1" si="3"/>
        <v>4308710.6473987056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1310976.5794869226</v>
      </c>
      <c r="C53" s="447">
        <f t="shared" si="0"/>
        <v>259863.64217494545</v>
      </c>
      <c r="D53" s="447">
        <f ca="1">SUMIF(G:G,46,K:K)</f>
        <v>59925.423150393079</v>
      </c>
      <c r="E53" s="447">
        <f t="shared" ca="1" si="1"/>
        <v>1111038.3604623703</v>
      </c>
      <c r="F53" s="431"/>
      <c r="G53" s="459">
        <v>4</v>
      </c>
      <c r="H53" s="459">
        <v>46</v>
      </c>
      <c r="I53" s="444">
        <f t="shared" ca="1" si="5"/>
        <v>4308710.6473987056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17952.961030827941</v>
      </c>
      <c r="L53" s="444">
        <f t="shared" ca="1" si="3"/>
        <v>4326663.6084295334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1111038.3604623703</v>
      </c>
      <c r="C54" s="447">
        <f t="shared" si="0"/>
        <v>259863.64217494545</v>
      </c>
      <c r="D54" s="447">
        <f ca="1">SUMIF(G:G,47,K:K)</f>
        <v>49696.2044060033</v>
      </c>
      <c r="E54" s="447">
        <f t="shared" ca="1" si="1"/>
        <v>900870.92269342823</v>
      </c>
      <c r="F54" s="431"/>
      <c r="G54" s="459">
        <v>4</v>
      </c>
      <c r="H54" s="459">
        <v>47</v>
      </c>
      <c r="I54" s="444">
        <f t="shared" ca="1" si="5"/>
        <v>4326663.6084295334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18027.765035123055</v>
      </c>
      <c r="L54" s="444">
        <f t="shared" ca="1" si="3"/>
        <v>4344691.3734646561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900870.92269342823</v>
      </c>
      <c r="C55" s="447">
        <f t="shared" si="0"/>
        <v>259863.64217494545</v>
      </c>
      <c r="D55" s="447">
        <f ca="1">SUMIF(G:G,48,K:K)</f>
        <v>38943.639416803162</v>
      </c>
      <c r="E55" s="447">
        <f t="shared" ca="1" si="1"/>
        <v>679950.91993528593</v>
      </c>
      <c r="F55" s="431"/>
      <c r="G55" s="459">
        <v>4</v>
      </c>
      <c r="H55" s="459">
        <v>48</v>
      </c>
      <c r="I55" s="444">
        <f t="shared" ca="1" si="5"/>
        <v>4344691.3734646561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18102.880722769401</v>
      </c>
      <c r="L55" s="444">
        <f t="shared" ca="1" si="3"/>
        <v>4362794.2541874256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679950.91993528593</v>
      </c>
      <c r="C56" s="447">
        <f t="shared" si="0"/>
        <v>259863.64217494545</v>
      </c>
      <c r="D56" s="447">
        <f ca="1">SUMIF(G:G,49,K:K)</f>
        <v>27640.952795658875</v>
      </c>
      <c r="E56" s="447">
        <f t="shared" ca="1" si="1"/>
        <v>447728.23055599938</v>
      </c>
      <c r="F56" s="431"/>
      <c r="G56" s="459">
        <f>G55+1</f>
        <v>5</v>
      </c>
      <c r="H56" s="459">
        <v>49</v>
      </c>
      <c r="I56" s="444">
        <f t="shared" ca="1" si="5"/>
        <v>4362794.2541874256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18178.309392447605</v>
      </c>
      <c r="L56" s="444">
        <f t="shared" ca="1" si="3"/>
        <v>4380972.5635798732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447728.23055599938</v>
      </c>
      <c r="C57" s="447">
        <f t="shared" si="0"/>
        <v>259863.64217494545</v>
      </c>
      <c r="D57" s="447">
        <f ca="1">SUMIF(G:G,50,K:K)</f>
        <v>15759.999275814364</v>
      </c>
      <c r="E57" s="447">
        <f t="shared" ca="1" si="1"/>
        <v>203624.5876568683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4380972.5635798732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18254.052348249472</v>
      </c>
      <c r="L57" s="444">
        <f t="shared" ca="1" si="3"/>
        <v>4399226.6159281228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203624.5876568683</v>
      </c>
      <c r="C58" s="447">
        <f t="shared" si="0"/>
        <v>259863.64217494545</v>
      </c>
      <c r="D58" s="447">
        <f ca="1">SUMIF(G:G,51,K:K)</f>
        <v>3271.1936252499504</v>
      </c>
      <c r="E58" s="447">
        <f t="shared" ca="1" si="1"/>
        <v>-52967.860892827193</v>
      </c>
      <c r="F58" s="431"/>
      <c r="G58" s="459">
        <f t="shared" si="8"/>
        <v>5</v>
      </c>
      <c r="H58" s="459">
        <v>51</v>
      </c>
      <c r="I58" s="444">
        <f t="shared" ca="1" si="5"/>
        <v>4399226.6159281228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18330.11089970051</v>
      </c>
      <c r="L58" s="444">
        <f t="shared" ca="1" si="3"/>
        <v>4417556.7268278236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-52967.860892827193</v>
      </c>
      <c r="C59" s="447">
        <f t="shared" si="0"/>
        <v>259863.64217494545</v>
      </c>
      <c r="D59" s="447">
        <f ca="1">SUMIF(G:G,52,K:K)</f>
        <v>-9856.5630246734472</v>
      </c>
      <c r="E59" s="447">
        <f t="shared" ca="1" si="1"/>
        <v>-322688.0660924461</v>
      </c>
      <c r="F59" s="431"/>
      <c r="G59" s="459">
        <f t="shared" si="8"/>
        <v>5</v>
      </c>
      <c r="H59" s="459">
        <v>52</v>
      </c>
      <c r="I59" s="444">
        <f t="shared" ca="1" si="5"/>
        <v>4417556.7268278236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18406.486361782598</v>
      </c>
      <c r="L59" s="444">
        <f t="shared" ca="1" si="3"/>
        <v>4435963.2131896066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-322688.0660924461</v>
      </c>
      <c r="C60" s="447">
        <f t="shared" si="0"/>
        <v>259863.64217494545</v>
      </c>
      <c r="D60" s="447">
        <f ca="1">SUMIF(G:G,53,K:K)</f>
        <v>-23655.960619736481</v>
      </c>
      <c r="E60" s="447">
        <f t="shared" ca="1" si="1"/>
        <v>-606207.66888712801</v>
      </c>
      <c r="F60" s="431"/>
      <c r="G60" s="459">
        <f t="shared" si="8"/>
        <v>5</v>
      </c>
      <c r="H60" s="459">
        <v>53</v>
      </c>
      <c r="I60" s="444">
        <f t="shared" ca="1" si="5"/>
        <v>4435963.2131896066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18483.180054956694</v>
      </c>
      <c r="L60" s="444">
        <f t="shared" ca="1" si="3"/>
        <v>4454446.3932445636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-606207.66888712801</v>
      </c>
      <c r="C61" s="447">
        <f t="shared" si="0"/>
        <v>259863.64217494545</v>
      </c>
      <c r="D61" s="447">
        <f ca="1">SUMIF(G:G,54,K:K)</f>
        <v>-38161.361585387567</v>
      </c>
      <c r="E61" s="447">
        <f t="shared" ca="1" si="1"/>
        <v>-904232.67264746106</v>
      </c>
      <c r="F61" s="431"/>
      <c r="G61" s="459">
        <f t="shared" si="8"/>
        <v>5</v>
      </c>
      <c r="H61" s="459">
        <v>54</v>
      </c>
      <c r="I61" s="444">
        <f t="shared" ca="1" si="5"/>
        <v>4454446.3932445636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18560.193305185683</v>
      </c>
      <c r="L61" s="444">
        <f t="shared" ca="1" si="3"/>
        <v>4473006.5865497496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-904232.67264746106</v>
      </c>
      <c r="C62" s="447">
        <f t="shared" si="0"/>
        <v>259863.64217494545</v>
      </c>
      <c r="D62" s="447">
        <f ca="1">SUMIF(G:G,55,K:K)</f>
        <v>-53408.886393976893</v>
      </c>
      <c r="E62" s="447">
        <f t="shared" ca="1" si="1"/>
        <v>-1217505.2012163834</v>
      </c>
      <c r="F62" s="431"/>
      <c r="G62" s="459">
        <f t="shared" si="8"/>
        <v>5</v>
      </c>
      <c r="H62" s="459">
        <v>55</v>
      </c>
      <c r="I62" s="444">
        <f t="shared" ca="1" si="5"/>
        <v>4473006.5865497496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18637.52744395729</v>
      </c>
      <c r="L62" s="444">
        <f t="shared" ca="1" si="3"/>
        <v>4491644.1139937071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-1217505.2012163834</v>
      </c>
      <c r="C63" s="447">
        <f t="shared" si="0"/>
        <v>259863.64217494545</v>
      </c>
      <c r="D63" s="447">
        <f ca="1">SUMIF(G:G,56,K:K)</f>
        <v>-69436.503509772476</v>
      </c>
      <c r="E63" s="447">
        <f t="shared" ca="1" si="1"/>
        <v>-1546805.3469011013</v>
      </c>
      <c r="F63" s="431"/>
      <c r="G63" s="459">
        <f t="shared" si="8"/>
        <v>5</v>
      </c>
      <c r="H63" s="459">
        <v>56</v>
      </c>
      <c r="I63" s="444">
        <f t="shared" ca="1" si="5"/>
        <v>4491644.1139937071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18715.183808307112</v>
      </c>
      <c r="L63" s="444">
        <f t="shared" ca="1" si="3"/>
        <v>4510359.2978020143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-1546805.3469011013</v>
      </c>
      <c r="C64" s="447">
        <f t="shared" si="0"/>
        <v>259863.64217494545</v>
      </c>
      <c r="D64" s="447">
        <f ca="1">SUMIF(G:G,57,K:K)</f>
        <v>-86284.123935733893</v>
      </c>
      <c r="E64" s="447">
        <f t="shared" ca="1" si="1"/>
        <v>-1892953.1130117807</v>
      </c>
      <c r="F64" s="431"/>
      <c r="G64" s="459">
        <f t="shared" si="8"/>
        <v>5</v>
      </c>
      <c r="H64" s="459">
        <v>57</v>
      </c>
      <c r="I64" s="444">
        <f t="shared" ca="1" si="5"/>
        <v>4510359.2978020143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18793.163740841726</v>
      </c>
      <c r="L64" s="444">
        <f t="shared" ca="1" si="3"/>
        <v>4529152.4615428559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-1892953.1130117807</v>
      </c>
      <c r="C65" s="447">
        <f t="shared" si="0"/>
        <v>259863.64217494545</v>
      </c>
      <c r="D65" s="447">
        <f ca="1">SUMIF(G:G,58,K:K)</f>
        <v>-103993.70059747857</v>
      </c>
      <c r="E65" s="447">
        <f t="shared" ca="1" si="1"/>
        <v>-2256810.4557842049</v>
      </c>
      <c r="F65" s="431"/>
      <c r="G65" s="459">
        <f t="shared" si="8"/>
        <v>5</v>
      </c>
      <c r="H65" s="459">
        <v>58</v>
      </c>
      <c r="I65" s="444">
        <f t="shared" ca="1" si="5"/>
        <v>4529152.4615428559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18871.468589761898</v>
      </c>
      <c r="L65" s="444">
        <f t="shared" ca="1" si="3"/>
        <v>4548023.9301326182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-2256810.4557842049</v>
      </c>
      <c r="C66" s="447">
        <f t="shared" si="0"/>
        <v>259863.64217494545</v>
      </c>
      <c r="D66" s="447">
        <f ca="1">SUMIF(G:G,59,K:K)</f>
        <v>-122609.33281192016</v>
      </c>
      <c r="E66" s="447">
        <f t="shared" ca="1" si="1"/>
        <v>-2639283.4307710705</v>
      </c>
      <c r="F66" s="431"/>
      <c r="G66" s="459">
        <f t="shared" si="8"/>
        <v>5</v>
      </c>
      <c r="H66" s="459">
        <v>59</v>
      </c>
      <c r="I66" s="444">
        <f t="shared" ca="1" si="5"/>
        <v>4548023.9301326182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18950.099708885908</v>
      </c>
      <c r="L66" s="444">
        <f t="shared" ca="1" si="3"/>
        <v>4566974.0298415041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-2639283.4307710705</v>
      </c>
      <c r="C67" s="447">
        <f t="shared" si="0"/>
        <v>259863.64217494545</v>
      </c>
      <c r="D67" s="447">
        <f t="shared" ref="D67:D71" ca="1" si="9">SUMIF(G:G,60,K:K)</f>
        <v>-142177.37610072087</v>
      </c>
      <c r="E67" s="447">
        <f t="shared" ca="1" si="1"/>
        <v>-3041324.4490467366</v>
      </c>
      <c r="F67" s="431"/>
      <c r="G67" s="459">
        <f t="shared" si="8"/>
        <v>5</v>
      </c>
      <c r="H67" s="459">
        <v>60</v>
      </c>
      <c r="I67" s="444">
        <f t="shared" ca="1" si="5"/>
        <v>4566974.0298415041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19029.058457672934</v>
      </c>
      <c r="L67" s="444">
        <f t="shared" ca="1" si="3"/>
        <v>4586003.0882991767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-3041324.4490467366</v>
      </c>
      <c r="C68" s="447">
        <f t="shared" si="0"/>
        <v>259863.64217494545</v>
      </c>
      <c r="D68" s="447">
        <f t="shared" ca="1" si="9"/>
        <v>-142177.37610072087</v>
      </c>
      <c r="E68" s="447">
        <f t="shared" ca="1" si="1"/>
        <v>-3443365.4673224026</v>
      </c>
      <c r="F68" s="431"/>
      <c r="G68" s="459">
        <f>G67+1</f>
        <v>6</v>
      </c>
      <c r="H68" s="459">
        <v>61</v>
      </c>
      <c r="I68" s="444">
        <f t="shared" ca="1" si="5"/>
        <v>4586003.0882991767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19108.346201246568</v>
      </c>
      <c r="L68" s="444">
        <f t="shared" ca="1" si="3"/>
        <v>4605111.4345004233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-3443365.4673224026</v>
      </c>
      <c r="C69" s="447">
        <f t="shared" si="0"/>
        <v>259863.64217494545</v>
      </c>
      <c r="D69" s="447">
        <f t="shared" ca="1" si="9"/>
        <v>-142177.37610072087</v>
      </c>
      <c r="E69" s="447">
        <f t="shared" ca="1" si="1"/>
        <v>-3845406.4855980687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4605111.4345004233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19187.964310418429</v>
      </c>
      <c r="L69" s="444">
        <f t="shared" ca="1" si="3"/>
        <v>4624299.3988108421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-3845406.4855980687</v>
      </c>
      <c r="C70" s="447">
        <f t="shared" si="0"/>
        <v>259863.64217494545</v>
      </c>
      <c r="D70" s="447">
        <f t="shared" ca="1" si="9"/>
        <v>-142177.37610072087</v>
      </c>
      <c r="E70" s="447">
        <f t="shared" ca="1" si="1"/>
        <v>-4247447.5038737347</v>
      </c>
      <c r="F70" s="431"/>
      <c r="G70" s="459">
        <f t="shared" si="10"/>
        <v>6</v>
      </c>
      <c r="H70" s="459">
        <v>63</v>
      </c>
      <c r="I70" s="444">
        <f t="shared" ca="1" si="5"/>
        <v>4624299.3988108421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19267.91416171184</v>
      </c>
      <c r="L70" s="444">
        <f t="shared" ca="1" si="3"/>
        <v>4643567.312972554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-4247447.5038737347</v>
      </c>
      <c r="C71" s="447">
        <f t="shared" si="0"/>
        <v>259863.64217494545</v>
      </c>
      <c r="D71" s="447">
        <f t="shared" ca="1" si="9"/>
        <v>-142177.37610072087</v>
      </c>
      <c r="E71" s="447">
        <f t="shared" ca="1" si="1"/>
        <v>-4649488.5221494008</v>
      </c>
      <c r="F71" s="431"/>
      <c r="G71" s="459">
        <f t="shared" si="10"/>
        <v>6</v>
      </c>
      <c r="H71" s="459">
        <v>64</v>
      </c>
      <c r="I71" s="444">
        <f t="shared" ca="1" si="5"/>
        <v>4643567.312972554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19348.197137385643</v>
      </c>
      <c r="L71" s="444">
        <f t="shared" ca="1" si="3"/>
        <v>4662915.5101099396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4662915.5101099396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19428.814625458082</v>
      </c>
      <c r="L72" s="444">
        <f t="shared" ca="1" si="3"/>
        <v>4682344.3247353975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4682344.3247353975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19509.768019730822</v>
      </c>
      <c r="L73" s="444">
        <f t="shared" ca="1" si="3"/>
        <v>4701854.0927551286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4701854.0927551286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19591.058719813034</v>
      </c>
      <c r="L74" s="444">
        <f t="shared" ca="1" si="3"/>
        <v>4721445.1514749415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4721445.1514749415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19575.191448168178</v>
      </c>
      <c r="L75" s="444">
        <f t="shared" ca="1" si="3"/>
        <v>4717621.1390085304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4717621.1390085304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19559.258062891466</v>
      </c>
      <c r="L76" s="444">
        <f t="shared" ca="1" si="3"/>
        <v>4713781.1931568431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4713781.1931568431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19543.258288509434</v>
      </c>
      <c r="L77" s="444">
        <f t="shared" ca="1" si="3"/>
        <v>4709925.2475307733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4709925.2475307733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19527.191848400809</v>
      </c>
      <c r="L78" s="444">
        <f t="shared" ca="1" si="3"/>
        <v>4706053.2354645953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4706053.2354645953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19511.058464791735</v>
      </c>
      <c r="L79" s="444">
        <f t="shared" ca="1" si="3"/>
        <v>4702165.0900148079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4702165.0900148079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19494.857858750955</v>
      </c>
      <c r="L80" s="444">
        <f t="shared" ca="1" si="3"/>
        <v>4698260.7439589798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4698260.7439589798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19478.589750185005</v>
      </c>
      <c r="L81" s="444">
        <f t="shared" ca="1" si="3"/>
        <v>4694340.1297945855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4694340.1297945855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19462.253857833359</v>
      </c>
      <c r="L82" s="444">
        <f t="shared" ca="1" si="3"/>
        <v>4690403.1797378398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4690403.1797378398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19445.849899263587</v>
      </c>
      <c r="L83" s="444">
        <f t="shared" ca="1" si="3"/>
        <v>4686449.8257225249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4686449.8257225249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19429.377590866439</v>
      </c>
      <c r="L84" s="444">
        <f t="shared" ca="1" si="3"/>
        <v>4682479.9993988127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4682479.9993988127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19412.836647850974</v>
      </c>
      <c r="L85" s="444">
        <f t="shared" ca="1" si="3"/>
        <v>4678493.632132085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4678493.632132085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19396.226784239607</v>
      </c>
      <c r="L86" s="444">
        <f t="shared" ca="1" si="3"/>
        <v>4674490.6550017456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4674490.6550017456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19379.547712863194</v>
      </c>
      <c r="L87" s="444">
        <f t="shared" ca="1" si="3"/>
        <v>4670470.99880003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4670470.99880003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19362.799145356046</v>
      </c>
      <c r="L88" s="444">
        <f t="shared" ca="1" si="3"/>
        <v>4666434.5940308068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4666434.5940308068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19345.980792150949</v>
      </c>
      <c r="L89" s="444">
        <f t="shared" ca="1" si="3"/>
        <v>4662381.3709083786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4662381.3709083786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19329.092362474166</v>
      </c>
      <c r="L90" s="444">
        <f t="shared" ca="1" si="3"/>
        <v>4658311.2593562733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4658311.2593562733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19312.133564340395</v>
      </c>
      <c r="L91" s="444">
        <f t="shared" ca="1" si="3"/>
        <v>4654224.1890060343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4654224.1890060343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19295.104104547729</v>
      </c>
      <c r="L92" s="444">
        <f t="shared" ca="1" si="3"/>
        <v>4650120.089196003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4650120.089196003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19278.003688672601</v>
      </c>
      <c r="L93" s="444">
        <f t="shared" ca="1" si="3"/>
        <v>4645998.8889700966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4645998.8889700966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19260.832021064656</v>
      </c>
      <c r="L94" s="444">
        <f t="shared" ca="1" si="3"/>
        <v>4641860.5170765826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4641860.5170765826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19243.588804841682</v>
      </c>
      <c r="L95" s="444">
        <f t="shared" ca="1" si="3"/>
        <v>4637704.9019668456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4637704.9019668456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19226.273741884444</v>
      </c>
      <c r="L96" s="444">
        <f t="shared" ca="1" si="3"/>
        <v>4633531.9717941508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4633531.9717941508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19208.886532831548</v>
      </c>
      <c r="L97" s="444">
        <f t="shared" ca="1" si="3"/>
        <v>4629341.6544124037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4629341.6544124037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19191.426877074271</v>
      </c>
      <c r="L98" s="444">
        <f t="shared" ca="1" si="3"/>
        <v>4625133.8773748986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4625133.8773748986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19173.89447275133</v>
      </c>
      <c r="L99" s="444">
        <f t="shared" ca="1" si="3"/>
        <v>4620908.5679330714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4620908.5679330714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19156.289016743718</v>
      </c>
      <c r="L100" s="444">
        <f t="shared" ca="1" si="3"/>
        <v>4616665.6530352365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4616665.6530352365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19138.610204669407</v>
      </c>
      <c r="L101" s="444">
        <f t="shared" ca="1" si="3"/>
        <v>4612405.0593253272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4612405.0593253272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19120.857730878117</v>
      </c>
      <c r="L102" s="444">
        <f t="shared" ca="1" si="3"/>
        <v>4608126.7131416267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4608126.7131416267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19103.031288446033</v>
      </c>
      <c r="L103" s="444">
        <f t="shared" ca="1" si="3"/>
        <v>4603830.5405154936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4603830.5405154936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19085.130569170477</v>
      </c>
      <c r="L104" s="444">
        <f t="shared" ca="1" si="3"/>
        <v>4599516.4671700848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4599516.4671700848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19074.421515231275</v>
      </c>
      <c r="L105" s="444">
        <f t="shared" ca="1" si="3"/>
        <v>4596935.5851707375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4596935.5851707375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19063.667840233997</v>
      </c>
      <c r="L106" s="444">
        <f t="shared" ca="1" si="3"/>
        <v>4594343.9494963931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4594343.9494963931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19052.869358257562</v>
      </c>
      <c r="L107" s="444">
        <f t="shared" ca="1" si="3"/>
        <v>4591741.5153400721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4591741.5153400721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19042.025882606224</v>
      </c>
      <c r="L108" s="444">
        <f t="shared" ca="1" si="3"/>
        <v>4589128.2377081001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4589128.2377081001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19031.137225806342</v>
      </c>
      <c r="L109" s="444">
        <f t="shared" ca="1" si="3"/>
        <v>4586504.0714193285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4586504.0714193285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19020.203199603126</v>
      </c>
      <c r="L110" s="444">
        <f t="shared" ca="1" si="3"/>
        <v>4583868.9711043527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4583868.9711043527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19009.223614957395</v>
      </c>
      <c r="L111" s="444">
        <f t="shared" ca="1" si="3"/>
        <v>4581222.8912047315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4581222.8912047315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18998.198282042304</v>
      </c>
      <c r="L112" s="444">
        <f t="shared" ca="1" si="3"/>
        <v>4578565.7859721957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4578565.7859721957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18987.12701024007</v>
      </c>
      <c r="L113" s="444">
        <f t="shared" ca="1" si="3"/>
        <v>4575897.6094678575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4575897.6094678575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18976.009608138662</v>
      </c>
      <c r="L114" s="444">
        <f t="shared" ca="1" si="3"/>
        <v>4573218.3155614175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4573218.3155614175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18964.845883528495</v>
      </c>
      <c r="L115" s="444">
        <f t="shared" ca="1" si="3"/>
        <v>4570527.8579303678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4570527.8579303678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18953.635643399124</v>
      </c>
      <c r="L116" s="444">
        <f t="shared" ca="1" si="3"/>
        <v>4567826.1900591888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4567826.1900591888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18942.378693935876</v>
      </c>
      <c r="L117" s="444">
        <f t="shared" ca="1" si="3"/>
        <v>4565113.2652385458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4565113.2652385458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18931.074840516532</v>
      </c>
      <c r="L118" s="444">
        <f t="shared" ca="1" si="3"/>
        <v>4562389.0365644842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4562389.0365644842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18919.72388770794</v>
      </c>
      <c r="L119" s="444">
        <f t="shared" ca="1" si="3"/>
        <v>4559653.4569376139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4559653.4569376139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18908.325639262646</v>
      </c>
      <c r="L120" s="444">
        <f t="shared" ca="1" si="3"/>
        <v>4556906.4790622983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4556906.4790622983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18896.879898115498</v>
      </c>
      <c r="L121" s="444">
        <f t="shared" ca="1" si="3"/>
        <v>4554148.055445835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4554148.055445835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18885.386466380234</v>
      </c>
      <c r="L122" s="444">
        <f t="shared" ca="1" si="3"/>
        <v>4551378.1383976368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4551378.1383976368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18873.845145346077</v>
      </c>
      <c r="L123" s="444">
        <f t="shared" ca="1" si="3"/>
        <v>4548596.6800284041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4548596.6800284041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18862.255735474275</v>
      </c>
      <c r="L124" s="444">
        <f t="shared" ca="1" si="3"/>
        <v>4545803.6322493004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4545803.6322493004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18850.618036394673</v>
      </c>
      <c r="L125" s="444">
        <f t="shared" ca="1" si="3"/>
        <v>4542998.9467711169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4542998.9467711169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18838.931846902244</v>
      </c>
      <c r="L126" s="444">
        <f t="shared" ca="1" si="3"/>
        <v>4540182.5751034413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4540182.5751034413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18827.196964953597</v>
      </c>
      <c r="L127" s="444">
        <f t="shared" ca="1" si="3"/>
        <v>4537354.4685538169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4537354.4685538169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18815.413187663493</v>
      </c>
      <c r="L128" s="444">
        <f t="shared" ca="1" si="3"/>
        <v>4534514.5782269016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4534514.5782269016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18803.580311301346</v>
      </c>
      <c r="L129" s="444">
        <f t="shared" ca="1" si="3"/>
        <v>4531662.8550236244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4531662.8550236244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18791.698131287692</v>
      </c>
      <c r="L130" s="444">
        <f t="shared" ca="1" si="3"/>
        <v>4528799.2496403335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4528799.2496403335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18779.766442190645</v>
      </c>
      <c r="L131" s="444">
        <f t="shared" ca="1" si="3"/>
        <v>4525923.7125679459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4525923.7125679459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18767.785037722366</v>
      </c>
      <c r="L132" s="444">
        <f t="shared" ca="1" si="3"/>
        <v>4523036.19409109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4523036.19409109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18755.753710735466</v>
      </c>
      <c r="L133" s="444">
        <f t="shared" ca="1" si="3"/>
        <v>4520136.6442872472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4520136.6442872472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18743.672253219454</v>
      </c>
      <c r="L134" s="444">
        <f t="shared" ca="1" si="3"/>
        <v>4517225.0130258882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4517225.0130258882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18731.540456297123</v>
      </c>
      <c r="L135" s="444">
        <f t="shared" ca="1" si="3"/>
        <v>4514301.2499676067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4514301.2499676067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18719.35811022095</v>
      </c>
      <c r="L136" s="444">
        <f t="shared" ca="1" si="3"/>
        <v>4511365.3045632495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4511365.3045632495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18707.125004369464</v>
      </c>
      <c r="L137" s="444">
        <f t="shared" ca="1" si="3"/>
        <v>4508417.1260530408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4508417.1260530408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18694.840927243593</v>
      </c>
      <c r="L138" s="444">
        <f t="shared" ca="1" si="3"/>
        <v>4505456.6634657057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4505456.6634657057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18682.505666463032</v>
      </c>
      <c r="L139" s="444">
        <f t="shared" ca="1" si="3"/>
        <v>4502483.86561759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4502483.86561759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18670.119008762547</v>
      </c>
      <c r="L140" s="444">
        <f t="shared" ca="1" si="3"/>
        <v>4499498.6811117744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4499498.6811117744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18657.680739988318</v>
      </c>
      <c r="L141" s="444">
        <f t="shared" ca="1" si="3"/>
        <v>4496501.0583371846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4496501.0583371846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18645.190645094193</v>
      </c>
      <c r="L142" s="444">
        <f t="shared" ca="1" si="3"/>
        <v>4493490.9454677003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4493490.9454677003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18632.648508138009</v>
      </c>
      <c r="L143" s="444">
        <f t="shared" ca="1" si="3"/>
        <v>4490468.2904612599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4490468.2904612599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18620.054112277838</v>
      </c>
      <c r="L144" s="444">
        <f t="shared" ca="1" si="3"/>
        <v>4487433.0410589594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4487433.0410589594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18607.407239768254</v>
      </c>
      <c r="L145" s="444">
        <f t="shared" ca="1" si="3"/>
        <v>4484385.1447841497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4484385.1447841497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18594.707671956548</v>
      </c>
      <c r="L146" s="444">
        <f t="shared" ca="1" si="3"/>
        <v>4481324.5489415275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4481324.5489415275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18581.955189278953</v>
      </c>
      <c r="L147" s="444">
        <f t="shared" ca="1" si="3"/>
        <v>4478251.2006162284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4478251.2006162284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18569.149571256876</v>
      </c>
      <c r="L148" s="444">
        <f t="shared" ca="1" si="3"/>
        <v>4475165.0466729067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4475165.0466729067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18556.290596493036</v>
      </c>
      <c r="L149" s="444">
        <f t="shared" ca="1" si="3"/>
        <v>4472066.0337548209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4472066.0337548209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18543.378042667679</v>
      </c>
      <c r="L150" s="444">
        <f t="shared" ca="1" si="3"/>
        <v>4468954.1082829107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4468954.1082829107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18530.411686534717</v>
      </c>
      <c r="L151" s="444">
        <f t="shared" ca="1" si="3"/>
        <v>4465829.2164548673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4465829.2164548673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18517.39130391787</v>
      </c>
      <c r="L152" s="444">
        <f t="shared" ca="1" si="3"/>
        <v>4462691.3042442072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4462691.3042442072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18504.316669706786</v>
      </c>
      <c r="L153" s="444">
        <f t="shared" ca="1" si="3"/>
        <v>4459540.317399336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4459540.317399336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18491.187557853158</v>
      </c>
      <c r="L154" s="444">
        <f t="shared" ca="1" si="3"/>
        <v>4456376.2014426105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4456376.2014426105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18478.0037413668</v>
      </c>
      <c r="L155" s="444">
        <f t="shared" ca="1" si="3"/>
        <v>4453198.9016693989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4453198.9016693989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18464.764992311753</v>
      </c>
      <c r="L156" s="444">
        <f t="shared" ca="1" si="3"/>
        <v>4450008.3631471321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4450008.3631471321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18451.471081802309</v>
      </c>
      <c r="L157" s="444">
        <f t="shared" ca="1" si="3"/>
        <v>4446804.5307143563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4446804.5307143563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18438.121779999074</v>
      </c>
      <c r="L158" s="444">
        <f t="shared" ca="1" si="3"/>
        <v>4443587.3489797767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4443587.3489797767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18424.716856104991</v>
      </c>
      <c r="L159" s="444">
        <f t="shared" ca="1" si="3"/>
        <v>4440356.7623213036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4440356.7623213036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18411.256078361355</v>
      </c>
      <c r="L160" s="444">
        <f t="shared" ca="1" si="3"/>
        <v>4437112.7148850868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4437112.7148850868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18397.739214043784</v>
      </c>
      <c r="L161" s="444">
        <f t="shared" ca="1" si="3"/>
        <v>4433855.1505845524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4433855.1505845524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18384.166029458225</v>
      </c>
      <c r="L162" s="444">
        <f t="shared" ca="1" si="3"/>
        <v>4430584.013099432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4430584.013099432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18370.536289936888</v>
      </c>
      <c r="L163" s="444">
        <f t="shared" ca="1" si="3"/>
        <v>4427299.2458747905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4427299.2458747905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18356.849759834218</v>
      </c>
      <c r="L164" s="444">
        <f t="shared" ca="1" si="3"/>
        <v>4424000.792120046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4424000.792120046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18343.10620252278</v>
      </c>
      <c r="L165" s="444">
        <f t="shared" ca="1" si="3"/>
        <v>4420688.5948079908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4420688.5948079908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18329.305380389218</v>
      </c>
      <c r="L166" s="444">
        <f t="shared" ca="1" si="3"/>
        <v>4417362.5966738015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4417362.5966738015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18315.447054830096</v>
      </c>
      <c r="L167" s="444">
        <f t="shared" ca="1" si="3"/>
        <v>4414022.7402140535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4414022.7402140535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18301.530986247813</v>
      </c>
      <c r="L168" s="444">
        <f t="shared" ca="1" si="3"/>
        <v>4410668.9676857227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4410668.9676857227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18287.556934046435</v>
      </c>
      <c r="L169" s="444">
        <f t="shared" ca="1" si="3"/>
        <v>4407301.2211051909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4407301.2211051909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18273.524656627553</v>
      </c>
      <c r="L170" s="444">
        <f t="shared" ca="1" si="3"/>
        <v>4403919.4422472399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4403919.4422472399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18259.433911386088</v>
      </c>
      <c r="L171" s="444">
        <f t="shared" ca="1" si="3"/>
        <v>4400523.5726440474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4400523.5726440474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18245.284454706121</v>
      </c>
      <c r="L172" s="444">
        <f t="shared" ca="1" si="3"/>
        <v>4397113.5535841752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4397113.5535841752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18231.076041956654</v>
      </c>
      <c r="L173" s="444">
        <f t="shared" ca="1" si="3"/>
        <v>4393689.3261115532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4393689.3261115532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18216.808427487395</v>
      </c>
      <c r="L174" s="444">
        <f t="shared" ca="1" si="3"/>
        <v>4390250.8310244624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4390250.8310244624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18202.481364624517</v>
      </c>
      <c r="L175" s="444">
        <f t="shared" ca="1" si="3"/>
        <v>4386798.0088745086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4386798.0088745086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18188.094605666374</v>
      </c>
      <c r="L176" s="444">
        <f t="shared" ca="1" si="3"/>
        <v>4383330.7999655968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4383330.7999655968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18173.647901879242</v>
      </c>
      <c r="L177" s="444">
        <f t="shared" ca="1" si="3"/>
        <v>4379849.144352898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4379849.144352898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18159.141003492998</v>
      </c>
      <c r="L178" s="444">
        <f t="shared" ca="1" si="3"/>
        <v>4376352.9818418128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4376352.9818418128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18144.573659696809</v>
      </c>
      <c r="L179" s="444">
        <f t="shared" ca="1" si="3"/>
        <v>4372842.2519869311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4372842.2519869311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18129.945618634803</v>
      </c>
      <c r="L180" s="444">
        <f t="shared" ca="1" si="3"/>
        <v>4369316.8940909877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4369316.8940909877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18115.256627401704</v>
      </c>
      <c r="L181" s="444">
        <f t="shared" ca="1" si="3"/>
        <v>4365776.8472038107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4365776.8472038107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18100.506432038466</v>
      </c>
      <c r="L182" s="444">
        <f t="shared" ca="1" si="3"/>
        <v>4362222.0501212711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4362222.0501212711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18085.694777527886</v>
      </c>
      <c r="L183" s="444">
        <f t="shared" ca="1" si="3"/>
        <v>4358652.4413842205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4358652.4413842205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18070.821407790176</v>
      </c>
      <c r="L184" s="444">
        <f t="shared" ca="1" si="3"/>
        <v>4355067.9592774324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4355067.9592774324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18055.886065678558</v>
      </c>
      <c r="L185" s="444">
        <f t="shared" ca="1" si="3"/>
        <v>4351468.5418285327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4351468.5418285327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18040.888492974809</v>
      </c>
      <c r="L186" s="444">
        <f t="shared" ca="1" si="3"/>
        <v>4347854.1268069288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4347854.1268069288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18025.828430384794</v>
      </c>
      <c r="L187" s="444">
        <f t="shared" ca="1" si="3"/>
        <v>4344224.6517227348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4344224.6517227348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18010.705617533986</v>
      </c>
      <c r="L188" s="444">
        <f t="shared" ca="1" si="3"/>
        <v>4340580.0538256904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4340580.0538256904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17995.519792962965</v>
      </c>
      <c r="L189" s="444">
        <f t="shared" ca="1" si="3"/>
        <v>4336920.2701040749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4336920.2701040749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17980.270694122901</v>
      </c>
      <c r="L190" s="444">
        <f t="shared" ca="1" si="3"/>
        <v>4333245.2372836191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4333245.2372836191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17964.958057371005</v>
      </c>
      <c r="L191" s="444">
        <f t="shared" ca="1" si="3"/>
        <v>4329554.8918264117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4329554.8918264117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17949.581617965971</v>
      </c>
      <c r="L192" s="444">
        <f t="shared" ca="1" si="3"/>
        <v>4325849.1699297996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4325849.1699297996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17934.141110063421</v>
      </c>
      <c r="L193" s="444">
        <f t="shared" ca="1" si="3"/>
        <v>4322128.0075252848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4322128.0075252848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17918.636266711277</v>
      </c>
      <c r="L194" s="444">
        <f t="shared" ca="1" si="3"/>
        <v>4318391.3402774176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4318391.3402774176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17903.066819845164</v>
      </c>
      <c r="L195" s="444">
        <f t="shared" ca="1" si="3"/>
        <v>4314639.103582684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4314639.103582684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17887.432500283772</v>
      </c>
      <c r="L196" s="444">
        <f t="shared" ca="1" si="3"/>
        <v>4310871.2325683897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4310871.2325683897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17871.733037724214</v>
      </c>
      <c r="L197" s="444">
        <f t="shared" ca="1" si="3"/>
        <v>4307087.6620915355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4307087.6620915355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17855.96816073732</v>
      </c>
      <c r="L198" s="444">
        <f t="shared" ca="1" si="3"/>
        <v>4303288.3267376944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4303288.3267376944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17840.137596762983</v>
      </c>
      <c r="L199" s="444">
        <f t="shared" ca="1" si="3"/>
        <v>4299473.1608198788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4299473.1608198788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17824.241072105418</v>
      </c>
      <c r="L200" s="444">
        <f t="shared" ca="1" si="3"/>
        <v>4295642.0983774057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4295642.0983774057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17808.278311928447</v>
      </c>
      <c r="L201" s="444">
        <f t="shared" ca="1" si="3"/>
        <v>4291795.073174756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4291795.073174756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17792.249040250739</v>
      </c>
      <c r="L202" s="444">
        <f t="shared" ca="1" si="3"/>
        <v>4287932.0187004283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4287932.0187004283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17776.152979941042</v>
      </c>
      <c r="L203" s="444">
        <f t="shared" ca="1" si="3"/>
        <v>4284052.868165791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4284052.868165791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17759.989852713385</v>
      </c>
      <c r="L204" s="444">
        <f t="shared" ca="1" si="3"/>
        <v>4280157.5545039261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4280157.5545039261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17743.759379122283</v>
      </c>
      <c r="L205" s="444">
        <f t="shared" ca="1" si="3"/>
        <v>4276246.0103684701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4276246.0103684701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17727.461278557883</v>
      </c>
      <c r="L206" s="444">
        <f t="shared" ca="1" si="3"/>
        <v>4272318.1681324495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4272318.1681324495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17711.09526924113</v>
      </c>
      <c r="L207" s="444">
        <f t="shared" ca="1" si="3"/>
        <v>4268373.9598871125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4268373.9598871125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17694.661068218891</v>
      </c>
      <c r="L208" s="444">
        <f t="shared" ca="1" si="3"/>
        <v>4264413.3174407529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4264413.3174407529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17678.158391359058</v>
      </c>
      <c r="L209" s="444">
        <f t="shared" ca="1" si="3"/>
        <v>4260436.1723175338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4260436.1723175338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17661.586953345646</v>
      </c>
      <c r="L210" s="444">
        <f t="shared" ca="1" si="3"/>
        <v>4256442.4557563011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4256442.4557563011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17644.946467673843</v>
      </c>
      <c r="L211" s="444">
        <f t="shared" ca="1" si="3"/>
        <v>4252432.0987093961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4252432.0987093961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17628.236646645073</v>
      </c>
      <c r="L212" s="444">
        <f t="shared" ca="1" si="3"/>
        <v>4248405.0318414625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4248405.0318414625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17611.457201362016</v>
      </c>
      <c r="L213" s="444">
        <f t="shared" ca="1" si="3"/>
        <v>4244361.1855282458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4244361.1855282458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17594.607841723613</v>
      </c>
      <c r="L214" s="444">
        <f t="shared" ca="1" si="3"/>
        <v>4240300.489855391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4240300.489855391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17577.688276420053</v>
      </c>
      <c r="L215" s="444">
        <f t="shared" ca="1" si="3"/>
        <v>4236222.8746172329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4236222.8746172329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17560.698212927728</v>
      </c>
      <c r="L216" s="444">
        <f t="shared" ca="1" si="3"/>
        <v>4232128.2693155827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4232128.2693155827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17543.637357504183</v>
      </c>
      <c r="L217" s="444">
        <f t="shared" ca="1" si="3"/>
        <v>4228016.6031585084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4228016.6031585084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17526.505415183041</v>
      </c>
      <c r="L218" s="444">
        <f t="shared" ca="1" si="3"/>
        <v>4223887.8050591135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4223887.8050591135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17509.302089768895</v>
      </c>
      <c r="L219" s="444">
        <f t="shared" ca="1" si="3"/>
        <v>4219741.8036343036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4219741.8036343036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17492.027083832189</v>
      </c>
      <c r="L220" s="444">
        <f t="shared" ca="1" si="3"/>
        <v>4215578.5272035571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4215578.5272035571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17474.680098704077</v>
      </c>
      <c r="L221" s="444">
        <f t="shared" ca="1" si="3"/>
        <v>4211397.9037876828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4211397.9037876828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17457.260834471264</v>
      </c>
      <c r="L222" s="444">
        <f t="shared" ca="1" si="3"/>
        <v>4207199.8611075748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4207199.8611075748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17439.768989970817</v>
      </c>
      <c r="L223" s="444">
        <f t="shared" ca="1" si="3"/>
        <v>4202984.3265829664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4202984.3265829664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17422.204262784948</v>
      </c>
      <c r="L224" s="444">
        <f t="shared" ca="1" si="3"/>
        <v>4198751.2273311727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4198751.2273311727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17404.566349235807</v>
      </c>
      <c r="L225" s="444">
        <f t="shared" ca="1" si="3"/>
        <v>4194500.4901658297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4194500.4901658297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17386.854944380211</v>
      </c>
      <c r="L226" s="444">
        <f t="shared" ca="1" si="3"/>
        <v>4190232.0415956308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4190232.0415956308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17369.069742004383</v>
      </c>
      <c r="L227" s="444">
        <f t="shared" ca="1" si="3"/>
        <v>4185945.8078230564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4185945.8078230564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17351.210434618657</v>
      </c>
      <c r="L228" s="444">
        <f t="shared" ca="1" si="3"/>
        <v>4181641.7147430964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4181641.7147430964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17333.276713452156</v>
      </c>
      <c r="L229" s="444">
        <f t="shared" ca="1" si="3"/>
        <v>4177319.6879419698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4177319.6879419698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17315.268268447464</v>
      </c>
      <c r="L230" s="444">
        <f t="shared" ca="1" si="3"/>
        <v>4172979.6526958384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4172979.6526958384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17297.184788255247</v>
      </c>
      <c r="L231" s="444">
        <f t="shared" ca="1" si="3"/>
        <v>4168621.5339695145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4168621.5339695145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17279.025960228897</v>
      </c>
      <c r="L232" s="444">
        <f t="shared" ca="1" si="3"/>
        <v>4164245.2564151646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4164245.2564151646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17260.791470419106</v>
      </c>
      <c r="L233" s="444">
        <f t="shared" ca="1" si="3"/>
        <v>4159850.7443710049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4159850.7443710049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17242.481003568439</v>
      </c>
      <c r="L234" s="444">
        <f t="shared" ca="1" si="3"/>
        <v>4155437.9218599945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4155437.9218599945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17224.094243105897</v>
      </c>
      <c r="L235" s="444">
        <f t="shared" ca="1" si="3"/>
        <v>4151006.7125885217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4151006.7125885217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17205.630871141428</v>
      </c>
      <c r="L236" s="444">
        <f t="shared" ca="1" si="3"/>
        <v>4146557.0399450841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4146557.0399450841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17187.090568460437</v>
      </c>
      <c r="L237" s="444">
        <f t="shared" ca="1" si="3"/>
        <v>4142088.8269989658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4142088.8269989658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17168.47301451828</v>
      </c>
      <c r="L238" s="444">
        <f t="shared" ca="1" si="3"/>
        <v>4137601.9964989051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4137601.9964989051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17149.777887434691</v>
      </c>
      <c r="L239" s="444">
        <f t="shared" ca="1" si="3"/>
        <v>4133096.470871761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4133096.470871761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17131.004863988259</v>
      </c>
      <c r="L240" s="444">
        <f t="shared" ca="1" si="3"/>
        <v>4128572.1722211703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4128572.1722211703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17112.153619610799</v>
      </c>
      <c r="L241" s="444">
        <f t="shared" ca="1" si="3"/>
        <v>4124029.0223262021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4124029.0223262021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17093.223828381764</v>
      </c>
      <c r="L242" s="444">
        <f t="shared" ca="1" si="3"/>
        <v>4119466.9426400051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4119466.9426400051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17074.215163022611</v>
      </c>
      <c r="L243" s="444">
        <f t="shared" ca="1" si="3"/>
        <v>4114885.854288449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4114885.854288449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17055.127294891125</v>
      </c>
      <c r="L244" s="444">
        <f t="shared" ca="1" si="3"/>
        <v>4110285.6780687612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4110285.6780687612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17035.95989397576</v>
      </c>
      <c r="L245" s="444">
        <f t="shared" ca="1" si="3"/>
        <v>4105666.3344481583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4105666.3344481583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17016.712628889913</v>
      </c>
      <c r="L246" s="444">
        <f t="shared" ca="1" si="3"/>
        <v>4101027.7435624693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4101027.7435624693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16997.38516686621</v>
      </c>
      <c r="L247" s="444">
        <f t="shared" ca="1" si="3"/>
        <v>4096369.8252147567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4096369.8252147567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16977.977173750744</v>
      </c>
      <c r="L248" s="444">
        <f t="shared" ca="1" si="3"/>
        <v>4091692.4988739286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4091692.4988739286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16958.488313997292</v>
      </c>
      <c r="L249" s="444">
        <f t="shared" ca="1" si="3"/>
        <v>4086995.6836733469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4086995.6836733469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16938.918250661536</v>
      </c>
      <c r="L250" s="444">
        <f t="shared" ca="1" si="3"/>
        <v>4082279.2984094294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4082279.2984094294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16919.266645395212</v>
      </c>
      <c r="L251" s="444">
        <f t="shared" ca="1" si="3"/>
        <v>4077543.2615402457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4077543.2615402457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16899.533158440277</v>
      </c>
      <c r="L252" s="444">
        <f t="shared" ca="1" si="3"/>
        <v>4072787.491184107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4072787.491184107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16879.717448623032</v>
      </c>
      <c r="L253" s="444">
        <f t="shared" ca="1" si="3"/>
        <v>4068011.9051181511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4068011.9051181511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16859.81917334822</v>
      </c>
      <c r="L254" s="444">
        <f t="shared" ca="1" si="3"/>
        <v>4063216.4207769204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4063216.4207769204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16839.837988593088</v>
      </c>
      <c r="L255" s="444">
        <f t="shared" ca="1" si="3"/>
        <v>4058400.9552509347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4058400.9552509347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16819.773548901485</v>
      </c>
      <c r="L256" s="444">
        <f t="shared" ca="1" si="3"/>
        <v>4053565.4252852574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4053565.4252852574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16799.62550737783</v>
      </c>
      <c r="L257" s="444">
        <f t="shared" ca="1" si="3"/>
        <v>4048709.7472780566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4048709.7472780566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16779.393515681157</v>
      </c>
      <c r="L258" s="444">
        <f t="shared" ca="1" si="3"/>
        <v>4043833.8372791591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4043833.8372791591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16759.077224019085</v>
      </c>
      <c r="L259" s="444">
        <f t="shared" ca="1" si="3"/>
        <v>4038937.6109885992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4038937.6109885992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16738.67628114175</v>
      </c>
      <c r="L260" s="444">
        <f t="shared" ca="1" si="3"/>
        <v>4034020.983755162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4034020.983755162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16718.190334335763</v>
      </c>
      <c r="L261" s="444">
        <f t="shared" ca="1" si="3"/>
        <v>4029083.870574919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4029083.870574919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16697.619029418085</v>
      </c>
      <c r="L262" s="444">
        <f t="shared" ca="1" si="3"/>
        <v>4024126.1860897583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4024126.1860897583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16676.962010729912</v>
      </c>
      <c r="L263" s="444">
        <f t="shared" ref="L263:L517" ca="1" si="28">I263-J263+K263</f>
        <v>4019147.8445859095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4019147.8445859095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16656.218921130545</v>
      </c>
      <c r="L264" s="444">
        <f t="shared" ca="1" si="28"/>
        <v>4014148.7599924612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4014148.7599924612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16635.389401991175</v>
      </c>
      <c r="L265" s="444">
        <f t="shared" ca="1" si="28"/>
        <v>4009128.8458798737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4009128.8458798737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16614.473093188728</v>
      </c>
      <c r="L266" s="444">
        <f t="shared" ca="1" si="28"/>
        <v>4004088.0154584837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4004088.0154584837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16593.469633099601</v>
      </c>
      <c r="L267" s="444">
        <f t="shared" ca="1" si="28"/>
        <v>3999026.1815770045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3999026.1815770045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16572.378658593439</v>
      </c>
      <c r="L268" s="444">
        <f t="shared" ca="1" si="28"/>
        <v>3993943.2567210193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3993943.2567210193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16551.199805026834</v>
      </c>
      <c r="L269" s="444">
        <f t="shared" ca="1" si="28"/>
        <v>3988839.1530114673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3988839.1530114673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16529.932706237036</v>
      </c>
      <c r="L270" s="444">
        <f t="shared" ca="1" si="28"/>
        <v>3983713.7822031253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3983713.7822031253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16508.576994535611</v>
      </c>
      <c r="L271" s="444">
        <f t="shared" ca="1" si="28"/>
        <v>3978567.055683082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3978567.055683082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16487.132300702095</v>
      </c>
      <c r="L272" s="444">
        <f t="shared" ca="1" si="28"/>
        <v>3973398.884469205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3973398.884469205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16465.598253977609</v>
      </c>
      <c r="L273" s="444">
        <f t="shared" ca="1" si="28"/>
        <v>3968209.1792086037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3968209.1792086037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16443.974482058438</v>
      </c>
      <c r="L274" s="444">
        <f t="shared" ca="1" si="28"/>
        <v>3962997.8501760834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3962997.8501760834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16422.260611089605</v>
      </c>
      <c r="L275" s="444">
        <f t="shared" ca="1" si="28"/>
        <v>3957764.807272594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3957764.807272594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16400.456265658398</v>
      </c>
      <c r="L276" s="444">
        <f t="shared" ca="1" si="28"/>
        <v>3952509.9600236737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3952509.9600236737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16378.561068787893</v>
      </c>
      <c r="L277" s="444">
        <f t="shared" ca="1" si="28"/>
        <v>3947233.2175778826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3947233.2175778826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16356.574641930432</v>
      </c>
      <c r="L278" s="444">
        <f t="shared" ca="1" si="28"/>
        <v>3941934.4887052341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3941934.4887052341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16334.496604961063</v>
      </c>
      <c r="L279" s="444">
        <f t="shared" ca="1" si="28"/>
        <v>3936613.6817956162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3936613.6817956162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16312.326576170986</v>
      </c>
      <c r="L280" s="444">
        <f t="shared" ca="1" si="28"/>
        <v>3931270.7048572083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3931270.7048572083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16290.064172260956</v>
      </c>
      <c r="L281" s="444">
        <f t="shared" ca="1" si="28"/>
        <v>3925905.4655148904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3925905.4655148904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16267.709008334632</v>
      </c>
      <c r="L282" s="444">
        <f t="shared" ca="1" si="28"/>
        <v>3920517.8710086462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3920517.8710086462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16245.260697891945</v>
      </c>
      <c r="L283" s="444">
        <f t="shared" ca="1" si="28"/>
        <v>3915107.8281919593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3915107.8281919593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16222.718852822416</v>
      </c>
      <c r="L284" s="444">
        <f t="shared" ca="1" si="28"/>
        <v>3909675.2435302027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3909675.2435302027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16200.083083398433</v>
      </c>
      <c r="L285" s="444">
        <f t="shared" ca="1" si="28"/>
        <v>3904220.0230990225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3904220.0230990225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16177.352998268516</v>
      </c>
      <c r="L286" s="444">
        <f t="shared" ca="1" si="28"/>
        <v>3898742.0725827119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3898742.0725827119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16154.528204450555</v>
      </c>
      <c r="L287" s="444">
        <f t="shared" ca="1" si="28"/>
        <v>3893241.2972725835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3893241.2972725835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16131.608307325019</v>
      </c>
      <c r="L288" s="444">
        <f t="shared" ca="1" si="28"/>
        <v>3887717.6020653294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3887717.6020653294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16108.592910628126</v>
      </c>
      <c r="L289" s="444">
        <f t="shared" ca="1" si="28"/>
        <v>3882170.8914613789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3882170.8914613789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16085.481616445</v>
      </c>
      <c r="L290" s="444">
        <f t="shared" ca="1" si="28"/>
        <v>3876601.0695632449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3876601.0695632449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16062.274025202774</v>
      </c>
      <c r="L291" s="444">
        <f t="shared" ca="1" si="28"/>
        <v>3871008.0400738688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3871008.0400738688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16038.969735663706</v>
      </c>
      <c r="L292" s="444">
        <f t="shared" ca="1" si="28"/>
        <v>3865391.7062949538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3865391.7062949538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16015.568344918227</v>
      </c>
      <c r="L293" s="444">
        <f t="shared" ca="1" si="28"/>
        <v>3859751.9711252931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3859751.9711252931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15992.069448377973</v>
      </c>
      <c r="L294" s="444">
        <f t="shared" ca="1" si="28"/>
        <v>3854088.7370590921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3854088.7370590921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15968.472639768805</v>
      </c>
      <c r="L295" s="444">
        <f t="shared" ca="1" si="28"/>
        <v>3848401.9061842822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3848401.9061842822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15944.777511123762</v>
      </c>
      <c r="L296" s="444">
        <f t="shared" ca="1" si="28"/>
        <v>3842691.3801808269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3842691.3801808269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15920.983652776033</v>
      </c>
      <c r="L297" s="444">
        <f t="shared" ca="1" si="28"/>
        <v>3836957.0603190241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3836957.0603190241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15897.090653351856</v>
      </c>
      <c r="L298" s="444">
        <f t="shared" ca="1" si="28"/>
        <v>3831198.8474577973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3831198.8474577973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15873.098099763412</v>
      </c>
      <c r="L299" s="444">
        <f t="shared" ca="1" si="28"/>
        <v>3825416.6420429819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3825416.6420429819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15849.005577201679</v>
      </c>
      <c r="L300" s="444">
        <f t="shared" ca="1" si="28"/>
        <v>3819610.3441056046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3819610.3441056046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15824.812669129271</v>
      </c>
      <c r="L301" s="444">
        <f t="shared" ca="1" si="28"/>
        <v>3813779.8532601548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3813779.8532601548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15800.518957273231</v>
      </c>
      <c r="L302" s="444">
        <f t="shared" ca="1" si="28"/>
        <v>3807925.0687028491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3807925.0687028491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15776.124021617794</v>
      </c>
      <c r="L303" s="444">
        <f t="shared" ca="1" si="28"/>
        <v>3802045.8892098879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3802045.8892098879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15751.62744039712</v>
      </c>
      <c r="L304" s="444">
        <f t="shared" ca="1" si="28"/>
        <v>3796142.2131357063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3796142.2131357063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15727.028790088032</v>
      </c>
      <c r="L305" s="444">
        <f t="shared" ca="1" si="28"/>
        <v>3790213.9384112153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3790213.9384112153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15702.327645402651</v>
      </c>
      <c r="L306" s="444">
        <f t="shared" ca="1" si="28"/>
        <v>3784260.9625420393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3784260.9625420393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15677.523579281085</v>
      </c>
      <c r="L307" s="444">
        <f t="shared" ca="1" si="28"/>
        <v>3778283.1826067418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3778283.1826067418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15652.616162884013</v>
      </c>
      <c r="L308" s="444">
        <f t="shared" ca="1" si="28"/>
        <v>3772280.495255047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3772280.495255047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15627.604965585282</v>
      </c>
      <c r="L309" s="444">
        <f t="shared" ca="1" si="28"/>
        <v>3766252.7967060534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3766252.7967060534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15602.489554964477</v>
      </c>
      <c r="L310" s="444">
        <f t="shared" ca="1" si="28"/>
        <v>3760199.9827464391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3760199.9827464391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15577.269496799416</v>
      </c>
      <c r="L311" s="444">
        <f t="shared" ca="1" si="28"/>
        <v>3754121.9487286597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3754121.9487286597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15551.944355058669</v>
      </c>
      <c r="L312" s="444">
        <f t="shared" ca="1" si="28"/>
        <v>3748018.5895691393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3748018.5895691393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15526.513691894002</v>
      </c>
      <c r="L313" s="444">
        <f t="shared" ca="1" si="28"/>
        <v>3741889.7997464542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3741889.7997464542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15500.977067632813</v>
      </c>
      <c r="L314" s="444">
        <f t="shared" ca="1" si="28"/>
        <v>3735735.473299508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3735735.473299508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15475.334040770536</v>
      </c>
      <c r="L315" s="444">
        <f t="shared" ca="1" si="28"/>
        <v>3729555.5038256994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3729555.5038256994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15449.584167963005</v>
      </c>
      <c r="L316" s="444">
        <f t="shared" ca="1" si="28"/>
        <v>3723349.7844790835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3723349.7844790835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15423.727004018769</v>
      </c>
      <c r="L317" s="444">
        <f t="shared" ca="1" si="28"/>
        <v>3717118.2079685233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3717118.2079685233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15397.762101891436</v>
      </c>
      <c r="L318" s="444">
        <f t="shared" ca="1" si="28"/>
        <v>3710860.6665558359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3710860.6665558359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15371.689012671904</v>
      </c>
      <c r="L319" s="444">
        <f t="shared" ca="1" si="28"/>
        <v>3704577.0520539288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3704577.0520539288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15345.507285580623</v>
      </c>
      <c r="L320" s="444">
        <f t="shared" ca="1" si="28"/>
        <v>3698267.2558249305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3698267.2558249305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15319.216467959799</v>
      </c>
      <c r="L321" s="444">
        <f t="shared" ca="1" si="28"/>
        <v>3691931.1687783115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3691931.1687783115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15292.816105265552</v>
      </c>
      <c r="L322" s="444">
        <f t="shared" ca="1" si="28"/>
        <v>3685568.6813689983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3685568.6813689983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15266.305741060081</v>
      </c>
      <c r="L323" s="444">
        <f t="shared" ca="1" si="28"/>
        <v>3679179.6835954795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3679179.6835954795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15239.684917003755</v>
      </c>
      <c r="L324" s="444">
        <f t="shared" ca="1" si="28"/>
        <v>3672764.0649979045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3672764.0649979045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15212.95317284719</v>
      </c>
      <c r="L325" s="444">
        <f t="shared" ca="1" si="28"/>
        <v>3666321.7146561728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3666321.7146561728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15186.11004642331</v>
      </c>
      <c r="L326" s="444">
        <f t="shared" ca="1" si="28"/>
        <v>3659852.5211880174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3659852.5211880174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15159.155073639329</v>
      </c>
      <c r="L327" s="444">
        <f t="shared" ca="1" si="28"/>
        <v>3653356.3727470781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3653356.3727470781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15132.087788468749</v>
      </c>
      <c r="L328" s="444">
        <f t="shared" ca="1" si="28"/>
        <v>3646833.1570209679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3646833.1570209679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15104.90772294329</v>
      </c>
      <c r="L329" s="444">
        <f t="shared" ca="1" si="28"/>
        <v>3640282.7612293325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3640282.7612293325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15077.614407144807</v>
      </c>
      <c r="L330" s="444">
        <f t="shared" ca="1" si="28"/>
        <v>3633705.0721218986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3633705.0721218986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15050.207369197165</v>
      </c>
      <c r="L331" s="444">
        <f t="shared" ca="1" si="28"/>
        <v>3627099.975976517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3627099.975976517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15022.686135258076</v>
      </c>
      <c r="L332" s="444">
        <f t="shared" ca="1" si="28"/>
        <v>3620467.3585971962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3620467.3585971962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14995.050229510904</v>
      </c>
      <c r="L333" s="444">
        <f t="shared" ca="1" si="28"/>
        <v>3613807.1053121281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3613807.1053121281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14967.299174156455</v>
      </c>
      <c r="L334" s="444">
        <f t="shared" ca="1" si="28"/>
        <v>3607119.1009717057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3607119.1009717057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14939.432489404695</v>
      </c>
      <c r="L335" s="444">
        <f t="shared" ca="1" si="28"/>
        <v>3600403.2299465318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3600403.2299465318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14911.449693466471</v>
      </c>
      <c r="L336" s="444">
        <f t="shared" ca="1" si="28"/>
        <v>3593659.3761254195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3593659.3761254195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14883.35030254517</v>
      </c>
      <c r="L337" s="444">
        <f t="shared" ca="1" si="28"/>
        <v>3586887.422913386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3586887.422913386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14855.133830828363</v>
      </c>
      <c r="L338" s="444">
        <f t="shared" ca="1" si="28"/>
        <v>3580087.2532296358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3580087.2532296358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14826.799790479403</v>
      </c>
      <c r="L339" s="444">
        <f t="shared" ca="1" si="28"/>
        <v>3573258.7495055362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3573258.7495055362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14798.347691628987</v>
      </c>
      <c r="L340" s="444">
        <f t="shared" ca="1" si="28"/>
        <v>3566401.7936825864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3566401.7936825864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14769.777042366695</v>
      </c>
      <c r="L341" s="444">
        <f t="shared" ca="1" si="28"/>
        <v>3559516.2672103741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3559516.2672103741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14741.087348732481</v>
      </c>
      <c r="L342" s="444">
        <f t="shared" ca="1" si="28"/>
        <v>3552602.0510445279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3552602.0510445279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14712.27811470812</v>
      </c>
      <c r="L343" s="444">
        <f t="shared" ca="1" si="28"/>
        <v>3545659.0256446572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3545659.0256446572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14683.348842208659</v>
      </c>
      <c r="L344" s="444">
        <f t="shared" ca="1" si="28"/>
        <v>3538687.0709722871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3538687.0709722871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14654.299031073784</v>
      </c>
      <c r="L345" s="444">
        <f t="shared" ca="1" si="28"/>
        <v>3531686.0664887819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3531686.0664887819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14625.12817905918</v>
      </c>
      <c r="L346" s="444">
        <f t="shared" ca="1" si="28"/>
        <v>3524655.8911532625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3524655.8911532625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14595.835781827847</v>
      </c>
      <c r="L347" s="444">
        <f t="shared" ca="1" si="28"/>
        <v>3517596.4234205117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3517596.4234205117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14566.421332941389</v>
      </c>
      <c r="L348" s="444">
        <f t="shared" ca="1" si="28"/>
        <v>3510507.5412388742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3510507.5412388742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14536.884323851231</v>
      </c>
      <c r="L349" s="444">
        <f t="shared" ca="1" si="28"/>
        <v>3503389.1220481466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3503389.1220481466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14507.224243889865</v>
      </c>
      <c r="L350" s="444">
        <f t="shared" ca="1" si="28"/>
        <v>3496241.0427774577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3496241.0427774577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14477.440580261995</v>
      </c>
      <c r="L351" s="444">
        <f t="shared" ca="1" si="28"/>
        <v>3489063.1798431408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3489063.1798431408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14447.532818035674</v>
      </c>
      <c r="L352" s="444">
        <f t="shared" ca="1" si="28"/>
        <v>3481855.4091465976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3481855.4091465976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14417.500440133412</v>
      </c>
      <c r="L353" s="444">
        <f t="shared" ca="1" si="28"/>
        <v>3474617.606072152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3474617.606072152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14387.342927323221</v>
      </c>
      <c r="L354" s="444">
        <f t="shared" ca="1" si="28"/>
        <v>3467349.6454848964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3467349.6454848964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14357.059758209654</v>
      </c>
      <c r="L355" s="444">
        <f t="shared" ca="1" si="28"/>
        <v>3460051.4017285272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3460051.4017285272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14326.650409224785</v>
      </c>
      <c r="L356" s="444">
        <f t="shared" ca="1" si="28"/>
        <v>3452722.7486231732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3452722.7486231732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14296.114354619145</v>
      </c>
      <c r="L357" s="444">
        <f t="shared" ca="1" si="28"/>
        <v>3445363.5594632137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3445363.5594632137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14265.451066452642</v>
      </c>
      <c r="L358" s="444">
        <f t="shared" ca="1" si="28"/>
        <v>3437973.7070150874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3437973.7070150874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14234.660014585452</v>
      </c>
      <c r="L359" s="444">
        <f t="shared" ca="1" si="28"/>
        <v>3430553.0635150941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3430553.0635150941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14203.740666668811</v>
      </c>
      <c r="L360" s="444">
        <f t="shared" ca="1" si="28"/>
        <v>3423101.5006671841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3423101.5006671841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14172.692488135855</v>
      </c>
      <c r="L361" s="444">
        <f t="shared" ca="1" si="28"/>
        <v>3415618.8896407411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3415618.8896407411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14141.51494219234</v>
      </c>
      <c r="L362" s="444">
        <f t="shared" ca="1" si="28"/>
        <v>3408105.1010683547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3408105.1010683547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14110.207489807401</v>
      </c>
      <c r="L363" s="444">
        <f t="shared" ca="1" si="28"/>
        <v>3400560.0050435835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3400560.0050435835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14078.769589704183</v>
      </c>
      <c r="L364" s="444">
        <f t="shared" ca="1" si="28"/>
        <v>3392983.4711187086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3392983.4711187086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14047.20069835054</v>
      </c>
      <c r="L365" s="444">
        <f t="shared" ca="1" si="28"/>
        <v>3385375.3683024803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3385375.3683024803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14015.500269949587</v>
      </c>
      <c r="L366" s="444">
        <f t="shared" ca="1" si="28"/>
        <v>3377735.5650578509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3377735.5650578509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13983.667756430301</v>
      </c>
      <c r="L367" s="444">
        <f t="shared" ca="1" si="28"/>
        <v>3370063.9292997024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3370063.9292997024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13951.702607438014</v>
      </c>
      <c r="L368" s="444">
        <f t="shared" ca="1" si="28"/>
        <v>3362360.3283925615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3362360.3283925615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13919.604270324926</v>
      </c>
      <c r="L369" s="444">
        <f t="shared" ca="1" si="28"/>
        <v>3354624.6291483077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3354624.6291483077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13887.372190140537</v>
      </c>
      <c r="L370" s="444">
        <f t="shared" ca="1" si="28"/>
        <v>3346856.6978238695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3346856.6978238695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13855.005809622044</v>
      </c>
      <c r="L371" s="444">
        <f t="shared" ca="1" si="28"/>
        <v>3339056.4001189126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3339056.4001189126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13822.504569184724</v>
      </c>
      <c r="L372" s="444">
        <f t="shared" ca="1" si="28"/>
        <v>3331223.6011735182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3331223.6011735182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13789.867906912246</v>
      </c>
      <c r="L373" s="444">
        <f t="shared" ca="1" si="28"/>
        <v>3323358.1655658516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3323358.1655658516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13757.095258546969</v>
      </c>
      <c r="L374" s="444">
        <f t="shared" ca="1" si="28"/>
        <v>3315459.9573098198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3315459.9573098198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13724.186057480172</v>
      </c>
      <c r="L375" s="444">
        <f t="shared" ca="1" si="28"/>
        <v>3307528.839852721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3307528.839852721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13691.139734742261</v>
      </c>
      <c r="L376" s="444">
        <f t="shared" ca="1" si="28"/>
        <v>3299564.6760728844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3299564.6760728844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13657.95571899294</v>
      </c>
      <c r="L377" s="444">
        <f t="shared" ca="1" si="28"/>
        <v>3291567.3282772982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3291567.3282772982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13624.633436511331</v>
      </c>
      <c r="L378" s="444">
        <f t="shared" ca="1" si="28"/>
        <v>3283536.6581992307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3283536.6581992307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13591.172311186048</v>
      </c>
      <c r="L379" s="444">
        <f t="shared" ca="1" si="28"/>
        <v>3275472.5269958377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3275472.5269958377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13557.571764505245</v>
      </c>
      <c r="L380" s="444">
        <f t="shared" ca="1" si="28"/>
        <v>3267374.7952457643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3267374.7952457643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13523.831215546606</v>
      </c>
      <c r="L381" s="444">
        <f t="shared" ca="1" si="28"/>
        <v>3259243.3229467319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3259243.3229467319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13489.950080967305</v>
      </c>
      <c r="L382" s="444">
        <f t="shared" ca="1" si="28"/>
        <v>3251077.9695131206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3251077.9695131206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13455.927774993923</v>
      </c>
      <c r="L383" s="444">
        <f t="shared" ca="1" si="28"/>
        <v>3242878.5937735355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3242878.5937735355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13421.763709412318</v>
      </c>
      <c r="L384" s="444">
        <f t="shared" ca="1" si="28"/>
        <v>3234645.053968369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3234645.053968369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13387.45729355746</v>
      </c>
      <c r="L385" s="444">
        <f t="shared" ca="1" si="28"/>
        <v>3226377.2077473477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3226377.2077473477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13353.007934303203</v>
      </c>
      <c r="L386" s="444">
        <f t="shared" ca="1" si="28"/>
        <v>3218074.9121670718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3218074.9121670718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13318.415036052054</v>
      </c>
      <c r="L387" s="444">
        <f t="shared" ca="1" si="28"/>
        <v>3209738.023688545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3209738.023688545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13283.678000724858</v>
      </c>
      <c r="L388" s="444">
        <f t="shared" ca="1" si="28"/>
        <v>3201366.398174691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3201366.398174691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13248.796227750467</v>
      </c>
      <c r="L389" s="444">
        <f t="shared" ca="1" si="28"/>
        <v>3192959.8908878625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3192959.8908878625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13213.769114055349</v>
      </c>
      <c r="L390" s="444">
        <f t="shared" ca="1" si="28"/>
        <v>3184518.3564873389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3184518.3564873389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13178.596054053167</v>
      </c>
      <c r="L391" s="444">
        <f t="shared" ca="1" si="28"/>
        <v>3176041.649026813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3176041.649026813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13143.276439634308</v>
      </c>
      <c r="L392" s="444">
        <f t="shared" ca="1" si="28"/>
        <v>3167529.6219518683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3167529.6219518683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13107.809660155373</v>
      </c>
      <c r="L393" s="444">
        <f t="shared" ca="1" si="28"/>
        <v>3158982.1280974448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3158982.1280974448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13072.195102428608</v>
      </c>
      <c r="L394" s="444">
        <f t="shared" ca="1" si="28"/>
        <v>3150399.0196852945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3150399.0196852945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13036.432150711315</v>
      </c>
      <c r="L395" s="444">
        <f t="shared" ca="1" si="28"/>
        <v>3141780.1483214269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3141780.1483214269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13000.520186695201</v>
      </c>
      <c r="L396" s="444">
        <f t="shared" ca="1" si="28"/>
        <v>3133125.3649935434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3133125.3649935434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12964.458589495685</v>
      </c>
      <c r="L397" s="444">
        <f t="shared" ca="1" si="28"/>
        <v>3124434.5200684601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3124434.5200684601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12928.246735641173</v>
      </c>
      <c r="L398" s="444">
        <f t="shared" ca="1" si="28"/>
        <v>3115707.4632895226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3115707.4632895226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12891.883999062266</v>
      </c>
      <c r="L399" s="444">
        <f t="shared" ca="1" si="28"/>
        <v>3106944.043774006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3106944.043774006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12855.369751080947</v>
      </c>
      <c r="L400" s="444">
        <f t="shared" ca="1" si="28"/>
        <v>3098144.110010508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3098144.110010508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12818.703360399704</v>
      </c>
      <c r="L401" s="444">
        <f t="shared" ca="1" si="28"/>
        <v>3089307.5098563288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3089307.5098563288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12781.884193090626</v>
      </c>
      <c r="L402" s="444">
        <f t="shared" ca="1" si="28"/>
        <v>3080434.0905348407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3080434.0905348407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12744.911612584425</v>
      </c>
      <c r="L403" s="444">
        <f t="shared" ca="1" si="28"/>
        <v>3071523.6986328461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3071523.6986328461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12707.784979659447</v>
      </c>
      <c r="L404" s="444">
        <f t="shared" ca="1" si="28"/>
        <v>3062576.1800979269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3062576.1800979269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12670.503652430616</v>
      </c>
      <c r="L405" s="444">
        <f t="shared" ca="1" si="28"/>
        <v>3053591.3802357786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3053591.3802357786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12633.066986338332</v>
      </c>
      <c r="L406" s="444">
        <f t="shared" ca="1" si="28"/>
        <v>3044569.143707538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3044569.143707538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12595.474334137331</v>
      </c>
      <c r="L407" s="444">
        <f t="shared" ca="1" si="28"/>
        <v>3035509.3145270967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3035509.3145270967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12557.725045885491</v>
      </c>
      <c r="L408" s="444">
        <f t="shared" ca="1" si="28"/>
        <v>3026411.7360584033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3026411.7360584033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12519.818468932601</v>
      </c>
      <c r="L409" s="444">
        <f t="shared" ca="1" si="28"/>
        <v>3017276.251012757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3017276.251012757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12481.753947909076</v>
      </c>
      <c r="L410" s="444">
        <f t="shared" ca="1" si="28"/>
        <v>3008102.7014460871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3008102.7014460871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12443.530824714617</v>
      </c>
      <c r="L411" s="444">
        <f t="shared" ca="1" si="28"/>
        <v>2998890.9287562231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2998890.9287562231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12405.148438506851</v>
      </c>
      <c r="L412" s="444">
        <f t="shared" ca="1" si="28"/>
        <v>2989640.773680151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2989640.773680151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12366.606125689883</v>
      </c>
      <c r="L413" s="444">
        <f t="shared" ca="1" si="28"/>
        <v>2980352.0762912622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2980352.0762912622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12327.903219902848</v>
      </c>
      <c r="L414" s="444">
        <f t="shared" ca="1" si="28"/>
        <v>2971024.6759965862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2971024.6759965862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12289.039052008364</v>
      </c>
      <c r="L415" s="444">
        <f t="shared" ca="1" si="28"/>
        <v>2961658.4115340156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2961658.4115340156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12250.012950080985</v>
      </c>
      <c r="L416" s="444">
        <f t="shared" ca="1" si="28"/>
        <v>2952253.1209695176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2952253.1209695176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12210.824239395579</v>
      </c>
      <c r="L417" s="444">
        <f t="shared" ca="1" si="28"/>
        <v>2942808.6416943343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2942808.6416943343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12171.472242415648</v>
      </c>
      <c r="L418" s="444">
        <f t="shared" ca="1" si="28"/>
        <v>2933324.8104221709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2933324.8104221709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12131.956278781634</v>
      </c>
      <c r="L419" s="444">
        <f t="shared" ca="1" si="28"/>
        <v>2923801.4631863735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2923801.4631863735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12092.275665299145</v>
      </c>
      <c r="L420" s="444">
        <f t="shared" ca="1" si="28"/>
        <v>2914238.4353370937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2914238.4353370937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12052.429715927145</v>
      </c>
      <c r="L421" s="444">
        <f t="shared" ca="1" si="28"/>
        <v>2904635.561538442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2904635.561538442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12012.417741766096</v>
      </c>
      <c r="L422" s="444">
        <f t="shared" ca="1" si="28"/>
        <v>2894992.6757656294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2894992.6757656294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11972.239051046045</v>
      </c>
      <c r="L423" s="444">
        <f t="shared" ca="1" si="28"/>
        <v>2885309.6113020964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2885309.6113020964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11931.892949114655</v>
      </c>
      <c r="L424" s="444">
        <f t="shared" ca="1" si="28"/>
        <v>2875586.2007366321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2875586.2007366321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11891.378738425221</v>
      </c>
      <c r="L425" s="444">
        <f t="shared" ca="1" si="28"/>
        <v>2865822.2759604785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2865822.2759604785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11850.695718524581</v>
      </c>
      <c r="L426" s="444">
        <f t="shared" ca="1" si="28"/>
        <v>2856017.6681644241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2856017.6681644241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11809.843186041022</v>
      </c>
      <c r="L427" s="444">
        <f t="shared" ca="1" si="28"/>
        <v>2846172.2078358862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2846172.2078358862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11768.820434672114</v>
      </c>
      <c r="L428" s="444">
        <f t="shared" ca="1" si="28"/>
        <v>2836285.7247559796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2836285.7247559796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11727.626755172503</v>
      </c>
      <c r="L429" s="444">
        <f t="shared" ca="1" si="28"/>
        <v>2826358.0479965732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2826358.0479965732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11686.261435341643</v>
      </c>
      <c r="L430" s="444">
        <f t="shared" ca="1" si="28"/>
        <v>2816389.0059173359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2816389.0059173359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11644.723760011488</v>
      </c>
      <c r="L431" s="444">
        <f t="shared" ca="1" si="28"/>
        <v>2806378.4261627686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2806378.4261627686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11603.013011034123</v>
      </c>
      <c r="L432" s="444">
        <f t="shared" ca="1" si="28"/>
        <v>2796326.1356592239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2796326.1356592239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11561.128467269355</v>
      </c>
      <c r="L433" s="444">
        <f t="shared" ca="1" si="28"/>
        <v>2786231.9606119143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2786231.9606119143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11519.06940457223</v>
      </c>
      <c r="L434" s="444">
        <f t="shared" ca="1" si="28"/>
        <v>2776095.7265019077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2776095.7265019077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11476.835095780536</v>
      </c>
      <c r="L435" s="444">
        <f t="shared" ca="1" si="28"/>
        <v>2765917.2580831093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2765917.2580831093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11434.42481070221</v>
      </c>
      <c r="L436" s="444">
        <f t="shared" ca="1" si="28"/>
        <v>2755696.3793792324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2755696.3793792324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11391.837816102723</v>
      </c>
      <c r="L437" s="444">
        <f t="shared" ca="1" si="28"/>
        <v>2745432.9136807565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2745432.9136807565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11349.073375692407</v>
      </c>
      <c r="L438" s="444">
        <f t="shared" ca="1" si="28"/>
        <v>2735126.6835418702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2735126.6835418702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11306.130750113714</v>
      </c>
      <c r="L439" s="444">
        <f t="shared" ca="1" si="28"/>
        <v>2724777.510777405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2724777.510777405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11263.009196928442</v>
      </c>
      <c r="L440" s="444">
        <f t="shared" ca="1" si="28"/>
        <v>2714385.2164597544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2714385.2164597544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11219.707970604897</v>
      </c>
      <c r="L441" s="444">
        <f t="shared" ca="1" si="28"/>
        <v>2703949.6209157803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2703949.6209157803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11176.226322505006</v>
      </c>
      <c r="L442" s="444">
        <f t="shared" ca="1" si="28"/>
        <v>2693470.5437237066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2693470.5437237066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11132.563500871365</v>
      </c>
      <c r="L443" s="444">
        <f t="shared" ca="1" si="28"/>
        <v>2682947.8037099992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2682947.8037099992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11088.718750814251</v>
      </c>
      <c r="L444" s="444">
        <f t="shared" ca="1" si="28"/>
        <v>2672381.2189462348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2672381.2189462348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11044.691314298567</v>
      </c>
      <c r="L445" s="444">
        <f t="shared" ca="1" si="28"/>
        <v>2661770.6067459546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2661770.6067459546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11000.480430130732</v>
      </c>
      <c r="L446" s="444">
        <f t="shared" ca="1" si="28"/>
        <v>2651115.7836615066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2651115.7836615066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10956.085333945532</v>
      </c>
      <c r="L447" s="444">
        <f t="shared" ca="1" si="28"/>
        <v>2640416.5654808735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2640416.5654808735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10911.505258192894</v>
      </c>
      <c r="L448" s="444">
        <f t="shared" ca="1" si="28"/>
        <v>2629672.7672244874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2629672.7672244874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10866.739432124619</v>
      </c>
      <c r="L449" s="444">
        <f t="shared" ca="1" si="28"/>
        <v>2618884.203142033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2618884.203142033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10821.787081781058</v>
      </c>
      <c r="L450" s="444">
        <f t="shared" ca="1" si="28"/>
        <v>2608050.686709235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2608050.686709235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10776.647429977733</v>
      </c>
      <c r="L451" s="444">
        <f t="shared" ca="1" si="28"/>
        <v>2597172.0306246337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2597172.0306246337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10731.319696291896</v>
      </c>
      <c r="L452" s="444">
        <f t="shared" ca="1" si="28"/>
        <v>2586248.0468063466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2586248.0468063466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10685.803097049033</v>
      </c>
      <c r="L453" s="444">
        <f t="shared" ca="1" si="28"/>
        <v>2575278.546388817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2575278.546388817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10640.096845309326</v>
      </c>
      <c r="L454" s="444">
        <f t="shared" ca="1" si="28"/>
        <v>2564263.3397195474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2564263.3397195474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10594.200150854036</v>
      </c>
      <c r="L455" s="444">
        <f t="shared" ca="1" si="28"/>
        <v>2553202.2363558225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2553202.2363558225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10548.112220171848</v>
      </c>
      <c r="L456" s="444">
        <f t="shared" ca="1" si="28"/>
        <v>2542095.0450614155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2542095.0450614155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10501.832256445152</v>
      </c>
      <c r="L457" s="444">
        <f t="shared" ca="1" si="28"/>
        <v>2530941.5738032819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2530941.5738032819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10455.359459536263</v>
      </c>
      <c r="L458" s="444">
        <f t="shared" ca="1" si="28"/>
        <v>2519741.6297482392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2519741.6297482392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10408.693025973585</v>
      </c>
      <c r="L459" s="444">
        <f t="shared" ca="1" si="28"/>
        <v>2508495.019259634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2508495.019259634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10361.83214893773</v>
      </c>
      <c r="L460" s="444">
        <f t="shared" ca="1" si="28"/>
        <v>2497201.5478939926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2497201.5478939926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10314.776018247558</v>
      </c>
      <c r="L461" s="444">
        <f t="shared" ca="1" si="28"/>
        <v>2485861.0203976613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2485861.0203976613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10267.523820346176</v>
      </c>
      <c r="L462" s="444">
        <f t="shared" ca="1" si="28"/>
        <v>2474473.2407034286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2474473.2407034286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10220.074738286874</v>
      </c>
      <c r="L463" s="444">
        <f t="shared" ca="1" si="28"/>
        <v>2463038.0119271367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2463038.0119271367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10172.427951718992</v>
      </c>
      <c r="L464" s="444">
        <f t="shared" ca="1" si="28"/>
        <v>2451555.136364277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2451555.136364277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10124.582636873742</v>
      </c>
      <c r="L465" s="444">
        <f t="shared" ca="1" si="28"/>
        <v>2440024.4154865718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2440024.4154865718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10076.537966549971</v>
      </c>
      <c r="L466" s="444">
        <f t="shared" ca="1" si="28"/>
        <v>2428445.6499385429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2428445.6499385429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10028.29311009985</v>
      </c>
      <c r="L467" s="444">
        <f t="shared" ca="1" si="28"/>
        <v>2416818.6395340636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2416818.6395340636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9979.847233414519</v>
      </c>
      <c r="L468" s="444">
        <f t="shared" ca="1" si="28"/>
        <v>2405143.1832528994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2405143.1832528994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9931.1994989096693</v>
      </c>
      <c r="L469" s="444">
        <f t="shared" ca="1" si="28"/>
        <v>2393419.0792372301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2393419.0792372301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9882.3490655110472</v>
      </c>
      <c r="L470" s="444">
        <f t="shared" ca="1" si="28"/>
        <v>2381646.1247881623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2381646.1247881623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9833.2950886399303</v>
      </c>
      <c r="L471" s="444">
        <f t="shared" ca="1" si="28"/>
        <v>2369824.1163622234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2369824.1163622234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9784.0367201985191</v>
      </c>
      <c r="L472" s="444">
        <f t="shared" ca="1" si="28"/>
        <v>2357952.8495678431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2357952.8495678431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9734.573108555267</v>
      </c>
      <c r="L473" s="444">
        <f t="shared" ca="1" si="28"/>
        <v>2346032.1191618196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2346032.1191618196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9684.9033985301703</v>
      </c>
      <c r="L474" s="444">
        <f t="shared" ca="1" si="28"/>
        <v>2334061.7190457708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2334061.7190457708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9635.0267313799668</v>
      </c>
      <c r="L475" s="444">
        <f t="shared" ca="1" si="28"/>
        <v>2322041.4422625718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2322041.4422625718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9584.942244783304</v>
      </c>
      <c r="L476" s="444">
        <f t="shared" ca="1" si="28"/>
        <v>2309971.0809927764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2309971.0809927764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9534.6490728258232</v>
      </c>
      <c r="L477" s="444">
        <f t="shared" ca="1" si="28"/>
        <v>2297850.4265510235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2297850.4265510235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9484.1463459851857</v>
      </c>
      <c r="L478" s="444">
        <f t="shared" ca="1" si="28"/>
        <v>2285679.2693824298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2285679.2693824298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9433.4331911160461</v>
      </c>
      <c r="L479" s="444">
        <f t="shared" ca="1" si="28"/>
        <v>2273457.3990589669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2273457.3990589669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9382.5087314349494</v>
      </c>
      <c r="L480" s="444">
        <f t="shared" ca="1" si="28"/>
        <v>2261184.6042758231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2261184.6042758231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9331.3720865051837</v>
      </c>
      <c r="L481" s="444">
        <f t="shared" ca="1" si="28"/>
        <v>2248860.6728477497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2248860.6728477497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9280.0223722215451</v>
      </c>
      <c r="L482" s="444">
        <f t="shared" ca="1" si="28"/>
        <v>2236485.3917053924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2236485.3917053924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9228.4587007950558</v>
      </c>
      <c r="L483" s="444">
        <f t="shared" ca="1" si="28"/>
        <v>2224058.5468916087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2224058.5468916087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9176.6801807376251</v>
      </c>
      <c r="L484" s="444">
        <f t="shared" ca="1" si="28"/>
        <v>2211579.9235577676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2211579.9235577676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9124.6859168466199</v>
      </c>
      <c r="L485" s="444">
        <f t="shared" ca="1" si="28"/>
        <v>2199049.3059600354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2199049.3059600354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9072.4750101894024</v>
      </c>
      <c r="L486" s="444">
        <f t="shared" ca="1" si="28"/>
        <v>2186466.4774556458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2186466.4774556458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9020.046558087779</v>
      </c>
      <c r="L487" s="444">
        <f t="shared" ca="1" si="28"/>
        <v>2173831.2204991546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2173831.2204991546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8967.3996541023989</v>
      </c>
      <c r="L488" s="444">
        <f t="shared" ca="1" si="28"/>
        <v>2161143.3166386783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2161143.3166386783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8914.5333880170801</v>
      </c>
      <c r="L489" s="444">
        <f t="shared" ca="1" si="28"/>
        <v>2148402.5465121167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2148402.5465121167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8861.4468458230749</v>
      </c>
      <c r="L490" s="444">
        <f t="shared" ca="1" si="28"/>
        <v>2135608.6898433608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2135608.6898433608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8808.1391097032574</v>
      </c>
      <c r="L491" s="444">
        <f t="shared" ca="1" si="28"/>
        <v>2122761.5254384852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2122761.5254384852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8754.6092580162767</v>
      </c>
      <c r="L492" s="444">
        <f t="shared" ca="1" si="28"/>
        <v>2109860.8311819225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2109860.8311819225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8700.8563652805988</v>
      </c>
      <c r="L493" s="444">
        <f t="shared" ca="1" si="28"/>
        <v>2096906.3840326243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2096906.3840326243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8646.8795021585229</v>
      </c>
      <c r="L494" s="444">
        <f t="shared" ca="1" si="28"/>
        <v>2083897.9600202041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2083897.9600202041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8592.6777354401056</v>
      </c>
      <c r="L495" s="444">
        <f t="shared" ca="1" si="28"/>
        <v>2070835.3342410654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2070835.3342410654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8538.2501280270262</v>
      </c>
      <c r="L496" s="444">
        <f t="shared" ca="1" si="28"/>
        <v>2057718.2808545136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2057718.2808545136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8483.5957389163959</v>
      </c>
      <c r="L497" s="444">
        <f t="shared" ca="1" si="28"/>
        <v>2044546.5730788512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2044546.5730788512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8428.7136231844688</v>
      </c>
      <c r="L498" s="444">
        <f t="shared" ca="1" si="28"/>
        <v>2031319.9831874568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2031319.9831874568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8373.6028319703255</v>
      </c>
      <c r="L499" s="444">
        <f t="shared" ca="1" si="28"/>
        <v>2018038.2825048484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2018038.2825048484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8318.2624124594568</v>
      </c>
      <c r="L500" s="444">
        <f t="shared" ca="1" si="28"/>
        <v>2004701.2414027289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2004701.2414027289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8262.6914078672926</v>
      </c>
      <c r="L501" s="444">
        <f t="shared" ca="1" si="28"/>
        <v>1991308.6292960173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1991308.6292960173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8206.8888574226621</v>
      </c>
      <c r="L502" s="444">
        <f t="shared" ca="1" si="28"/>
        <v>1977860.2146388611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1977860.2146388611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8150.8537963511762</v>
      </c>
      <c r="L503" s="444">
        <f t="shared" ca="1" si="28"/>
        <v>1964355.7649206335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1964355.7649206335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8094.5852558585611</v>
      </c>
      <c r="L504" s="444">
        <f t="shared" ca="1" si="28"/>
        <v>1950795.0466619132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1950795.0466619132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8038.0822631138935</v>
      </c>
      <c r="L505" s="444">
        <f t="shared" ca="1" si="28"/>
        <v>1937177.8254104482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1937177.8254104482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7981.3438412327887</v>
      </c>
      <c r="L506" s="444">
        <f t="shared" ca="1" si="28"/>
        <v>1923503.8657371022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1923503.8657371022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7924.3690092605138</v>
      </c>
      <c r="L507" s="444">
        <f t="shared" ca="1" si="28"/>
        <v>1909772.9312317839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1909772.9312317839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7867.1567821550225</v>
      </c>
      <c r="L508" s="444">
        <f t="shared" ca="1" si="28"/>
        <v>1895984.78449936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1895984.78449936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7809.7061707699213</v>
      </c>
      <c r="L509" s="444">
        <f t="shared" ca="1" si="28"/>
        <v>1882139.187155551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1882139.187155551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7752.0161818373845</v>
      </c>
      <c r="L510" s="444">
        <f t="shared" ca="1" si="28"/>
        <v>1868235.8998228095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1868235.8998228095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7694.0858179509623</v>
      </c>
      <c r="L511" s="444">
        <f t="shared" ca="1" si="28"/>
        <v>1854274.6821261817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1854274.6821261817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7635.9140775483456</v>
      </c>
      <c r="L512" s="444">
        <f t="shared" ca="1" si="28"/>
        <v>1840255.2926891511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1840255.2926891511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7577.4999548940514</v>
      </c>
      <c r="L513" s="444">
        <f t="shared" ca="1" si="28"/>
        <v>1826177.4891294662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1826177.4891294662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7518.8424400620306</v>
      </c>
      <c r="L514" s="444">
        <f t="shared" ca="1" si="28"/>
        <v>1812041.0280549494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1812041.0280549494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7459.9405189182116</v>
      </c>
      <c r="L515" s="444">
        <f t="shared" ca="1" si="28"/>
        <v>1797845.6650592887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1797845.6650592887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7400.7931731029566</v>
      </c>
      <c r="L516" s="444">
        <f t="shared" ca="1" si="28"/>
        <v>1783591.1547178128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1783591.1547178128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7341.3993800134749</v>
      </c>
      <c r="L517" s="444">
        <f t="shared" ca="1" si="28"/>
        <v>1769277.2505832475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1769277.2505832475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7281.7581127861185</v>
      </c>
      <c r="L518" s="444">
        <f t="shared" ref="L518:L772" ca="1" si="54">I518-J518+K518</f>
        <v>1754903.7051814548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1754903.7051814548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7221.8683402786492</v>
      </c>
      <c r="L519" s="444">
        <f t="shared" ca="1" si="54"/>
        <v>1740470.2700071547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1740470.2700071547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7161.7290270523999</v>
      </c>
      <c r="L520" s="444">
        <f t="shared" ca="1" si="54"/>
        <v>1725976.6955196282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1725976.6955196282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7101.3391333543732</v>
      </c>
      <c r="L521" s="444">
        <f t="shared" ca="1" si="54"/>
        <v>1711422.7311384038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1711422.7311384038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7040.6976150992705</v>
      </c>
      <c r="L522" s="444">
        <f t="shared" ca="1" si="54"/>
        <v>1696808.1252389243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1696808.1252389243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6979.8034238514383</v>
      </c>
      <c r="L523" s="444">
        <f t="shared" ca="1" si="54"/>
        <v>1682132.6251481969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1682132.6251481969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6918.6555068067419</v>
      </c>
      <c r="L524" s="444">
        <f t="shared" ca="1" si="54"/>
        <v>1667395.9771404248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1667395.9771404248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6857.2528067743579</v>
      </c>
      <c r="L525" s="444">
        <f t="shared" ca="1" si="54"/>
        <v>1652597.9264326203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1652597.9264326203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6795.5942621585054</v>
      </c>
      <c r="L526" s="444">
        <f t="shared" ca="1" si="54"/>
        <v>1637738.2171801999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1637738.2171801999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6733.6788069400873</v>
      </c>
      <c r="L527" s="444">
        <f t="shared" ca="1" si="54"/>
        <v>1622816.5924725612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1622816.5924725612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6671.5053706582594</v>
      </c>
      <c r="L528" s="444">
        <f t="shared" ca="1" si="54"/>
        <v>1607832.7943286407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1607832.7943286407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6609.072878391924</v>
      </c>
      <c r="L529" s="444">
        <f t="shared" ca="1" si="54"/>
        <v>1592786.5636924538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1592786.5636924538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6546.3802507411456</v>
      </c>
      <c r="L530" s="444">
        <f t="shared" ca="1" si="54"/>
        <v>1577677.6404286162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1577677.6404286162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6483.4264038084893</v>
      </c>
      <c r="L531" s="444">
        <f t="shared" ca="1" si="54"/>
        <v>1562505.7633178458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1562505.7633178458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6420.2102491802789</v>
      </c>
      <c r="L532" s="444">
        <f t="shared" ca="1" si="54"/>
        <v>1547270.6700524471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1547270.6700524471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6356.7306939077844</v>
      </c>
      <c r="L533" s="444">
        <f t="shared" ca="1" si="54"/>
        <v>1531972.097231776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1531972.097231776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6292.9866404883214</v>
      </c>
      <c r="L534" s="444">
        <f t="shared" ca="1" si="54"/>
        <v>1516609.7803576854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1516609.7803576854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6228.9769868462772</v>
      </c>
      <c r="L535" s="444">
        <f t="shared" ca="1" si="54"/>
        <v>1501183.4538299527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1501183.4538299527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6164.7006263140574</v>
      </c>
      <c r="L536" s="444">
        <f t="shared" ca="1" si="54"/>
        <v>1485692.8509416881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1485692.8509416881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6100.1564476129552</v>
      </c>
      <c r="L537" s="444">
        <f t="shared" ca="1" si="54"/>
        <v>1470137.7038747221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1470137.7038747221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6035.3433348339304</v>
      </c>
      <c r="L538" s="444">
        <f t="shared" ca="1" si="54"/>
        <v>1454517.7436949771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1454517.7436949771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5970.2601674183261</v>
      </c>
      <c r="L539" s="444">
        <f t="shared" ca="1" si="54"/>
        <v>1438832.7003478166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1438832.7003478166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5904.9058201384905</v>
      </c>
      <c r="L540" s="444">
        <f t="shared" ca="1" si="54"/>
        <v>1423082.3026533762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1423082.3026533762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5839.2791630783222</v>
      </c>
      <c r="L541" s="444">
        <f t="shared" ca="1" si="54"/>
        <v>1407266.2783018758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1407266.2783018758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5773.3790616137376</v>
      </c>
      <c r="L542" s="444">
        <f t="shared" ca="1" si="54"/>
        <v>1391384.3538489107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1391384.3538489107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5707.2043763930487</v>
      </c>
      <c r="L543" s="444">
        <f t="shared" ca="1" si="54"/>
        <v>1375436.2547107248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1375436.2547107248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5640.7539633172746</v>
      </c>
      <c r="L544" s="444">
        <f t="shared" ca="1" si="54"/>
        <v>1359421.7051594632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1359421.7051594632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5574.0266735203513</v>
      </c>
      <c r="L545" s="444">
        <f t="shared" ca="1" si="54"/>
        <v>1343340.4283184048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1343340.4283184048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5507.0213533492752</v>
      </c>
      <c r="L546" s="444">
        <f t="shared" ca="1" si="54"/>
        <v>1327192.1461571753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1327192.1461571753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5439.7368443441519</v>
      </c>
      <c r="L547" s="444">
        <f t="shared" ca="1" si="54"/>
        <v>1310976.5794869405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1310976.5794869405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5372.1719832181734</v>
      </c>
      <c r="L548" s="444">
        <f t="shared" ca="1" si="54"/>
        <v>1294693.44795558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1294693.44795558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5304.325601837505</v>
      </c>
      <c r="L549" s="444">
        <f t="shared" ca="1" si="54"/>
        <v>1278342.4700428387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1278342.4700428387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5236.196527201083</v>
      </c>
      <c r="L550" s="444">
        <f t="shared" ca="1" si="54"/>
        <v>1261923.3630554609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1261923.3630554609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5167.7835814203418</v>
      </c>
      <c r="L551" s="444">
        <f t="shared" ca="1" si="54"/>
        <v>1245435.8431223023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1245435.8431223023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5099.0855816988478</v>
      </c>
      <c r="L552" s="444">
        <f t="shared" ca="1" si="54"/>
        <v>1228879.6251894224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1228879.6251894224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5030.1013403118477</v>
      </c>
      <c r="L553" s="444">
        <f t="shared" ca="1" si="54"/>
        <v>1212254.4230151554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1212254.4230151554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4960.8296645857354</v>
      </c>
      <c r="L554" s="444">
        <f t="shared" ca="1" si="54"/>
        <v>1195559.9491651622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1195559.9491651622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4891.2693568774303</v>
      </c>
      <c r="L555" s="444">
        <f t="shared" ca="1" si="54"/>
        <v>1178795.9150074609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1178795.9150074609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4821.4192145536754</v>
      </c>
      <c r="L556" s="444">
        <f t="shared" ca="1" si="54"/>
        <v>1161962.0307074357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1161962.0307074357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4751.2780299702372</v>
      </c>
      <c r="L557" s="444">
        <f t="shared" ca="1" si="54"/>
        <v>1145058.005222827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1145058.005222827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4680.8445904510336</v>
      </c>
      <c r="L558" s="444">
        <f t="shared" ca="1" si="54"/>
        <v>1128083.5462986992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1128083.5462986992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4610.1176782671682</v>
      </c>
      <c r="L559" s="444">
        <f t="shared" ca="1" si="54"/>
        <v>1111038.3604623876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1111038.3604623876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4539.0960706158694</v>
      </c>
      <c r="L560" s="444">
        <f t="shared" ca="1" si="54"/>
        <v>1093922.1530184245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1093922.1530184245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4467.7785395993569</v>
      </c>
      <c r="L561" s="444">
        <f t="shared" ca="1" si="54"/>
        <v>1076734.6280434451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1076734.6280434451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4396.1638522036092</v>
      </c>
      <c r="L562" s="444">
        <f t="shared" ca="1" si="54"/>
        <v>1059475.4883810699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1059475.4883810699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4324.2507702770454</v>
      </c>
      <c r="L563" s="444">
        <f t="shared" ca="1" si="54"/>
        <v>1042144.435636768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1042144.435636768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4252.0380505091225</v>
      </c>
      <c r="L564" s="444">
        <f t="shared" ca="1" si="54"/>
        <v>1024741.1701726984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1024741.1701726984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4179.5244444088312</v>
      </c>
      <c r="L565" s="444">
        <f t="shared" ca="1" si="54"/>
        <v>1007265.3911025285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1007265.3911025285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4106.7086982831242</v>
      </c>
      <c r="L566" s="444">
        <f t="shared" ca="1" si="54"/>
        <v>989716.796286233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989716.796286233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4033.5895532152263</v>
      </c>
      <c r="L567" s="444">
        <f t="shared" ca="1" si="54"/>
        <v>972095.08232486935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972095.08232486935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3960.1657450428775</v>
      </c>
      <c r="L568" s="444">
        <f t="shared" ca="1" si="54"/>
        <v>954399.94455533347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954399.94455533347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3886.4360043364777</v>
      </c>
      <c r="L569" s="444">
        <f t="shared" ca="1" si="54"/>
        <v>936631.0770450912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936631.0770450912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3812.3990563771349</v>
      </c>
      <c r="L570" s="444">
        <f t="shared" ca="1" si="54"/>
        <v>918788.17258688947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918788.17258688947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3738.0536211346275</v>
      </c>
      <c r="L571" s="444">
        <f t="shared" ca="1" si="54"/>
        <v>900870.92269344523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900870.92269344523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3663.3984132452774</v>
      </c>
      <c r="L572" s="444">
        <f t="shared" ca="1" si="54"/>
        <v>882879.01759211184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882879.01759211184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3588.4321419897201</v>
      </c>
      <c r="L573" s="444">
        <f t="shared" ca="1" si="54"/>
        <v>864812.14621952269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864812.14621952269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3513.1535112705988</v>
      </c>
      <c r="L574" s="444">
        <f t="shared" ca="1" si="54"/>
        <v>846669.99621621449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846669.99621621449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3437.561219590149</v>
      </c>
      <c r="L575" s="444">
        <f t="shared" ca="1" si="54"/>
        <v>828452.25392122578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828452.25392122578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3361.653960027696</v>
      </c>
      <c r="L576" s="444">
        <f t="shared" ca="1" si="54"/>
        <v>810158.60436667479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810158.60436667479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3285.4304202170665</v>
      </c>
      <c r="L577" s="444">
        <f t="shared" ca="1" si="54"/>
        <v>791788.73127231305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791788.73127231305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3208.8892823238925</v>
      </c>
      <c r="L578" s="444">
        <f t="shared" ca="1" si="54"/>
        <v>773342.31704005809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773342.31704005809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3132.0292230228301</v>
      </c>
      <c r="L579" s="444">
        <f t="shared" ca="1" si="54"/>
        <v>754819.04274850211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754819.04274850211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3054.8489134746806</v>
      </c>
      <c r="L580" s="444">
        <f t="shared" ca="1" si="54"/>
        <v>736218.58814739808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736218.58814739808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2977.3470193034136</v>
      </c>
      <c r="L581" s="444">
        <f t="shared" ca="1" si="54"/>
        <v>717540.6316521226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717540.6316521226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2899.5222005730989</v>
      </c>
      <c r="L582" s="444">
        <f t="shared" ca="1" si="54"/>
        <v>698784.85033811687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698784.85033811687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2821.3731117647421</v>
      </c>
      <c r="L583" s="444">
        <f t="shared" ca="1" si="54"/>
        <v>679950.91993530293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679950.91993530293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2742.8984017530174</v>
      </c>
      <c r="L584" s="444">
        <f t="shared" ca="1" si="54"/>
        <v>661038.51482247724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661038.51482247724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2664.0967137829098</v>
      </c>
      <c r="L585" s="444">
        <f t="shared" ca="1" si="54"/>
        <v>642047.30802168127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642047.30802168127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2584.9666854462607</v>
      </c>
      <c r="L586" s="444">
        <f t="shared" ca="1" si="54"/>
        <v>622976.97119254875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622976.97119254875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2505.5069486582079</v>
      </c>
      <c r="L587" s="444">
        <f t="shared" ca="1" si="54"/>
        <v>603827.17462662817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603827.17462662817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2425.7161296335389</v>
      </c>
      <c r="L588" s="444">
        <f t="shared" ca="1" si="54"/>
        <v>584597.58724168281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584597.58724168281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2345.5928488629338</v>
      </c>
      <c r="L589" s="444">
        <f t="shared" ca="1" si="54"/>
        <v>565287.87657596706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565287.87657596706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2265.1357210891174</v>
      </c>
      <c r="L590" s="444">
        <f t="shared" ca="1" si="54"/>
        <v>545897.7087824773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545897.7087824773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2184.3433552829106</v>
      </c>
      <c r="L591" s="444">
        <f t="shared" ca="1" si="54"/>
        <v>526426.74862318148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526426.74862318148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2103.2143546191778</v>
      </c>
      <c r="L592" s="444">
        <f t="shared" ca="1" si="54"/>
        <v>506874.65946322185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506874.65946322185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2021.7473164526793</v>
      </c>
      <c r="L593" s="444">
        <f t="shared" ca="1" si="54"/>
        <v>487241.10326509573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487241.10326509573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1939.9408322938207</v>
      </c>
      <c r="L594" s="444">
        <f t="shared" ca="1" si="54"/>
        <v>467525.74058281077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467525.74058281077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1857.7934877842999</v>
      </c>
      <c r="L595" s="444">
        <f t="shared" ca="1" si="54"/>
        <v>447728.23055601626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447728.23055601626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1775.3038626726564</v>
      </c>
      <c r="L596" s="444">
        <f t="shared" ca="1" si="54"/>
        <v>427848.23090411013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427848.23090411013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1692.4705307897138</v>
      </c>
      <c r="L597" s="444">
        <f t="shared" ca="1" si="54"/>
        <v>407885.39792032103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407885.39792032103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1609.2920600239261</v>
      </c>
      <c r="L598" s="444">
        <f t="shared" ca="1" si="54"/>
        <v>387839.38646576618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387839.38646576618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1525.7670122966142</v>
      </c>
      <c r="L599" s="444">
        <f t="shared" ca="1" si="54"/>
        <v>367709.84996348398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367709.84996348398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1441.8939435371049</v>
      </c>
      <c r="L600" s="444">
        <f t="shared" ca="1" si="54"/>
        <v>347496.44039244228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347496.44039244228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1357.6714036577646</v>
      </c>
      <c r="L601" s="444">
        <f t="shared" ca="1" si="54"/>
        <v>327198.80828152125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327198.80828152125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1273.097936528927</v>
      </c>
      <c r="L602" s="444">
        <f t="shared" ca="1" si="54"/>
        <v>306816.60270347138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306816.60270347138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1188.172079953719</v>
      </c>
      <c r="L603" s="444">
        <f t="shared" ca="1" si="54"/>
        <v>286349.4712688463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286349.4712688463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1102.8923656427812</v>
      </c>
      <c r="L604" s="444">
        <f t="shared" ca="1" si="54"/>
        <v>265797.06011991028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265797.06011991028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1017.2573191888812</v>
      </c>
      <c r="L605" s="444">
        <f t="shared" ca="1" si="54"/>
        <v>245159.01392452038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245159.01392452038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931.26546004142324</v>
      </c>
      <c r="L606" s="444">
        <f t="shared" ca="1" si="54"/>
        <v>224434.975869983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224434.975869983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844.91530148085087</v>
      </c>
      <c r="L607" s="444">
        <f t="shared" ca="1" si="54"/>
        <v>203624.58765688507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203624.58765688507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758.20535059294286</v>
      </c>
      <c r="L608" s="444">
        <f t="shared" ca="1" si="54"/>
        <v>182727.48949289921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182727.48949289921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671.13410824300172</v>
      </c>
      <c r="L609" s="444">
        <f t="shared" ca="1" si="54"/>
        <v>161743.32008656344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161743.32008656344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583.70006904993602</v>
      </c>
      <c r="L610" s="444">
        <f t="shared" ca="1" si="54"/>
        <v>140671.71664103458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140671.71664103458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495.90172136023244</v>
      </c>
      <c r="L611" s="444">
        <f t="shared" ca="1" si="54"/>
        <v>119512.31484781603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119512.31484781603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407.73754722182184</v>
      </c>
      <c r="L612" s="444">
        <f t="shared" ca="1" si="54"/>
        <v>98264.748880459068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98264.748880459068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319.20602235783451</v>
      </c>
      <c r="L613" s="444">
        <f t="shared" ca="1" si="54"/>
        <v>76928.651388238111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76928.651388238111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230.30561614024714</v>
      </c>
      <c r="L614" s="444">
        <f t="shared" ca="1" si="54"/>
        <v>55503.653489799573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55503.653489799573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141.03479156341993</v>
      </c>
      <c r="L615" s="444">
        <f t="shared" ca="1" si="54"/>
        <v>33989.384766784206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33989.384766784206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51.392005217522573</v>
      </c>
      <c r="L616" s="444">
        <f t="shared" ca="1" si="54"/>
        <v>12385.47325742294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12385.47325742294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-38.624292738149364</v>
      </c>
      <c r="L617" s="444">
        <f t="shared" ca="1" si="54"/>
        <v>-9308.454549893997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-9308.454549893997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-129.01565860196996</v>
      </c>
      <c r="L618" s="444">
        <f t="shared" ca="1" si="54"/>
        <v>-31092.773723074755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-31092.773723074755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-219.78365515688978</v>
      </c>
      <c r="L619" s="444">
        <f t="shared" ca="1" si="54"/>
        <v>-52967.860892810437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-52967.860892810437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-310.92985169745509</v>
      </c>
      <c r="L620" s="444">
        <f t="shared" ca="1" si="54"/>
        <v>-74934.094259086676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-74934.094259086676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-402.45582405693943</v>
      </c>
      <c r="L621" s="444">
        <f t="shared" ca="1" si="54"/>
        <v>-96991.853597722409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-96991.853597722409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-494.36315463458828</v>
      </c>
      <c r="L622" s="444">
        <f t="shared" ca="1" si="54"/>
        <v>-119141.52026693578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-119141.52026693578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-586.6534324229774</v>
      </c>
      <c r="L623" s="444">
        <f t="shared" ca="1" si="54"/>
        <v>-141383.47721393756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-141383.47721393756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-679.32825303548475</v>
      </c>
      <c r="L624" s="444">
        <f t="shared" ca="1" si="54"/>
        <v>-163718.10898155184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-163718.10898155184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-772.38921873387756</v>
      </c>
      <c r="L625" s="444">
        <f t="shared" ca="1" si="54"/>
        <v>-186145.8017148645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-186145.8017148645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-865.83793845601372</v>
      </c>
      <c r="L626" s="444">
        <f t="shared" ca="1" si="54"/>
        <v>-208666.9431678993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-208666.9431678993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-959.67602784365863</v>
      </c>
      <c r="L627" s="444">
        <f t="shared" ca="1" si="54"/>
        <v>-231281.92271032176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-231281.92271032176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-1053.905109270419</v>
      </c>
      <c r="L628" s="444">
        <f t="shared" ca="1" si="54"/>
        <v>-253991.13133417096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-253991.13133417096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-1148.5268118697907</v>
      </c>
      <c r="L629" s="444">
        <f t="shared" ca="1" si="54"/>
        <v>-276794.96166061959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-276794.96166061959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-1243.5427715633266</v>
      </c>
      <c r="L630" s="444">
        <f t="shared" ca="1" si="54"/>
        <v>-299693.80794676172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-299693.80794676172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-1338.9546310889189</v>
      </c>
      <c r="L631" s="444">
        <f t="shared" ca="1" si="54"/>
        <v>-322688.06609242945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-322688.06609242945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-1434.7640400292009</v>
      </c>
      <c r="L632" s="444">
        <f t="shared" ca="1" si="54"/>
        <v>-345778.13364703744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-345778.13364703744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-1530.9726548400677</v>
      </c>
      <c r="L633" s="444">
        <f t="shared" ca="1" si="54"/>
        <v>-368964.40981645632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-368964.40981645632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-1627.5821388793129</v>
      </c>
      <c r="L634" s="444">
        <f t="shared" ca="1" si="54"/>
        <v>-392247.29546991445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-392247.29546991445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-1724.5941624353882</v>
      </c>
      <c r="L635" s="444">
        <f t="shared" ca="1" si="54"/>
        <v>-415627.19314692862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-415627.19314692862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-1822.0104027562807</v>
      </c>
      <c r="L636" s="444">
        <f t="shared" ca="1" si="54"/>
        <v>-439104.50706426369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-439104.50706426369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-1919.83254407851</v>
      </c>
      <c r="L637" s="444">
        <f t="shared" ca="1" si="54"/>
        <v>-462679.643122921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-462679.643122921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-2018.0622776562491</v>
      </c>
      <c r="L638" s="444">
        <f t="shared" ca="1" si="54"/>
        <v>-486353.00891515601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-486353.00891515601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-2116.7013017905615</v>
      </c>
      <c r="L639" s="444">
        <f t="shared" ca="1" si="54"/>
        <v>-510125.01373152534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-510125.01373152534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-2215.7513218587674</v>
      </c>
      <c r="L640" s="444">
        <f t="shared" ca="1" si="54"/>
        <v>-533996.06856796285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-533996.06856796285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-2315.2140503439236</v>
      </c>
      <c r="L641" s="444">
        <f t="shared" ca="1" si="54"/>
        <v>-557966.58613288566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-557966.58613288566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-2415.0912068644352</v>
      </c>
      <c r="L642" s="444">
        <f t="shared" ca="1" si="54"/>
        <v>-582036.98085432895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-582036.98085432895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-2515.3845182037826</v>
      </c>
      <c r="L643" s="444">
        <f t="shared" ca="1" si="54"/>
        <v>-606207.66888711159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-606207.66888711159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-2616.0957183403766</v>
      </c>
      <c r="L644" s="444">
        <f t="shared" ca="1" si="54"/>
        <v>-630479.0681200308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-630479.0681200308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-2717.2265484775398</v>
      </c>
      <c r="L645" s="444">
        <f t="shared" ca="1" si="54"/>
        <v>-654851.59818308707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-654851.59818308707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-2818.7787570736082</v>
      </c>
      <c r="L646" s="444">
        <f t="shared" ca="1" si="54"/>
        <v>-679325.68045473949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-679325.68045473949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-2920.7540998721593</v>
      </c>
      <c r="L647" s="444">
        <f t="shared" ca="1" si="54"/>
        <v>-703901.73806919041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-703901.73806919041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-3023.1543399323718</v>
      </c>
      <c r="L648" s="444">
        <f t="shared" ca="1" si="54"/>
        <v>-728580.19592370163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-728580.19592370163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-3125.9812476595021</v>
      </c>
      <c r="L649" s="444">
        <f t="shared" ca="1" si="54"/>
        <v>-753361.48068594001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-753361.48068594001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-3229.2366008354952</v>
      </c>
      <c r="L650" s="444">
        <f t="shared" ca="1" si="54"/>
        <v>-778246.02080135432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-778246.02080135432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-3332.9221846497207</v>
      </c>
      <c r="L651" s="444">
        <f t="shared" ca="1" si="54"/>
        <v>-803234.24650058278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-803234.24650058278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-3437.0397917298396</v>
      </c>
      <c r="L652" s="444">
        <f t="shared" ca="1" si="54"/>
        <v>-828326.5898068914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-828326.5898068914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-3541.5912221727922</v>
      </c>
      <c r="L653" s="444">
        <f t="shared" ca="1" si="54"/>
        <v>-853523.48454364296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-853523.48454364296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-3646.5782835759242</v>
      </c>
      <c r="L654" s="444">
        <f t="shared" ca="1" si="54"/>
        <v>-878825.36634179775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-878825.36634179775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-3752.0027910682356</v>
      </c>
      <c r="L655" s="444">
        <f t="shared" ca="1" si="54"/>
        <v>-904232.67264744476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-904232.67264744476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-3857.8665673417649</v>
      </c>
      <c r="L656" s="444">
        <f t="shared" ca="1" si="54"/>
        <v>-929745.84272936534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-929745.84272936534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-3964.1714426831004</v>
      </c>
      <c r="L657" s="444">
        <f t="shared" ca="1" si="54"/>
        <v>-955365.31768662715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-955365.31768662715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-4070.9192550050248</v>
      </c>
      <c r="L658" s="444">
        <f t="shared" ca="1" si="54"/>
        <v>-981091.54045621108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-981091.54045621108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-4178.1118498782917</v>
      </c>
      <c r="L659" s="444">
        <f t="shared" ca="1" si="54"/>
        <v>-1006924.9558206681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-1006924.9558206681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-4285.7510805635284</v>
      </c>
      <c r="L660" s="444">
        <f t="shared" ca="1" si="54"/>
        <v>-1032866.0104158104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-1032866.0104158104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-4393.8388080432887</v>
      </c>
      <c r="L661" s="444">
        <f t="shared" ca="1" si="54"/>
        <v>-1058915.1527384326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-1058915.1527384326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-4502.3769010542146</v>
      </c>
      <c r="L662" s="444">
        <f t="shared" ca="1" si="54"/>
        <v>-1085072.8331540658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-1085072.8331540658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-4611.3672361193521</v>
      </c>
      <c r="L663" s="444">
        <f t="shared" ca="1" si="54"/>
        <v>-1111339.5039047641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-1111339.5039047641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-4720.8116975805951</v>
      </c>
      <c r="L664" s="444">
        <f t="shared" ca="1" si="54"/>
        <v>-1137715.6191169235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-1137715.6191169235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-4830.7121776312597</v>
      </c>
      <c r="L665" s="444">
        <f t="shared" ca="1" si="54"/>
        <v>-1164201.6348091336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-1164201.6348091336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-4941.0705763488022</v>
      </c>
      <c r="L666" s="444">
        <f t="shared" ca="1" si="54"/>
        <v>-1190798.0089000612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-1190798.0089000612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-5051.8888017276668</v>
      </c>
      <c r="L667" s="444">
        <f t="shared" ca="1" si="54"/>
        <v>-1217505.2012163678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-1217505.2012163678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-5163.1687697122779</v>
      </c>
      <c r="L668" s="444">
        <f t="shared" ca="1" si="54"/>
        <v>-1244323.6735006589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-1244323.6735006589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-5274.9124042301573</v>
      </c>
      <c r="L669" s="444">
        <f t="shared" ca="1" si="54"/>
        <v>-1271253.8894194679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-1271253.8894194679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-5387.1216372251947</v>
      </c>
      <c r="L670" s="444">
        <f t="shared" ca="1" si="54"/>
        <v>-1298296.3145712719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-1298296.3145712719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-5499.7984086910446</v>
      </c>
      <c r="L671" s="444">
        <f t="shared" ca="1" si="54"/>
        <v>-1325451.4164945418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-1325451.4164945418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-5612.9446667046695</v>
      </c>
      <c r="L672" s="444">
        <f t="shared" ca="1" si="54"/>
        <v>-1352719.6646758253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-1352719.6646758253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-5726.5623674600174</v>
      </c>
      <c r="L673" s="444">
        <f t="shared" ca="1" si="54"/>
        <v>-1380101.5305578641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-1380101.5305578641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-5840.6534753018459</v>
      </c>
      <c r="L674" s="444">
        <f t="shared" ca="1" si="54"/>
        <v>-1407597.4875477448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-1407597.4875477448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-5955.2199627596819</v>
      </c>
      <c r="L675" s="444">
        <f t="shared" ca="1" si="54"/>
        <v>-1435208.0110250833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-1435208.0110250833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-6070.2638105819251</v>
      </c>
      <c r="L676" s="444">
        <f t="shared" ca="1" si="54"/>
        <v>-1462933.5783502441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-1462933.5783502441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-6185.7870077700954</v>
      </c>
      <c r="L677" s="444">
        <f t="shared" ca="1" si="54"/>
        <v>-1490774.668872593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-1490774.668872593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-6301.7915516132161</v>
      </c>
      <c r="L678" s="444">
        <f t="shared" ca="1" si="54"/>
        <v>-1518731.7639387851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-1518731.7639387851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-6418.2794477223497</v>
      </c>
      <c r="L679" s="444">
        <f t="shared" ca="1" si="54"/>
        <v>-1546805.3469010862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-1546805.3469010862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-6535.2527100652705</v>
      </c>
      <c r="L680" s="444">
        <f t="shared" ca="1" si="54"/>
        <v>-1574995.9031257303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-1574995.9031257303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-6652.7133610012879</v>
      </c>
      <c r="L681" s="444">
        <f t="shared" ca="1" si="54"/>
        <v>-1603303.9200013105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-1603303.9200013105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-6770.6634313162058</v>
      </c>
      <c r="L682" s="444">
        <f t="shared" ca="1" si="54"/>
        <v>-1631729.8869472055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-1631729.8869472055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-6889.1049602574349</v>
      </c>
      <c r="L683" s="444">
        <f t="shared" ca="1" si="54"/>
        <v>-1660274.2954220418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-1660274.2954220418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-7008.0399955692528</v>
      </c>
      <c r="L684" s="444">
        <f t="shared" ca="1" si="54"/>
        <v>-1688937.6389321899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-1688937.6389321899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-7127.4705935282027</v>
      </c>
      <c r="L685" s="444">
        <f t="shared" ca="1" si="54"/>
        <v>-1717720.4130402969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-1717720.4130402969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-7247.3988189786487</v>
      </c>
      <c r="L686" s="444">
        <f t="shared" ca="1" si="54"/>
        <v>-1746623.1153738543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-1746623.1153738543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-7367.8267453684712</v>
      </c>
      <c r="L687" s="444">
        <f t="shared" ca="1" si="54"/>
        <v>-1775646.2456338017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-1775646.2456338017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-7488.7564547849197</v>
      </c>
      <c r="L688" s="444">
        <f t="shared" ca="1" si="54"/>
        <v>-1804790.3056031654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-1804790.3056031654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-7610.190037990601</v>
      </c>
      <c r="L689" s="444">
        <f t="shared" ca="1" si="54"/>
        <v>-1834055.7991557349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-1834055.7991557349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-7732.1295944596404</v>
      </c>
      <c r="L690" s="444">
        <f t="shared" ca="1" si="54"/>
        <v>-1863443.2322647735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-1863443.2322647735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-7854.577232413968</v>
      </c>
      <c r="L691" s="444">
        <f t="shared" ca="1" si="54"/>
        <v>-1892953.1130117662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-1892953.1130117662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-7977.5350688597709</v>
      </c>
      <c r="L692" s="444">
        <f t="shared" ca="1" si="54"/>
        <v>-1922585.9515952049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-1922585.9515952049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-8101.0052296241001</v>
      </c>
      <c r="L693" s="444">
        <f t="shared" ca="1" si="54"/>
        <v>-1952342.2603394077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-1952342.2603394077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-8224.9898493916098</v>
      </c>
      <c r="L694" s="444">
        <f t="shared" ca="1" si="54"/>
        <v>-1982222.5537033782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-1982222.5537033782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-8349.4910717414878</v>
      </c>
      <c r="L695" s="444">
        <f t="shared" ca="1" si="54"/>
        <v>-2012227.3482896986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-2012227.3482896986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-8474.5110491844898</v>
      </c>
      <c r="L696" s="444">
        <f t="shared" ca="1" si="54"/>
        <v>-2042357.1628534619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-2042357.1628534619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-8600.0519432001693</v>
      </c>
      <c r="L697" s="444">
        <f t="shared" ca="1" si="54"/>
        <v>-2072612.5183112409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-2072612.5183112409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-8726.1159242742506</v>
      </c>
      <c r="L698" s="444">
        <f t="shared" ca="1" si="54"/>
        <v>-2102993.9377500941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-2102993.9377500941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-8852.705171936137</v>
      </c>
      <c r="L699" s="444">
        <f t="shared" ca="1" si="54"/>
        <v>-2133501.9464366091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-2133501.9464366091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-8979.8218747966166</v>
      </c>
      <c r="L700" s="444">
        <f t="shared" ca="1" si="54"/>
        <v>-2164137.0718259844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-2164137.0718259844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-9107.4682305856804</v>
      </c>
      <c r="L701" s="444">
        <f t="shared" ca="1" si="54"/>
        <v>-2194899.8435711488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-2194899.8435711488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-9235.6464461905325</v>
      </c>
      <c r="L702" s="444">
        <f t="shared" ca="1" si="54"/>
        <v>-2225790.793531918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-2225790.793531918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-9364.3587376937357</v>
      </c>
      <c r="L703" s="444">
        <f t="shared" ca="1" si="54"/>
        <v>-2256810.4557841904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-2256810.4557841904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-9493.607330411538</v>
      </c>
      <c r="L704" s="444">
        <f t="shared" ca="1" si="54"/>
        <v>-2287959.366629181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-2287959.366629181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-9623.3944589323328</v>
      </c>
      <c r="L705" s="444">
        <f t="shared" ca="1" si="54"/>
        <v>-2319238.0646026921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-2319238.0646026921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-9753.7223671552965</v>
      </c>
      <c r="L706" s="444">
        <f t="shared" ca="1" si="54"/>
        <v>-2350647.0904844264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-2350647.0904844264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-9884.5933083291875</v>
      </c>
      <c r="L707" s="444">
        <f t="shared" ca="1" si="54"/>
        <v>-2382186.9873073343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-2382186.9873073343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-10016.009545091305</v>
      </c>
      <c r="L708" s="444">
        <f t="shared" ca="1" si="54"/>
        <v>-2413858.3003670042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-2413858.3003670042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-10147.973349506596</v>
      </c>
      <c r="L709" s="444">
        <f t="shared" ca="1" si="54"/>
        <v>-2445661.5772310896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-2445661.5772310896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-10280.487003106951</v>
      </c>
      <c r="L710" s="444">
        <f t="shared" ca="1" si="54"/>
        <v>-2477597.3677487755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-2477597.3677487755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-10413.552796930642</v>
      </c>
      <c r="L711" s="444">
        <f t="shared" ca="1" si="54"/>
        <v>-2509666.2240602849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-2509666.2240602849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-10547.173031561932</v>
      </c>
      <c r="L712" s="444">
        <f t="shared" ca="1" si="54"/>
        <v>-2541868.7006064258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-2541868.7006064258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-10681.350017170853</v>
      </c>
      <c r="L713" s="444">
        <f t="shared" ca="1" si="54"/>
        <v>-2574205.3541381755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-2574205.3541381755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-10816.086073553142</v>
      </c>
      <c r="L714" s="444">
        <f t="shared" ca="1" si="54"/>
        <v>-2606676.7437263075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-2606676.7437263075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-10951.38353017036</v>
      </c>
      <c r="L715" s="444">
        <f t="shared" ca="1" si="54"/>
        <v>-2639283.4307710566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-2639283.4307710566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-11087.244726190147</v>
      </c>
      <c r="L716" s="444">
        <f t="shared" ca="1" si="54"/>
        <v>-2672025.9790118258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-2672025.9790118258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-11223.672010526685</v>
      </c>
      <c r="L717" s="444">
        <f t="shared" ca="1" si="54"/>
        <v>-2704904.9545369311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-2704904.9545369311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-11360.667741881291</v>
      </c>
      <c r="L718" s="444">
        <f t="shared" ca="1" si="54"/>
        <v>-2737920.9257933912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-2737920.9257933912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-11498.234288783209</v>
      </c>
      <c r="L719" s="444">
        <f t="shared" ca="1" si="54"/>
        <v>-2771074.4635967533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-2771074.4635967533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-11636.374029630551</v>
      </c>
      <c r="L720" s="444">
        <f t="shared" ca="1" si="54"/>
        <v>-2804366.1411409625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-2804366.1411409625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-11775.089352731422</v>
      </c>
      <c r="L721" s="444">
        <f t="shared" ca="1" si="54"/>
        <v>-2837796.5340082729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-2837796.5340082729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-11914.382656345215</v>
      </c>
      <c r="L722" s="444">
        <f t="shared" ca="1" si="54"/>
        <v>-2871366.2201791969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-2871366.2201791969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-12054.256348724066</v>
      </c>
      <c r="L723" s="444">
        <f t="shared" ca="1" si="54"/>
        <v>-2905075.7800424998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-2905075.7800424998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-12194.712848154493</v>
      </c>
      <c r="L724" s="444">
        <f t="shared" ca="1" si="54"/>
        <v>-2938925.796405233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-2938925.796405233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-12335.754582999216</v>
      </c>
      <c r="L725" s="444">
        <f t="shared" ca="1" si="54"/>
        <v>-2972916.8545028111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-2972916.8545028111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-12477.383991739125</v>
      </c>
      <c r="L726" s="444">
        <f t="shared" ca="1" si="54"/>
        <v>-3007049.5420091292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-3007049.5420091292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-12619.60352301545</v>
      </c>
      <c r="L727" s="444">
        <f t="shared" ca="1" si="54"/>
        <v>-3041324.4490467235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-3041324.4490467235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-12762.415635672092</v>
      </c>
      <c r="L728" s="444">
        <f t="shared" ca="1" si="54"/>
        <v>-3075742.1681969743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-3075742.1681969743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-12905.822798798137</v>
      </c>
      <c r="L729" s="444">
        <f t="shared" ca="1" si="54"/>
        <v>-3110303.2945103515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-3110303.2945103515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-13049.827491770542</v>
      </c>
      <c r="L730" s="444">
        <f t="shared" ca="1" si="54"/>
        <v>-3145008.4255167008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-3145008.4255167008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-13194.432204296998</v>
      </c>
      <c r="L731" s="444">
        <f t="shared" ca="1" si="54"/>
        <v>-3179858.1612355765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-3179858.1612355765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-13339.63943645898</v>
      </c>
      <c r="L732" s="444">
        <f t="shared" ca="1" si="54"/>
        <v>-3214853.1041866145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-3214853.1041866145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-13485.451698754972</v>
      </c>
      <c r="L733" s="444">
        <f t="shared" ca="1" si="54"/>
        <v>-3249993.8593999483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-3249993.8593999483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-13631.871512143864</v>
      </c>
      <c r="L734" s="444">
        <f t="shared" ca="1" si="54"/>
        <v>-3285281.034426671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-3285281.034426671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-13778.901408088539</v>
      </c>
      <c r="L735" s="444">
        <f t="shared" ca="1" si="54"/>
        <v>-3320715.2393493382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-3320715.2393493382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-13926.543928599654</v>
      </c>
      <c r="L736" s="444">
        <f t="shared" ca="1" si="54"/>
        <v>-3356297.0867925165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-3356297.0867925165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-14074.801626279565</v>
      </c>
      <c r="L737" s="444">
        <f t="shared" ca="1" si="54"/>
        <v>-3392027.1919333749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-3392027.1919333749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-14223.677064366475</v>
      </c>
      <c r="L738" s="444">
        <f t="shared" ca="1" si="54"/>
        <v>-3427906.1725123203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-3427906.1725123203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-14373.172816778746</v>
      </c>
      <c r="L739" s="444">
        <f t="shared" ca="1" si="54"/>
        <v>-3463934.6488436777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-3463934.6488436777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-14523.291468159403</v>
      </c>
      <c r="L740" s="444">
        <f t="shared" ca="1" si="54"/>
        <v>-3500113.2438264159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-3500113.2438264159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-14674.035613920811</v>
      </c>
      <c r="L741" s="444">
        <f t="shared" ca="1" si="54"/>
        <v>-3536442.5829549157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-3536442.5829549157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-14825.407860289562</v>
      </c>
      <c r="L742" s="444">
        <f t="shared" ca="1" si="54"/>
        <v>-3572923.2943297843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-3572923.2943297843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-14977.410824351513</v>
      </c>
      <c r="L743" s="444">
        <f t="shared" ca="1" si="54"/>
        <v>-3609556.0086687147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-3609556.0086687147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-15130.047134097056</v>
      </c>
      <c r="L744" s="444">
        <f t="shared" ca="1" si="54"/>
        <v>-3646341.3593173907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-3646341.3593173907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-15283.319428466537</v>
      </c>
      <c r="L745" s="444">
        <f t="shared" ca="1" si="54"/>
        <v>-3683279.9822604363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-3683279.9822604363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-15437.230357395896</v>
      </c>
      <c r="L746" s="444">
        <f t="shared" ca="1" si="54"/>
        <v>-3720372.5161324111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-3720372.5161324111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-15591.782581862461</v>
      </c>
      <c r="L747" s="444">
        <f t="shared" ca="1" si="54"/>
        <v>-3757619.6022288525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-3757619.6022288525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-15746.978773930963</v>
      </c>
      <c r="L748" s="444">
        <f t="shared" ca="1" si="54"/>
        <v>-3795021.8845173623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-3795021.8845173623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-15902.821616799753</v>
      </c>
      <c r="L749" s="444">
        <f t="shared" ca="1" si="54"/>
        <v>-3832580.0096487408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-3832580.0096487408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-16059.313804847166</v>
      </c>
      <c r="L750" s="444">
        <f t="shared" ca="1" si="54"/>
        <v>-3870294.6269681668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-3870294.6269681668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-16216.458043678107</v>
      </c>
      <c r="L751" s="444">
        <f t="shared" ca="1" si="54"/>
        <v>-3908166.3885264238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-3908166.3885264238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-16374.257050170845</v>
      </c>
      <c r="L752" s="444">
        <f t="shared" ca="1" si="54"/>
        <v>-3946195.9490911737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-3946195.9490911737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-16532.713552523968</v>
      </c>
      <c r="L753" s="444">
        <f t="shared" ca="1" si="54"/>
        <v>-3984383.9661582764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-3984383.9661582764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-16691.830290303562</v>
      </c>
      <c r="L754" s="444">
        <f t="shared" ca="1" si="54"/>
        <v>-4022731.0999631588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-4022731.0999631588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-16851.610014490572</v>
      </c>
      <c r="L755" s="444">
        <f t="shared" ca="1" si="54"/>
        <v>-4061238.0134922285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-4061238.0134922285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-17012.055487528363</v>
      </c>
      <c r="L756" s="444">
        <f t="shared" ca="1" si="54"/>
        <v>-4099905.3724943358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-4099905.3724943358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-17173.169483370479</v>
      </c>
      <c r="L757" s="444">
        <f t="shared" ca="1" si="54"/>
        <v>-4138733.8454922852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-4138733.8454922852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-17334.954787528601</v>
      </c>
      <c r="L758" s="444">
        <f t="shared" ca="1" si="54"/>
        <v>-4177724.1037943927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-4177724.1037943927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-17497.414197120714</v>
      </c>
      <c r="L759" s="444">
        <f t="shared" ca="1" si="54"/>
        <v>-4216876.8215060923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-4216876.8215060923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-17660.55052091946</v>
      </c>
      <c r="L760" s="444">
        <f t="shared" ca="1" si="54"/>
        <v>-4256192.67554159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-4256192.67554159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-17824.366579400703</v>
      </c>
      <c r="L761" s="444">
        <f t="shared" ca="1" si="54"/>
        <v>-4295672.3456355687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-4295672.3456355687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-17988.865204792281</v>
      </c>
      <c r="L762" s="444">
        <f t="shared" ca="1" si="54"/>
        <v>-4335316.5143549396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-4335316.5143549396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-18154.04924112299</v>
      </c>
      <c r="L763" s="444">
        <f t="shared" ca="1" si="54"/>
        <v>-4375125.8671106407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-4375125.8671106407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-18319.921544271747</v>
      </c>
      <c r="L764" s="444">
        <f t="shared" ca="1" si="54"/>
        <v>-4415101.0921694906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-4415101.0921694906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-18486.484982016955</v>
      </c>
      <c r="L765" s="444">
        <f t="shared" ca="1" si="54"/>
        <v>-4455242.8806660855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-4455242.8806660855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-18653.7424340861</v>
      </c>
      <c r="L766" s="444">
        <f t="shared" ca="1" si="54"/>
        <v>-4495551.9266147502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-4495551.9266147502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-18821.696792205534</v>
      </c>
      <c r="L767" s="444">
        <f t="shared" ca="1" si="54"/>
        <v>-4536028.9269215344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-4536028.9269215344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-18990.35096015047</v>
      </c>
      <c r="L768" s="444">
        <f t="shared" ca="1" si="54"/>
        <v>-4576674.5813962631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-4576674.5813962631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-19159.707853795171</v>
      </c>
      <c r="L769" s="444">
        <f t="shared" ca="1" si="54"/>
        <v>-4617489.5927646365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-4617489.5927646365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-19329.770401163394</v>
      </c>
      <c r="L770" s="444">
        <f t="shared" ca="1" si="54"/>
        <v>-4658474.6666803779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-4658474.6666803779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-19500.541542478983</v>
      </c>
      <c r="L771" s="444">
        <f t="shared" ca="1" si="54"/>
        <v>-4699630.5117374351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-4699630.5117374351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-19672.024230216724</v>
      </c>
      <c r="L772" s="444">
        <f t="shared" ca="1" si="54"/>
        <v>-4740957.8394822301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-4740957.8394822301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-19844.221429153367</v>
      </c>
      <c r="L773" s="444">
        <f t="shared" ref="L773:L1027" ca="1" si="80">I773-J773+K773</f>
        <v>-4782457.3644259619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-4782457.3644259619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-20017.136116418918</v>
      </c>
      <c r="L774" s="444">
        <f t="shared" ca="1" si="80"/>
        <v>-4824129.8040569592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-4824129.8040569592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-20190.771281548074</v>
      </c>
      <c r="L775" s="444">
        <f t="shared" ca="1" si="80"/>
        <v>-4865975.8788530855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-4865975.8788530855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-20365.129926531932</v>
      </c>
      <c r="L776" s="444">
        <f t="shared" ca="1" si="80"/>
        <v>-4907996.3122941954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-4907996.3122941954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-20540.215065869892</v>
      </c>
      <c r="L777" s="444">
        <f t="shared" ca="1" si="80"/>
        <v>-4950191.8308746433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-4950191.8308746433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-20716.029726621757</v>
      </c>
      <c r="L778" s="444">
        <f t="shared" ca="1" si="80"/>
        <v>-4992563.1641158434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-4992563.1641158434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-20892.57694846009</v>
      </c>
      <c r="L779" s="444">
        <f t="shared" ca="1" si="80"/>
        <v>-5035111.0445788819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-5035111.0445788819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-21069.85978372275</v>
      </c>
      <c r="L780" s="444">
        <f t="shared" ca="1" si="80"/>
        <v>-5077836.2078771833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-5077836.2078771833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-21247.881297465672</v>
      </c>
      <c r="L781" s="444">
        <f t="shared" ca="1" si="80"/>
        <v>-5120739.3926892271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-5120739.3926892271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-21426.644567515857</v>
      </c>
      <c r="L782" s="444">
        <f t="shared" ca="1" si="80"/>
        <v>-5163821.3407713212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-5163821.3407713212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-21606.152684524583</v>
      </c>
      <c r="L783" s="444">
        <f t="shared" ca="1" si="80"/>
        <v>-5207082.7969704242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-5207082.7969704242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-21786.408752020845</v>
      </c>
      <c r="L784" s="444">
        <f t="shared" ca="1" si="80"/>
        <v>-5250524.5092370231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-5250524.5092370231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-21967.415886465005</v>
      </c>
      <c r="L785" s="444">
        <f t="shared" ca="1" si="80"/>
        <v>-5294147.2286380669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-5294147.2286380669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-22149.177217302687</v>
      </c>
      <c r="L786" s="444">
        <f t="shared" ca="1" si="80"/>
        <v>-5337951.7093699481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-5337951.7093699481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-22331.695887018861</v>
      </c>
      <c r="L787" s="444">
        <f t="shared" ca="1" si="80"/>
        <v>-5381938.7087715454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-5381938.7087715454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-22514.975051192181</v>
      </c>
      <c r="L788" s="444">
        <f t="shared" ca="1" si="80"/>
        <v>-5426108.9873373164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-5426108.9873373164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-22699.017878549563</v>
      </c>
      <c r="L789" s="444">
        <f t="shared" ca="1" si="80"/>
        <v>-5470463.3087304439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-5470463.3087304439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-22883.827551020928</v>
      </c>
      <c r="L790" s="444">
        <f t="shared" ca="1" si="80"/>
        <v>-5515002.4397960436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-5515002.4397960436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-23069.407263794259</v>
      </c>
      <c r="L791" s="444">
        <f t="shared" ca="1" si="80"/>
        <v>-5559727.1505744159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-5559727.1505744159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-23255.76022537081</v>
      </c>
      <c r="L792" s="444">
        <f t="shared" ca="1" si="80"/>
        <v>-5604638.2143143648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-5604638.2143143648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-23442.889657620595</v>
      </c>
      <c r="L793" s="444">
        <f t="shared" ca="1" si="80"/>
        <v>-5649736.4074865635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-5649736.4074865635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-23630.798795838091</v>
      </c>
      <c r="L794" s="444">
        <f t="shared" ca="1" si="80"/>
        <v>-5695022.5097969798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-5695022.5097969798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-23819.490888798158</v>
      </c>
      <c r="L795" s="444">
        <f t="shared" ca="1" si="80"/>
        <v>-5740497.3042003568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-5740497.3042003568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-24008.969198812229</v>
      </c>
      <c r="L796" s="444">
        <f t="shared" ca="1" si="80"/>
        <v>-5786161.576913747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-5786161.576913747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-24199.237001784688</v>
      </c>
      <c r="L797" s="444">
        <f t="shared" ca="1" si="80"/>
        <v>-5832016.1174301105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-5832016.1174301105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-24390.297587269535</v>
      </c>
      <c r="L798" s="444">
        <f t="shared" ca="1" si="80"/>
        <v>-5878061.7185319588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-5878061.7185319588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-24582.154258527236</v>
      </c>
      <c r="L799" s="444">
        <f t="shared" ca="1" si="80"/>
        <v>-5924299.176305064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-5924299.176305064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-24774.810332581845</v>
      </c>
      <c r="L800" s="444">
        <f t="shared" ca="1" si="80"/>
        <v>-5970729.2901522238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-5970729.2901522238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-24968.269140278342</v>
      </c>
      <c r="L801" s="444">
        <f t="shared" ca="1" si="80"/>
        <v>-6017352.8628070801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-6017352.8628070801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-25162.534026340243</v>
      </c>
      <c r="L802" s="444">
        <f t="shared" ca="1" si="80"/>
        <v>-6064170.7003479991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-6064170.7003479991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-25357.608349427406</v>
      </c>
      <c r="L803" s="444">
        <f t="shared" ca="1" si="80"/>
        <v>-6111183.6122120051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-6111183.6122120051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-25553.495482194099</v>
      </c>
      <c r="L804" s="444">
        <f t="shared" ca="1" si="80"/>
        <v>-6158392.4112087777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-6158392.4112087777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-25750.198811347316</v>
      </c>
      <c r="L805" s="444">
        <f t="shared" ca="1" si="80"/>
        <v>-6205797.9135347037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-6205797.9135347037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-25947.721737705342</v>
      </c>
      <c r="L806" s="444">
        <f t="shared" ca="1" si="80"/>
        <v>-6253400.9387869872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-6253400.9387869872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-26146.067676256524</v>
      </c>
      <c r="L807" s="444">
        <f t="shared" ca="1" si="80"/>
        <v>-6301202.309977822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-6301202.309977822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-26345.240056218336</v>
      </c>
      <c r="L808" s="444">
        <f t="shared" ca="1" si="80"/>
        <v>-6349202.853548619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-6349202.853548619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-26545.242321096655</v>
      </c>
      <c r="L809" s="444">
        <f t="shared" ca="1" si="80"/>
        <v>-6397403.3993842937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-6397403.3993842937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-26746.077928745301</v>
      </c>
      <c r="L810" s="444">
        <f t="shared" ca="1" si="80"/>
        <v>-6445804.7808276173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-6445804.7808276173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-26947.750351425813</v>
      </c>
      <c r="L811" s="444">
        <f t="shared" ca="1" si="80"/>
        <v>-6494407.8346936218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-6494407.8346936218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-27150.2630758675</v>
      </c>
      <c r="L812" s="444">
        <f t="shared" ca="1" si="80"/>
        <v>-6543213.4012840679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-6543213.4012840679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-27353.619603327697</v>
      </c>
      <c r="L813" s="444">
        <f t="shared" ca="1" si="80"/>
        <v>-6592222.3244019737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-6592222.3244019737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-27557.8234496523</v>
      </c>
      <c r="L814" s="444">
        <f t="shared" ca="1" si="80"/>
        <v>-6641435.4513662048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-6641435.4513662048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-27762.878145336595</v>
      </c>
      <c r="L815" s="444">
        <f t="shared" ca="1" si="80"/>
        <v>-6690853.6330261193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-6690853.6330261193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-27968.787235586238</v>
      </c>
      <c r="L816" s="444">
        <f t="shared" ca="1" si="80"/>
        <v>-6740477.7237762837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-6740477.7237762837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-28175.55428037859</v>
      </c>
      <c r="L817" s="444">
        <f t="shared" ca="1" si="80"/>
        <v>-6790308.5815712409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-6790308.5815712409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-28383.182854524242</v>
      </c>
      <c r="L818" s="444">
        <f t="shared" ca="1" si="80"/>
        <v>-6840347.0679403432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-6840347.0679403432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-28591.676547728835</v>
      </c>
      <c r="L819" s="444">
        <f t="shared" ca="1" si="80"/>
        <v>-6890594.04800265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-6890594.04800265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-28801.038964655119</v>
      </c>
      <c r="L820" s="444">
        <f t="shared" ca="1" si="80"/>
        <v>-6941050.3904818837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-6941050.3904818837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-29011.273724985258</v>
      </c>
      <c r="L821" s="444">
        <f t="shared" ca="1" si="80"/>
        <v>-6991716.9677214473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-6991716.9677214473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-29222.384463483442</v>
      </c>
      <c r="L822" s="444">
        <f t="shared" ca="1" si="80"/>
        <v>-7042594.6556995092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-7042594.6556995092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-29434.374830058699</v>
      </c>
      <c r="L823" s="444">
        <f t="shared" ca="1" si="80"/>
        <v>-7093684.3340441464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-7093684.3340441464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-29647.24848982802</v>
      </c>
      <c r="L824" s="444">
        <f t="shared" ca="1" si="80"/>
        <v>-7144986.8860485526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-7144986.8860485526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-29861.009123179712</v>
      </c>
      <c r="L825" s="444">
        <f t="shared" ca="1" si="80"/>
        <v>-7196503.198686311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-7196503.198686311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-30075.660425837043</v>
      </c>
      <c r="L826" s="444">
        <f t="shared" ca="1" si="80"/>
        <v>-7248234.1626267266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-7248234.1626267266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-30291.206108922102</v>
      </c>
      <c r="L827" s="444">
        <f t="shared" ca="1" si="80"/>
        <v>-7300180.6722502271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-7300180.6722502271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-30507.649899020023</v>
      </c>
      <c r="L828" s="444">
        <f t="shared" ca="1" si="80"/>
        <v>-7352343.6256638253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-7352343.6256638253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-30724.995538243347</v>
      </c>
      <c r="L829" s="444">
        <f t="shared" ca="1" si="80"/>
        <v>-7404723.9247166468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-7404723.9247166468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-30943.246784296771</v>
      </c>
      <c r="L830" s="444">
        <f t="shared" ca="1" si="80"/>
        <v>-7457322.475015522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-7457322.475015522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-31162.407410542084</v>
      </c>
      <c r="L831" s="444">
        <f t="shared" ca="1" si="80"/>
        <v>-7510140.1859406428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-7510140.1859406428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-31382.481206063421</v>
      </c>
      <c r="L832" s="444">
        <f t="shared" ca="1" si="80"/>
        <v>-7563177.9706612844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-7563177.9706612844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-31603.471975732762</v>
      </c>
      <c r="L833" s="444">
        <f t="shared" ca="1" si="80"/>
        <v>-7616436.7461515954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-7616436.7461515954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-31825.383540275721</v>
      </c>
      <c r="L834" s="444">
        <f t="shared" ca="1" si="80"/>
        <v>-7669917.4332064493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-7669917.4332064493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-32048.219736337614</v>
      </c>
      <c r="L835" s="444">
        <f t="shared" ca="1" si="80"/>
        <v>-7723620.9564573653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-7723620.9564573653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-32271.984416549763</v>
      </c>
      <c r="L836" s="444">
        <f t="shared" ca="1" si="80"/>
        <v>-7777548.2443884937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-7777548.2443884937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-32496.681449596133</v>
      </c>
      <c r="L837" s="444">
        <f t="shared" ca="1" si="80"/>
        <v>-7831700.2293526679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-7831700.2293526679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-32722.314720280192</v>
      </c>
      <c r="L838" s="444">
        <f t="shared" ca="1" si="80"/>
        <v>-7886077.8475875268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-7886077.8475875268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-32948.888129592102</v>
      </c>
      <c r="L839" s="444">
        <f t="shared" ca="1" si="80"/>
        <v>-7940682.0392316971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-7940682.0392316971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-33176.405594776144</v>
      </c>
      <c r="L840" s="444">
        <f t="shared" ca="1" si="80"/>
        <v>-7995513.7483410519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-7995513.7483410519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-33404.871049398462</v>
      </c>
      <c r="L841" s="444">
        <f t="shared" ca="1" si="80"/>
        <v>-8050573.9229050288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-8050573.9229050288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-33634.288443415033</v>
      </c>
      <c r="L842" s="444">
        <f t="shared" ca="1" si="80"/>
        <v>-8105863.5148630226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-8105863.5148630226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-33864.661743240002</v>
      </c>
      <c r="L843" s="444">
        <f t="shared" ca="1" si="80"/>
        <v>-8161383.4801208414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-8161383.4801208414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-34095.994931814246</v>
      </c>
      <c r="L844" s="444">
        <f t="shared" ca="1" si="80"/>
        <v>-8217134.7785672341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-8217134.7785672341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-34328.292008674216</v>
      </c>
      <c r="L845" s="444">
        <f t="shared" ca="1" si="80"/>
        <v>-8273118.3740904862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-8273118.3740904862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-34561.556990021105</v>
      </c>
      <c r="L846" s="444">
        <f t="shared" ca="1" si="80"/>
        <v>-8329335.2345950855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-8329335.2345950855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-34795.793908790263</v>
      </c>
      <c r="L847" s="444">
        <f t="shared" ca="1" si="80"/>
        <v>-8385786.3320184546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-8385786.3320184546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-35031.006814720968</v>
      </c>
      <c r="L848" s="444">
        <f t="shared" ca="1" si="80"/>
        <v>-8442472.642347753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-8442472.642347753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-35267.199774426386</v>
      </c>
      <c r="L849" s="444">
        <f t="shared" ca="1" si="80"/>
        <v>-8499395.1456367578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-8499395.1456367578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-35504.376871463901</v>
      </c>
      <c r="L850" s="444">
        <f t="shared" ca="1" si="80"/>
        <v>-8556554.8260228019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-8556554.8260228019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-35742.542206405757</v>
      </c>
      <c r="L851" s="444">
        <f t="shared" ca="1" si="80"/>
        <v>-8613952.6717437878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-8613952.6717437878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-35981.699896909864</v>
      </c>
      <c r="L852" s="444">
        <f t="shared" ca="1" si="80"/>
        <v>-8671589.6751552764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-8671589.6751552764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-36221.854077791068</v>
      </c>
      <c r="L853" s="444">
        <f t="shared" ca="1" si="80"/>
        <v>-8729466.8327476475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-8729466.8327476475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-36463.008901092609</v>
      </c>
      <c r="L854" s="444">
        <f t="shared" ca="1" si="80"/>
        <v>-8787585.14516332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-8787585.14516332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-36705.168536157915</v>
      </c>
      <c r="L855" s="444">
        <f t="shared" ca="1" si="80"/>
        <v>-8845945.6172140576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-8845945.6172140576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-36948.337169702652</v>
      </c>
      <c r="L856" s="444">
        <f t="shared" ca="1" si="80"/>
        <v>-8904549.25789834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-8904549.25789834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-37192.519005887167</v>
      </c>
      <c r="L857" s="444">
        <f t="shared" ca="1" si="80"/>
        <v>-8963397.0804188065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-8963397.0804188065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-37437.718266389107</v>
      </c>
      <c r="L858" s="444">
        <f t="shared" ca="1" si="80"/>
        <v>-9022490.1021997742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-9022490.1021997742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-37683.939190476471</v>
      </c>
      <c r="L859" s="444">
        <f t="shared" ca="1" si="80"/>
        <v>-9081829.3449048307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-9081829.3449048307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-37931.186035080871</v>
      </c>
      <c r="L860" s="444">
        <f t="shared" ca="1" si="80"/>
        <v>-9141415.8344544917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-9141415.8344544917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-38179.463074871128</v>
      </c>
      <c r="L861" s="444">
        <f t="shared" ca="1" si="80"/>
        <v>-9201250.6010439415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-9201250.6010439415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-38428.774602327168</v>
      </c>
      <c r="L862" s="444">
        <f t="shared" ca="1" si="80"/>
        <v>-9261334.6791608483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-9261334.6791608483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-38679.124927814279</v>
      </c>
      <c r="L863" s="444">
        <f t="shared" ca="1" si="80"/>
        <v>-9321669.1076032426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-9321669.1076032426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-38930.518379657588</v>
      </c>
      <c r="L864" s="444">
        <f t="shared" ca="1" si="80"/>
        <v>-9382254.9294974804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-9382254.9294974804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-39182.959304216914</v>
      </c>
      <c r="L865" s="444">
        <f t="shared" ca="1" si="80"/>
        <v>-9443093.192316277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-9443093.192316277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-39436.452065961901</v>
      </c>
      <c r="L866" s="444">
        <f t="shared" ca="1" si="80"/>
        <v>-9504184.9478968177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-9504184.9478968177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-39691.001047547485</v>
      </c>
      <c r="L867" s="444">
        <f t="shared" ca="1" si="80"/>
        <v>-9565531.2524589449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-9565531.2524589449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-39946.610649889684</v>
      </c>
      <c r="L868" s="444">
        <f t="shared" ca="1" si="80"/>
        <v>-9627133.1666234136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-9627133.1666234136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-40203.285292241635</v>
      </c>
      <c r="L869" s="444">
        <f t="shared" ca="1" si="80"/>
        <v>-9688991.7554302346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-9688991.7554302346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-40461.029412270058</v>
      </c>
      <c r="L870" s="444">
        <f t="shared" ca="1" si="80"/>
        <v>-9751108.0883570835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-9751108.0883570835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-40719.847466131927</v>
      </c>
      <c r="L871" s="444">
        <f t="shared" ca="1" si="80"/>
        <v>-9813483.2393377945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-9813483.2393377945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-40979.743928551557</v>
      </c>
      <c r="L872" s="444">
        <f t="shared" ca="1" si="80"/>
        <v>-9876118.2867809255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-9876118.2867809255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-41240.723292897936</v>
      </c>
      <c r="L873" s="444">
        <f t="shared" ca="1" si="80"/>
        <v>-9939014.3135884032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-9939014.3135884032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-41502.790071262425</v>
      </c>
      <c r="L874" s="444">
        <f t="shared" ca="1" si="80"/>
        <v>-10002172.407174245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-10002172.407174245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-41765.948794536765</v>
      </c>
      <c r="L875" s="444">
        <f t="shared" ca="1" si="80"/>
        <v>-10065593.65948336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-10065593.65948336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-42030.204012491413</v>
      </c>
      <c r="L876" s="444">
        <f t="shared" ca="1" si="80"/>
        <v>-10129279.16701043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-10129279.16701043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-42295.560293854207</v>
      </c>
      <c r="L877" s="444">
        <f t="shared" ca="1" si="80"/>
        <v>-10193230.030818863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-10193230.030818863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-42562.022226389345</v>
      </c>
      <c r="L878" s="444">
        <f t="shared" ca="1" si="80"/>
        <v>-10257447.356559832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-10257447.356559832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-42829.59441697671</v>
      </c>
      <c r="L879" s="444">
        <f t="shared" ca="1" si="80"/>
        <v>-10321932.254491387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-10321932.254491387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-43098.281491691523</v>
      </c>
      <c r="L880" s="444">
        <f t="shared" ca="1" si="80"/>
        <v>-10386685.839497657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-10386685.839497657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-43368.088095884319</v>
      </c>
      <c r="L881" s="444">
        <f t="shared" ca="1" si="80"/>
        <v>-10451709.231108122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-10451709.231108122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-43639.018894261251</v>
      </c>
      <c r="L882" s="444">
        <f t="shared" ca="1" si="80"/>
        <v>-10517003.553516962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-10517003.553516962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-43911.078570964753</v>
      </c>
      <c r="L883" s="444">
        <f t="shared" ca="1" si="80"/>
        <v>-10582569.935602507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-10582569.935602507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-44184.271829654521</v>
      </c>
      <c r="L884" s="444">
        <f t="shared" ca="1" si="80"/>
        <v>-10648409.510946741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-10648409.510946741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-44458.603393588834</v>
      </c>
      <c r="L885" s="444">
        <f t="shared" ca="1" si="80"/>
        <v>-10714523.417854909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-10714523.417854909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-44734.0780057062</v>
      </c>
      <c r="L886" s="444">
        <f t="shared" ca="1" si="80"/>
        <v>-10780912.799375195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-10780912.799375195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-45010.700428707394</v>
      </c>
      <c r="L887" s="444">
        <f t="shared" ca="1" si="80"/>
        <v>-10847578.803318482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-10847578.803318482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-45288.475445137752</v>
      </c>
      <c r="L888" s="444">
        <f t="shared" ca="1" si="80"/>
        <v>-10914522.582278199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-10914522.582278199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-45567.407857469909</v>
      </c>
      <c r="L889" s="444">
        <f t="shared" ca="1" si="80"/>
        <v>-10981745.293650249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-10981745.293650249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-45847.502488186787</v>
      </c>
      <c r="L890" s="444">
        <f t="shared" ca="1" si="80"/>
        <v>-11049248.099653015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-11049248.099653015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-46128.764179864978</v>
      </c>
      <c r="L891" s="444">
        <f t="shared" ca="1" si="80"/>
        <v>-11117032.167347459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-11117032.167347459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-46411.197795258493</v>
      </c>
      <c r="L892" s="444">
        <f t="shared" ca="1" si="80"/>
        <v>-11185098.668657297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-11185098.668657297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-46694.808217382815</v>
      </c>
      <c r="L893" s="444">
        <f t="shared" ca="1" si="80"/>
        <v>-11253448.780389259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-11253448.780389259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-46979.600349599321</v>
      </c>
      <c r="L894" s="444">
        <f t="shared" ca="1" si="80"/>
        <v>-11322083.684253437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-11322083.684253437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-47265.579115700071</v>
      </c>
      <c r="L895" s="444">
        <f t="shared" ca="1" si="80"/>
        <v>-11391004.566883717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-11391004.566883717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-47552.749459992898</v>
      </c>
      <c r="L896" s="444">
        <f t="shared" ca="1" si="80"/>
        <v>-11460212.619858289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-11460212.619858289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-47841.116347386953</v>
      </c>
      <c r="L897" s="444">
        <f t="shared" ca="1" si="80"/>
        <v>-11529709.039720256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-11529709.039720256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-48130.684763478479</v>
      </c>
      <c r="L898" s="444">
        <f t="shared" ca="1" si="80"/>
        <v>-11599495.027998313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-11599495.027998313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-48421.459714637051</v>
      </c>
      <c r="L899" s="444">
        <f t="shared" ca="1" si="80"/>
        <v>-11669571.791227529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-11669571.791227529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-48713.446228092114</v>
      </c>
      <c r="L900" s="444">
        <f t="shared" ca="1" si="80"/>
        <v>-11739940.540970201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-11739940.540970201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-49006.649352019915</v>
      </c>
      <c r="L901" s="444">
        <f t="shared" ca="1" si="80"/>
        <v>-11810602.4938368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-11810602.4938368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-49301.074155630748</v>
      </c>
      <c r="L902" s="444">
        <f t="shared" ca="1" si="80"/>
        <v>-11881558.871507009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-11881558.871507009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-49596.725729256621</v>
      </c>
      <c r="L903" s="444">
        <f t="shared" ca="1" si="80"/>
        <v>-11952810.900750846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-11952810.900750846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-49893.609184439272</v>
      </c>
      <c r="L904" s="444">
        <f t="shared" ca="1" si="80"/>
        <v>-12024359.813449863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-12024359.813449863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-50191.729654018513</v>
      </c>
      <c r="L905" s="444">
        <f t="shared" ca="1" si="80"/>
        <v>-12096206.84661846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-12096206.84661846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-50491.092292221001</v>
      </c>
      <c r="L906" s="444">
        <f t="shared" ca="1" si="80"/>
        <v>-12168353.242425261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-12168353.242425261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-50791.702274749332</v>
      </c>
      <c r="L907" s="444">
        <f t="shared" ca="1" si="80"/>
        <v>-12240800.248214589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-12240800.248214589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-51093.564798871535</v>
      </c>
      <c r="L908" s="444">
        <f t="shared" ca="1" si="80"/>
        <v>-12313549.11652804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-12313549.11652804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-51396.685083510914</v>
      </c>
      <c r="L909" s="444">
        <f t="shared" ca="1" si="80"/>
        <v>-12386601.105126129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-12386601.105126129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-51701.068369336288</v>
      </c>
      <c r="L910" s="444">
        <f t="shared" ca="1" si="80"/>
        <v>-12459957.477010045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-12459957.477010045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-52006.719918852599</v>
      </c>
      <c r="L911" s="444">
        <f t="shared" ca="1" si="80"/>
        <v>-12533619.500443477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-12533619.500443477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-52313.645016491901</v>
      </c>
      <c r="L912" s="444">
        <f t="shared" ca="1" si="80"/>
        <v>-12607588.448974548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-12607588.448974548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-52621.848968704697</v>
      </c>
      <c r="L913" s="444">
        <f t="shared" ca="1" si="80"/>
        <v>-12681865.601457832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-12681865.601457832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-52931.337104051716</v>
      </c>
      <c r="L914" s="444">
        <f t="shared" ca="1" si="80"/>
        <v>-12756452.242076464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-12756452.242076464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-53242.114773296016</v>
      </c>
      <c r="L915" s="444">
        <f t="shared" ca="1" si="80"/>
        <v>-12831349.660364339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-12831349.660364339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-53554.187349495493</v>
      </c>
      <c r="L916" s="444">
        <f t="shared" ca="1" si="80"/>
        <v>-12906559.151228415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-12906559.151228415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-53867.560228095805</v>
      </c>
      <c r="L917" s="444">
        <f t="shared" ca="1" si="80"/>
        <v>-12982082.01497109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-12982082.01497109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-54182.238827023626</v>
      </c>
      <c r="L918" s="444">
        <f t="shared" ca="1" si="80"/>
        <v>-13057919.557312693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-13057919.557312693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-54498.228586780293</v>
      </c>
      <c r="L919" s="444">
        <f t="shared" ca="1" si="80"/>
        <v>-13134073.089414053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-13134073.089414053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-54815.534970535955</v>
      </c>
      <c r="L920" s="444">
        <f t="shared" ca="1" si="80"/>
        <v>-13210543.927899169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-13210543.927899169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-55134.163464223959</v>
      </c>
      <c r="L921" s="444">
        <f t="shared" ca="1" si="80"/>
        <v>-13287333.394877972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-13287333.394877972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-55454.119576635632</v>
      </c>
      <c r="L922" s="444">
        <f t="shared" ca="1" si="80"/>
        <v>-13364442.817969186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-13364442.817969186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-55775.408839515687</v>
      </c>
      <c r="L923" s="444">
        <f t="shared" ca="1" si="80"/>
        <v>-13441873.530323282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-13441873.530323282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-56098.036807657765</v>
      </c>
      <c r="L924" s="444">
        <f t="shared" ca="1" si="80"/>
        <v>-13519626.870645519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-13519626.870645519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-56422.009059000411</v>
      </c>
      <c r="L925" s="444">
        <f t="shared" ca="1" si="80"/>
        <v>-13597704.183219099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-13597704.183219099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-56747.331194723658</v>
      </c>
      <c r="L926" s="444">
        <f t="shared" ca="1" si="80"/>
        <v>-13676106.817928402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-13676106.817928402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-57074.008839345755</v>
      </c>
      <c r="L927" s="444">
        <f t="shared" ca="1" si="80"/>
        <v>-13754836.130282328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-13754836.130282328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-57402.047640820441</v>
      </c>
      <c r="L928" s="444">
        <f t="shared" ca="1" si="80"/>
        <v>-13833893.481437728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-13833893.481437728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-57731.453270634607</v>
      </c>
      <c r="L929" s="444">
        <f t="shared" ca="1" si="80"/>
        <v>-13913280.238222942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-13913280.238222942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-58062.231423906334</v>
      </c>
      <c r="L930" s="444">
        <f t="shared" ca="1" si="80"/>
        <v>-13992997.773161428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-13992997.773161428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-58394.38781948336</v>
      </c>
      <c r="L931" s="444">
        <f t="shared" ca="1" si="80"/>
        <v>-14073047.464495491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-14073047.464495491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-58727.928200041963</v>
      </c>
      <c r="L932" s="444">
        <f t="shared" ca="1" si="80"/>
        <v>-14153430.696210112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-14153430.696210112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-59062.858332186217</v>
      </c>
      <c r="L933" s="444">
        <f t="shared" ca="1" si="80"/>
        <v>-14234148.858056879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-14234148.858056879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-59399.184006547737</v>
      </c>
      <c r="L934" s="444">
        <f t="shared" ca="1" si="80"/>
        <v>-14315203.345578006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-14315203.345578006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-59736.911037885766</v>
      </c>
      <c r="L935" s="444">
        <f t="shared" ca="1" si="80"/>
        <v>-14396595.560130471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-14396595.560130471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-60076.045265187713</v>
      </c>
      <c r="L936" s="444">
        <f t="shared" ca="1" si="80"/>
        <v>-14478326.908910239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-14478326.908910239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-60416.592551770074</v>
      </c>
      <c r="L937" s="444">
        <f t="shared" ca="1" si="80"/>
        <v>-14560398.804976588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-14560398.804976588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-60758.558785379864</v>
      </c>
      <c r="L938" s="444">
        <f t="shared" ca="1" si="80"/>
        <v>-14642812.667276546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-14642812.667276546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-61101.949878296356</v>
      </c>
      <c r="L939" s="444">
        <f t="shared" ca="1" si="80"/>
        <v>-14725569.920669422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-14725569.920669422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-61446.771767433333</v>
      </c>
      <c r="L940" s="444">
        <f t="shared" ca="1" si="80"/>
        <v>-14808671.995951435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-14808671.995951435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-61793.030414441731</v>
      </c>
      <c r="L941" s="444">
        <f t="shared" ca="1" si="80"/>
        <v>-14892120.329880456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-14892120.329880456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-62140.731805812648</v>
      </c>
      <c r="L942" s="444">
        <f t="shared" ca="1" si="80"/>
        <v>-14975916.365200847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-14975916.365200847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-62489.881952980941</v>
      </c>
      <c r="L943" s="444">
        <f t="shared" ca="1" si="80"/>
        <v>-15060061.550668407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-15060061.550668407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-62840.486892429108</v>
      </c>
      <c r="L944" s="444">
        <f t="shared" ca="1" si="80"/>
        <v>-15144557.341075415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-15144557.341075415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-63192.552685791641</v>
      </c>
      <c r="L945" s="444">
        <f t="shared" ca="1" si="80"/>
        <v>-15229405.197275786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-15229405.197275786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-63546.085419959854</v>
      </c>
      <c r="L946" s="444">
        <f t="shared" ca="1" si="80"/>
        <v>-15314606.586210325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-15314606.586210325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-63901.091207187092</v>
      </c>
      <c r="L947" s="444">
        <f t="shared" ca="1" si="80"/>
        <v>-15400162.980932092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-15400162.980932092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-64257.576185194463</v>
      </c>
      <c r="L948" s="444">
        <f t="shared" ca="1" si="80"/>
        <v>-15486075.860631866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-15486075.860631866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-64615.546517276853</v>
      </c>
      <c r="L949" s="444">
        <f t="shared" ca="1" si="80"/>
        <v>-15572346.710663723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-15572346.710663723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-64975.008392409582</v>
      </c>
      <c r="L950" s="444">
        <f t="shared" ca="1" si="80"/>
        <v>-15658977.022570712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-15658977.022570712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-65335.968025355374</v>
      </c>
      <c r="L951" s="444">
        <f t="shared" ca="1" si="80"/>
        <v>-15745968.294110646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-15745968.294110646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-65698.431656771776</v>
      </c>
      <c r="L952" s="444">
        <f t="shared" ca="1" si="80"/>
        <v>-15833322.029281998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-15833322.029281998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-66062.405553319069</v>
      </c>
      <c r="L953" s="444">
        <f t="shared" ca="1" si="80"/>
        <v>-15921039.738349896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-15921039.738349896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-66427.89600776865</v>
      </c>
      <c r="L954" s="444">
        <f t="shared" ca="1" si="80"/>
        <v>-16009122.937872244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-16009122.937872244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-66794.909339111749</v>
      </c>
      <c r="L955" s="444">
        <f t="shared" ca="1" si="80"/>
        <v>-16097573.150725935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-16097573.150725935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-67163.451892668803</v>
      </c>
      <c r="L956" s="444">
        <f t="shared" ca="1" si="80"/>
        <v>-16186391.906133182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-16186391.906133182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-67533.53004019901</v>
      </c>
      <c r="L957" s="444">
        <f t="shared" ca="1" si="80"/>
        <v>-16275580.739687961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-16275580.739687961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-67905.150180010576</v>
      </c>
      <c r="L958" s="444">
        <f t="shared" ca="1" si="80"/>
        <v>-16365141.19338255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-16365141.19338255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-68278.318737071357</v>
      </c>
      <c r="L959" s="444">
        <f t="shared" ca="1" si="80"/>
        <v>-16455074.8156342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-16455074.8156342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-68653.042163119913</v>
      </c>
      <c r="L960" s="444">
        <f t="shared" ca="1" si="80"/>
        <v>-16545383.1613119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-16545383.1613119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-69029.326936776997</v>
      </c>
      <c r="L961" s="444">
        <f t="shared" ca="1" si="80"/>
        <v>-16636067.791763257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-16636067.791763257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-69407.179563657657</v>
      </c>
      <c r="L962" s="444">
        <f t="shared" ca="1" si="80"/>
        <v>-16727130.274841495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-16727130.274841495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-69786.606576483638</v>
      </c>
      <c r="L963" s="444">
        <f t="shared" ca="1" si="80"/>
        <v>-16818572.184932556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-16818572.184932556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-70167.614535196393</v>
      </c>
      <c r="L964" s="444">
        <f t="shared" ca="1" si="80"/>
        <v>-16910395.102982331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-16910395.102982331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-70550.210027070454</v>
      </c>
      <c r="L965" s="444">
        <f t="shared" ca="1" si="80"/>
        <v>-17002600.616523977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-17002600.616523977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-70934.399666827318</v>
      </c>
      <c r="L966" s="444">
        <f t="shared" ca="1" si="80"/>
        <v>-17095190.319705382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-17095190.319705382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-71320.190096749837</v>
      </c>
      <c r="L967" s="444">
        <f t="shared" ca="1" si="80"/>
        <v>-17188165.81331671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-17188165.81331671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-71707.587986797036</v>
      </c>
      <c r="L968" s="444">
        <f t="shared" ca="1" si="80"/>
        <v>-17281528.704818085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-17281528.704818085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-72096.60003471942</v>
      </c>
      <c r="L969" s="444">
        <f t="shared" ca="1" si="80"/>
        <v>-17375280.608367383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-17375280.608367383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-72487.232966174837</v>
      </c>
      <c r="L970" s="444">
        <f t="shared" ca="1" si="80"/>
        <v>-17469423.144848134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-17469423.144848134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-72879.493534844631</v>
      </c>
      <c r="L971" s="444">
        <f t="shared" ca="1" si="80"/>
        <v>-17563957.941897556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-17563957.941897556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-73273.388522550551</v>
      </c>
      <c r="L972" s="444">
        <f t="shared" ca="1" si="80"/>
        <v>-17658886.633934684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-17658886.633934684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-73668.924739371927</v>
      </c>
      <c r="L973" s="444">
        <f t="shared" ca="1" si="80"/>
        <v>-17754210.862188634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-17754210.862188634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-74066.109023763376</v>
      </c>
      <c r="L974" s="444">
        <f t="shared" ca="1" si="80"/>
        <v>-17849932.274726976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-17849932.274726976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-74464.948242673141</v>
      </c>
      <c r="L975" s="444">
        <f t="shared" ca="1" si="80"/>
        <v>-17946052.526484225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-17946052.526484225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-74865.449291661673</v>
      </c>
      <c r="L976" s="444">
        <f t="shared" ca="1" si="80"/>
        <v>-18042573.279290464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-18042573.279290464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-75267.619095021</v>
      </c>
      <c r="L977" s="444">
        <f t="shared" ca="1" si="80"/>
        <v>-18139496.201900061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-18139496.201900061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-75671.464605894333</v>
      </c>
      <c r="L978" s="444">
        <f t="shared" ca="1" si="80"/>
        <v>-18236822.970020533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-18236822.970020533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-76076.992806396287</v>
      </c>
      <c r="L979" s="444">
        <f t="shared" ca="1" si="80"/>
        <v>-18334555.266341507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-18334555.266341507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-76484.210707733684</v>
      </c>
      <c r="L980" s="444">
        <f t="shared" ca="1" si="80"/>
        <v>-18432694.78056382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-18432694.78056382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-76893.125350326649</v>
      </c>
      <c r="L981" s="444">
        <f t="shared" ca="1" si="80"/>
        <v>-18531243.209428724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-18531243.209428724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-77303.743803930425</v>
      </c>
      <c r="L982" s="444">
        <f t="shared" ca="1" si="80"/>
        <v>-18630202.256747231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-18630202.256747231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-77716.073167757539</v>
      </c>
      <c r="L983" s="444">
        <f t="shared" ca="1" si="80"/>
        <v>-18729573.633429565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-18729573.633429565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-78130.120570600586</v>
      </c>
      <c r="L984" s="444">
        <f t="shared" ca="1" si="80"/>
        <v>-18829359.057514742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-18829359.057514742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-78545.893170955504</v>
      </c>
      <c r="L985" s="444">
        <f t="shared" ca="1" si="80"/>
        <v>-18929560.254200276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-18929560.254200276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-78963.398157145217</v>
      </c>
      <c r="L986" s="444">
        <f t="shared" ca="1" si="80"/>
        <v>-19030178.955871999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-19030178.955871999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-79382.642747444072</v>
      </c>
      <c r="L987" s="444">
        <f t="shared" ca="1" si="80"/>
        <v>-19131216.90213402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-19131216.90213402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-79803.634190202487</v>
      </c>
      <c r="L988" s="444">
        <f t="shared" ca="1" si="80"/>
        <v>-19232675.839838799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-19232675.839838799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-80226.379763972407</v>
      </c>
      <c r="L989" s="444">
        <f t="shared" ca="1" si="80"/>
        <v>-19334557.523117349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-19334557.523117349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-80650.88677763303</v>
      </c>
      <c r="L990" s="444">
        <f t="shared" ca="1" si="80"/>
        <v>-19436863.713409558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-19436863.713409558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-81077.162570517234</v>
      </c>
      <c r="L991" s="444">
        <f t="shared" ca="1" si="80"/>
        <v>-19539596.179494653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-19539596.179494653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-81505.214512538456</v>
      </c>
      <c r="L992" s="444">
        <f t="shared" ca="1" si="80"/>
        <v>-19642756.697521769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-19642756.697521769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-81935.050004318109</v>
      </c>
      <c r="L993" s="444">
        <f t="shared" ca="1" si="80"/>
        <v>-19746347.051040664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-19746347.051040664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-82366.676477313507</v>
      </c>
      <c r="L994" s="444">
        <f t="shared" ca="1" si="80"/>
        <v>-19850369.031032555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-19850369.031032555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-82800.101393946388</v>
      </c>
      <c r="L995" s="444">
        <f t="shared" ca="1" si="80"/>
        <v>-19954824.435941078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-19954824.435941078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-83235.332247731902</v>
      </c>
      <c r="L996" s="444">
        <f t="shared" ca="1" si="80"/>
        <v>-20059715.071703386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-20059715.071703386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-83672.376563408179</v>
      </c>
      <c r="L997" s="444">
        <f t="shared" ca="1" si="80"/>
        <v>-20165042.75178137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-20165042.75178137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-84111.241897066444</v>
      </c>
      <c r="L998" s="444">
        <f t="shared" ca="1" si="80"/>
        <v>-20270809.297193013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-20270809.297193013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-84551.935836281627</v>
      </c>
      <c r="L999" s="444">
        <f t="shared" ca="1" si="80"/>
        <v>-20377016.536543872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-20377016.536543872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-84994.466000243541</v>
      </c>
      <c r="L1000" s="444">
        <f t="shared" ca="1" si="80"/>
        <v>-20483666.306058694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-20483666.306058694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-85438.84003988863</v>
      </c>
      <c r="L1001" s="444">
        <f t="shared" ca="1" si="80"/>
        <v>-20590760.449613161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-20590760.449613161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-85885.065638032247</v>
      </c>
      <c r="L1002" s="444">
        <f t="shared" ca="1" si="80"/>
        <v>-20698300.818765771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-20698300.818765771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-86333.150509501444</v>
      </c>
      <c r="L1003" s="444">
        <f t="shared" ca="1" si="80"/>
        <v>-20806289.272789851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-20806289.272789851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-86783.10240126845</v>
      </c>
      <c r="L1004" s="444">
        <f t="shared" ca="1" si="80"/>
        <v>-20914727.678705696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-20914727.678705696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-87234.929092584469</v>
      </c>
      <c r="L1005" s="444">
        <f t="shared" ca="1" si="80"/>
        <v>-21023617.91131286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-21023617.91131286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-87688.638395114322</v>
      </c>
      <c r="L1006" s="444">
        <f t="shared" ca="1" si="80"/>
        <v>-21132961.853222553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-21132961.853222553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-88144.238153071376</v>
      </c>
      <c r="L1007" s="444">
        <f t="shared" ca="1" si="80"/>
        <v>-21242761.3948902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-21242761.3948902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-88601.73624335324</v>
      </c>
      <c r="L1008" s="444">
        <f t="shared" ca="1" si="80"/>
        <v>-21353018.43464813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-21353018.43464813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-89061.140575677942</v>
      </c>
      <c r="L1009" s="444">
        <f t="shared" ca="1" si="80"/>
        <v>-21463734.878738385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-21463734.878738385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-89522.459092720674</v>
      </c>
      <c r="L1010" s="444">
        <f t="shared" ca="1" si="80"/>
        <v>-21574912.641345683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-21574912.641345683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-89985.699770251085</v>
      </c>
      <c r="L1011" s="444">
        <f t="shared" ca="1" si="80"/>
        <v>-21686553.64463051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-21686553.64463051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-90450.870617271197</v>
      </c>
      <c r="L1012" s="444">
        <f t="shared" ca="1" si="80"/>
        <v>-21798659.818762358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-21798659.818762358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-90917.979676153904</v>
      </c>
      <c r="L1013" s="444">
        <f t="shared" ca="1" si="80"/>
        <v>-21911233.101953089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-21911233.101953089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-91387.035022781944</v>
      </c>
      <c r="L1014" s="444">
        <f t="shared" ca="1" si="80"/>
        <v>-22024275.440490447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-22024275.440490447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-91858.044766687599</v>
      </c>
      <c r="L1015" s="444">
        <f t="shared" ca="1" si="80"/>
        <v>-22137788.788771711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-22137788.788771711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-92331.017051192874</v>
      </c>
      <c r="L1016" s="444">
        <f t="shared" ca="1" si="80"/>
        <v>-22251775.109337483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-22251775.109337483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-92805.960053550254</v>
      </c>
      <c r="L1017" s="444">
        <f t="shared" ca="1" si="80"/>
        <v>-22366236.372905612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-22366236.372905612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-93282.881985084125</v>
      </c>
      <c r="L1018" s="444">
        <f t="shared" ca="1" si="80"/>
        <v>-22481174.558405273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-22481174.558405273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-93761.791091332707</v>
      </c>
      <c r="L1019" s="444">
        <f t="shared" ca="1" si="80"/>
        <v>-22596591.653011184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-22596591.653011184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-94242.695652190669</v>
      </c>
      <c r="L1020" s="444">
        <f t="shared" ca="1" si="80"/>
        <v>-22712489.652177952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-22712489.652177952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-94725.603982052213</v>
      </c>
      <c r="L1021" s="444">
        <f t="shared" ca="1" si="80"/>
        <v>-22828870.559674583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-22828870.559674583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-95210.524429954836</v>
      </c>
      <c r="L1022" s="444">
        <f t="shared" ca="1" si="80"/>
        <v>-22945736.387619115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-22945736.387619115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-95697.465379723726</v>
      </c>
      <c r="L1023" s="444">
        <f t="shared" ca="1" si="80"/>
        <v>-23063089.156513415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-23063089.156513415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-96186.435250116629</v>
      </c>
      <c r="L1024" s="444">
        <f t="shared" ca="1" si="80"/>
        <v>-23180930.895278111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-23180930.895278111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-96677.442494969539</v>
      </c>
      <c r="L1025" s="444">
        <f t="shared" ca="1" si="80"/>
        <v>-23299263.641287658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-23299263.641287658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-97170.495603342642</v>
      </c>
      <c r="L1026" s="444">
        <f t="shared" ca="1" si="80"/>
        <v>-23418089.440405577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-23418089.440405577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-97665.603099667307</v>
      </c>
      <c r="L1027" s="444">
        <f t="shared" ca="1" si="80"/>
        <v>-23537410.347019821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-23537410.347019821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-98162.77354389333</v>
      </c>
      <c r="L1028" s="444">
        <f t="shared" ref="L1028:L1282" ca="1" si="104">I1028-J1028+K1028</f>
        <v>-23657228.424078293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-23657228.424078293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-98662.015531636964</v>
      </c>
      <c r="L1029" s="444">
        <f t="shared" ca="1" si="104"/>
        <v>-23777545.743124507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-23777545.743124507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-99163.337694329515</v>
      </c>
      <c r="L1030" s="444">
        <f t="shared" ca="1" si="104"/>
        <v>-23898364.384333413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-23898364.384333413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-99666.748699366624</v>
      </c>
      <c r="L1031" s="444">
        <f t="shared" ca="1" si="104"/>
        <v>-24019686.436547358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-24019686.436547358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-100172.25725025806</v>
      </c>
      <c r="L1032" s="444">
        <f t="shared" ca="1" si="104"/>
        <v>-24141513.997312192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-24141513.997312192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-100679.87208677821</v>
      </c>
      <c r="L1033" s="444">
        <f t="shared" ca="1" si="104"/>
        <v>-24263849.172913548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-24263849.172913548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-101189.60198511719</v>
      </c>
      <c r="L1034" s="444">
        <f t="shared" ca="1" si="104"/>
        <v>-24386694.078413241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-24386694.078413241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-101701.45575803258</v>
      </c>
      <c r="L1035" s="444">
        <f t="shared" ca="1" si="104"/>
        <v>-24510050.83768585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-24510050.83768585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-102215.44225500178</v>
      </c>
      <c r="L1036" s="444">
        <f t="shared" ca="1" si="104"/>
        <v>-24633921.583455428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-24633921.583455428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-102731.57036237503</v>
      </c>
      <c r="L1037" s="444">
        <f t="shared" ca="1" si="104"/>
        <v>-24758308.45733238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-24758308.45733238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-103249.84900352899</v>
      </c>
      <c r="L1038" s="444">
        <f t="shared" ca="1" si="104"/>
        <v>-24883213.609850485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-24883213.609850485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-103770.28713902109</v>
      </c>
      <c r="L1039" s="444">
        <f t="shared" ca="1" si="104"/>
        <v>-25008639.200504083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-25008639.200504083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-104292.89376674441</v>
      </c>
      <c r="L1040" s="444">
        <f t="shared" ca="1" si="104"/>
        <v>-25134587.397785407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-25134587.397785407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-104817.67792208327</v>
      </c>
      <c r="L1041" s="444">
        <f t="shared" ca="1" si="104"/>
        <v>-25261060.379222069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-25261060.379222069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-105344.64867806935</v>
      </c>
      <c r="L1042" s="444">
        <f t="shared" ca="1" si="104"/>
        <v>-25388060.331414714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-25388060.331414714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-105873.81514553871</v>
      </c>
      <c r="L1043" s="444">
        <f t="shared" ca="1" si="104"/>
        <v>-25515589.450074829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-25515589.450074829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-106405.1864732892</v>
      </c>
      <c r="L1044" s="444">
        <f t="shared" ca="1" si="104"/>
        <v>-25643649.940062694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-25643649.940062694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-106938.77184823863</v>
      </c>
      <c r="L1045" s="444">
        <f t="shared" ca="1" si="104"/>
        <v>-25772244.015425511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-25772244.015425511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-107474.58049558369</v>
      </c>
      <c r="L1046" s="444">
        <f t="shared" ca="1" si="104"/>
        <v>-25901373.899435673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-25901373.899435673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-108012.62167895937</v>
      </c>
      <c r="L1047" s="444">
        <f t="shared" ca="1" si="104"/>
        <v>-26031041.82462921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-26031041.82462921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-108552.90470059912</v>
      </c>
      <c r="L1048" s="444">
        <f t="shared" ca="1" si="104"/>
        <v>-26161250.032844387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-26161250.032844387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-109095.43890149568</v>
      </c>
      <c r="L1049" s="444">
        <f t="shared" ca="1" si="104"/>
        <v>-26292000.77526046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-26292000.77526046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-109640.23366156266</v>
      </c>
      <c r="L1050" s="444">
        <f t="shared" ca="1" si="104"/>
        <v>-26423296.312436599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-26423296.312436599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-110187.29839979658</v>
      </c>
      <c r="L1051" s="444">
        <f t="shared" ca="1" si="104"/>
        <v>-26555138.914350972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-26555138.914350972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-110736.64257443979</v>
      </c>
      <c r="L1052" s="444">
        <f t="shared" ca="1" si="104"/>
        <v>-26687530.86043999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-26687530.86043999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-111288.27568314403</v>
      </c>
      <c r="L1053" s="444">
        <f t="shared" ca="1" si="104"/>
        <v>-26820474.439637709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-26820474.439637709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-111842.20726313451</v>
      </c>
      <c r="L1054" s="444">
        <f t="shared" ca="1" si="104"/>
        <v>-26953971.950415421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-26953971.950415421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-112398.44689137497</v>
      </c>
      <c r="L1055" s="444">
        <f t="shared" ca="1" si="104"/>
        <v>-27088025.700821374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-27088025.700821374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-112957.00418473313</v>
      </c>
      <c r="L1056" s="444">
        <f t="shared" ca="1" si="104"/>
        <v>-27222638.008520685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-27222638.008520685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-113517.88880014693</v>
      </c>
      <c r="L1057" s="444">
        <f t="shared" ca="1" si="104"/>
        <v>-27357811.200835411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-27357811.200835411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-114081.11043479161</v>
      </c>
      <c r="L1058" s="444">
        <f t="shared" ca="1" si="104"/>
        <v>-27493547.614784781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-27493547.614784781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-114646.67882624731</v>
      </c>
      <c r="L1059" s="444">
        <f t="shared" ca="1" si="104"/>
        <v>-27629849.597125605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-27629849.597125605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-115214.60375266742</v>
      </c>
      <c r="L1060" s="444">
        <f t="shared" ca="1" si="104"/>
        <v>-27766719.504392851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-27766719.504392851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-115784.89503294762</v>
      </c>
      <c r="L1061" s="444">
        <f t="shared" ca="1" si="104"/>
        <v>-27904159.702940375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-27904159.702940375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-116357.56252689564</v>
      </c>
      <c r="L1062" s="444">
        <f t="shared" ca="1" si="104"/>
        <v>-28042172.568981849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-28042172.568981849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-116932.61613540177</v>
      </c>
      <c r="L1063" s="444">
        <f t="shared" ca="1" si="104"/>
        <v>-28180760.48863183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-28180760.48863183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-117510.06580061004</v>
      </c>
      <c r="L1064" s="444">
        <f t="shared" ca="1" si="104"/>
        <v>-28319925.857947018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-28319925.857947018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-118089.92150608996</v>
      </c>
      <c r="L1065" s="444">
        <f t="shared" ca="1" si="104"/>
        <v>-28459671.082967684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-28459671.082967684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-118672.1932770094</v>
      </c>
      <c r="L1066" s="444">
        <f t="shared" ca="1" si="104"/>
        <v>-28599998.57975927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-28599998.57975927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-119256.89118030769</v>
      </c>
      <c r="L1067" s="444">
        <f t="shared" ca="1" si="104"/>
        <v>-28740910.774454154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-28740910.774454154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-119844.02532486973</v>
      </c>
      <c r="L1068" s="444">
        <f t="shared" ca="1" si="104"/>
        <v>-28882410.103293601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-28882410.103293601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-120433.60586170074</v>
      </c>
      <c r="L1069" s="444">
        <f t="shared" ca="1" si="104"/>
        <v>-29024499.01266988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-29024499.01266988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-121025.6429841019</v>
      </c>
      <c r="L1070" s="444">
        <f t="shared" ca="1" si="104"/>
        <v>-29167179.959168561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-29167179.959168561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-121620.14692784639</v>
      </c>
      <c r="L1071" s="444">
        <f t="shared" ca="1" si="104"/>
        <v>-29310455.409610983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-29310455.409610983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-122217.1279713565</v>
      </c>
      <c r="L1072" s="444">
        <f t="shared" ca="1" si="104"/>
        <v>-29454327.841096915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-29454327.841096915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-122816.59643588121</v>
      </c>
      <c r="L1073" s="444">
        <f t="shared" ca="1" si="104"/>
        <v>-29598799.741047375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-29598799.741047375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-123418.5626856748</v>
      </c>
      <c r="L1074" s="444">
        <f t="shared" ca="1" si="104"/>
        <v>-29743873.607247628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-29743873.607247628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-124023.03712817584</v>
      </c>
      <c r="L1075" s="444">
        <f t="shared" ca="1" si="104"/>
        <v>-29889551.947890382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-29889551.947890382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-124630.03021418733</v>
      </c>
      <c r="L1076" s="444">
        <f t="shared" ca="1" si="104"/>
        <v>-30035837.281619146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-30035837.281619146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-125239.55243805716</v>
      </c>
      <c r="L1077" s="444">
        <f t="shared" ca="1" si="104"/>
        <v>-30182732.137571782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-30182732.137571782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-125851.61433785984</v>
      </c>
      <c r="L1078" s="444">
        <f t="shared" ca="1" si="104"/>
        <v>-30330239.055424221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-30330239.055424221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-126466.2264955783</v>
      </c>
      <c r="L1079" s="444">
        <f t="shared" ca="1" si="104"/>
        <v>-30478360.585434377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-30478360.585434377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-127083.39953728732</v>
      </c>
      <c r="L1080" s="444">
        <f t="shared" ca="1" si="104"/>
        <v>-30627099.288486242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-30627099.288486242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-127703.14413333673</v>
      </c>
      <c r="L1081" s="444">
        <f t="shared" ca="1" si="104"/>
        <v>-30776457.736134157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-30776457.736134157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-128325.47099853639</v>
      </c>
      <c r="L1082" s="444">
        <f t="shared" ca="1" si="104"/>
        <v>-30926438.510647271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-30926438.510647271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-128950.39089234105</v>
      </c>
      <c r="L1083" s="444">
        <f t="shared" ca="1" si="104"/>
        <v>-31077044.20505419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-31077044.20505419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-129577.91461903654</v>
      </c>
      <c r="L1084" s="444">
        <f t="shared" ca="1" si="104"/>
        <v>-31228277.423187803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-31228277.423187803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-130208.05302792658</v>
      </c>
      <c r="L1085" s="444">
        <f t="shared" ca="1" si="104"/>
        <v>-31380140.779730309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-31380140.779730309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-130840.81701352035</v>
      </c>
      <c r="L1086" s="444">
        <f t="shared" ca="1" si="104"/>
        <v>-31532636.900258407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-31532636.900258407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-131476.21751572075</v>
      </c>
      <c r="L1087" s="444">
        <f t="shared" ca="1" si="104"/>
        <v>-31685768.421288706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-31685768.421288706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-132114.26552001369</v>
      </c>
      <c r="L1088" s="444">
        <f t="shared" ca="1" si="104"/>
        <v>-31839537.990323298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-31839537.990323298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-132754.97205765778</v>
      </c>
      <c r="L1089" s="444">
        <f t="shared" ca="1" si="104"/>
        <v>-31993948.265895534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-31993948.265895534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-133398.34820587549</v>
      </c>
      <c r="L1090" s="444">
        <f t="shared" ca="1" si="104"/>
        <v>-32149001.917615987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-32149001.917615987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-134044.405088044</v>
      </c>
      <c r="L1091" s="444">
        <f t="shared" ca="1" si="104"/>
        <v>-32304701.62621861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-32304701.62621861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-134693.15387388828</v>
      </c>
      <c r="L1092" s="444">
        <f t="shared" ca="1" si="104"/>
        <v>-32461050.083607074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-32461050.083607074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-135344.60577967355</v>
      </c>
      <c r="L1093" s="444">
        <f t="shared" ca="1" si="104"/>
        <v>-32618049.992901325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-32618049.992901325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-135998.77206839959</v>
      </c>
      <c r="L1094" s="444">
        <f t="shared" ca="1" si="104"/>
        <v>-32775704.068484303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-32775704.068484303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-136655.66404999534</v>
      </c>
      <c r="L1095" s="444">
        <f t="shared" ca="1" si="104"/>
        <v>-32934015.036048874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-32934015.036048874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-137315.29308151439</v>
      </c>
      <c r="L1096" s="444">
        <f t="shared" ca="1" si="104"/>
        <v>-33092985.632644966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-33092985.632644966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-137977.67056733143</v>
      </c>
      <c r="L1097" s="444">
        <f t="shared" ca="1" si="104"/>
        <v>-33252618.606726874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-33252618.606726874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-138642.80795933938</v>
      </c>
      <c r="L1098" s="444">
        <f t="shared" ca="1" si="104"/>
        <v>-33412916.718200792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-33412916.718200792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-139310.71675714737</v>
      </c>
      <c r="L1099" s="444">
        <f t="shared" ca="1" si="104"/>
        <v>-33573882.738472514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-33573882.738472514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-139981.40850827954</v>
      </c>
      <c r="L1100" s="444">
        <f t="shared" ca="1" si="104"/>
        <v>-33735519.45049537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-33735519.45049537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-140654.89480837478</v>
      </c>
      <c r="L1101" s="444">
        <f t="shared" ca="1" si="104"/>
        <v>-33897829.648818322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-33897829.648818322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-141331.18730138708</v>
      </c>
      <c r="L1102" s="444">
        <f t="shared" ca="1" si="104"/>
        <v>-34060816.139634289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-34060816.139634289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-142010.29767978695</v>
      </c>
      <c r="L1103" s="444">
        <f t="shared" ca="1" si="104"/>
        <v>-34224481.740828656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-34224481.740828656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-142692.23768476347</v>
      </c>
      <c r="L1104" s="444">
        <f t="shared" ca="1" si="104"/>
        <v>-34388829.282027997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-34388829.282027997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-143377.01910642738</v>
      </c>
      <c r="L1105" s="444">
        <f t="shared" ca="1" si="104"/>
        <v>-34553861.604649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-34553861.604649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-144064.6537840149</v>
      </c>
      <c r="L1106" s="444">
        <f t="shared" ca="1" si="104"/>
        <v>-34719581.561947592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-34719581.561947592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-144755.15360609238</v>
      </c>
      <c r="L1107" s="444">
        <f t="shared" ca="1" si="104"/>
        <v>-34885992.019068263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-34885992.019068263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-145448.53051076183</v>
      </c>
      <c r="L1108" s="444">
        <f t="shared" ca="1" si="104"/>
        <v>-35053095.853093602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-35053095.853093602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-146144.79648586741</v>
      </c>
      <c r="L1109" s="444">
        <f t="shared" ca="1" si="104"/>
        <v>-35220895.95309405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-35220895.95309405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-146843.96356920261</v>
      </c>
      <c r="L1110" s="444">
        <f t="shared" ca="1" si="104"/>
        <v>-35389395.220177829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-35389395.220177829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-147546.04384871837</v>
      </c>
      <c r="L1111" s="444">
        <f t="shared" ca="1" si="104"/>
        <v>-35558596.567541122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-35558596.567541122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-148251.04946273207</v>
      </c>
      <c r="L1112" s="444">
        <f t="shared" ca="1" si="104"/>
        <v>-35728502.920518436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-35728502.920518436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-148958.99260013754</v>
      </c>
      <c r="L1113" s="444">
        <f t="shared" ca="1" si="104"/>
        <v>-35899117.216633148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-35899117.216633148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-149669.88550061552</v>
      </c>
      <c r="L1114" s="444">
        <f t="shared" ca="1" si="104"/>
        <v>-36070442.405648343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-36070442.405648343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-150383.74045484551</v>
      </c>
      <c r="L1115" s="444">
        <f t="shared" ca="1" si="104"/>
        <v>-36242481.449617766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-36242481.449617766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-151100.56980471811</v>
      </c>
      <c r="L1116" s="444">
        <f t="shared" ca="1" si="104"/>
        <v>-36415237.322937064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-36415237.322937064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-151820.38594354849</v>
      </c>
      <c r="L1117" s="444">
        <f t="shared" ca="1" si="104"/>
        <v>-36588713.012395188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-36588713.012395188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-152543.20131629068</v>
      </c>
      <c r="L1118" s="444">
        <f t="shared" ca="1" si="104"/>
        <v>-36762911.517226055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-36762911.517226055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-153269.02841975263</v>
      </c>
      <c r="L1119" s="444">
        <f t="shared" ca="1" si="104"/>
        <v>-36937835.849160388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-36937835.849160388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-153997.87980281236</v>
      </c>
      <c r="L1120" s="444">
        <f t="shared" ca="1" si="104"/>
        <v>-37113489.032477781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-37113489.032477781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-154729.76806663483</v>
      </c>
      <c r="L1121" s="444">
        <f t="shared" ca="1" si="104"/>
        <v>-37289874.104058996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-37289874.104058996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-155464.7058648899</v>
      </c>
      <c r="L1122" s="444">
        <f t="shared" ca="1" si="104"/>
        <v>-37466994.113438465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-37466994.113438465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-156202.70590397101</v>
      </c>
      <c r="L1123" s="444">
        <f t="shared" ca="1" si="104"/>
        <v>-37644852.122857012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-37644852.122857012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-156943.78094321495</v>
      </c>
      <c r="L1124" s="444">
        <f t="shared" ca="1" si="104"/>
        <v>-37823451.207314804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-37823451.207314804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-157687.94379512241</v>
      </c>
      <c r="L1125" s="444">
        <f t="shared" ca="1" si="104"/>
        <v>-38002794.454624504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-38002794.454624504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-158435.20732557951</v>
      </c>
      <c r="L1126" s="444">
        <f t="shared" ca="1" si="104"/>
        <v>-38182884.965464659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-38182884.965464659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-159185.58445408015</v>
      </c>
      <c r="L1127" s="444">
        <f t="shared" ca="1" si="104"/>
        <v>-38363725.853433318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-38363725.853433318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-159939.08815394956</v>
      </c>
      <c r="L1128" s="444">
        <f t="shared" ca="1" si="104"/>
        <v>-38545320.245101847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-38545320.245101847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-160695.73145256843</v>
      </c>
      <c r="L1129" s="444">
        <f t="shared" ca="1" si="104"/>
        <v>-38727671.280068994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-38727671.280068994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-161455.52743159822</v>
      </c>
      <c r="L1130" s="444">
        <f t="shared" ca="1" si="104"/>
        <v>-38910782.111015171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-38910782.111015171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-162218.48922720729</v>
      </c>
      <c r="L1131" s="444">
        <f t="shared" ca="1" si="104"/>
        <v>-39094655.903756954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-39094655.903756954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-162984.63003029805</v>
      </c>
      <c r="L1132" s="444">
        <f t="shared" ca="1" si="104"/>
        <v>-39279295.837301828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-39279295.837301828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-163753.96308673502</v>
      </c>
      <c r="L1133" s="444">
        <f t="shared" ca="1" si="104"/>
        <v>-39464705.103903137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-39464705.103903137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-164526.50169757381</v>
      </c>
      <c r="L1134" s="444">
        <f t="shared" ca="1" si="104"/>
        <v>-39650886.909115285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-39650886.909115285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-165302.2592192911</v>
      </c>
      <c r="L1135" s="444">
        <f t="shared" ca="1" si="104"/>
        <v>-39837844.471849151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-39837844.471849151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-166081.24906401554</v>
      </c>
      <c r="L1136" s="444">
        <f t="shared" ca="1" si="104"/>
        <v>-40025581.024427742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-40025581.024427742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-166863.48469975966</v>
      </c>
      <c r="L1137" s="444">
        <f t="shared" ca="1" si="104"/>
        <v>-40214099.812642083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-40214099.812642083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-167648.97965065273</v>
      </c>
      <c r="L1138" s="444">
        <f t="shared" ca="1" si="104"/>
        <v>-40403404.095807314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-40403404.095807314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-168437.74749717454</v>
      </c>
      <c r="L1139" s="444">
        <f t="shared" ca="1" si="104"/>
        <v>-40593497.146819063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-40593497.146819063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-169229.80187639018</v>
      </c>
      <c r="L1140" s="444">
        <f t="shared" ca="1" si="104"/>
        <v>-40784382.252210028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-40784382.252210028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-170025.15648218585</v>
      </c>
      <c r="L1141" s="444">
        <f t="shared" ca="1" si="104"/>
        <v>-40976062.712206788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-40976062.712206788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-170823.82506550569</v>
      </c>
      <c r="L1142" s="444">
        <f t="shared" ca="1" si="104"/>
        <v>-41168541.840786874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-41168541.840786874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-171625.82143458939</v>
      </c>
      <c r="L1143" s="444">
        <f t="shared" ca="1" si="104"/>
        <v>-41361822.965736039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-41361822.965736039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-172431.1594552109</v>
      </c>
      <c r="L1144" s="444">
        <f t="shared" ca="1" si="104"/>
        <v>-41555909.428705826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-41555909.428705826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-173239.85305091835</v>
      </c>
      <c r="L1145" s="444">
        <f t="shared" ca="1" si="104"/>
        <v>-41750804.585271321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-41750804.585271321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-174051.91620327457</v>
      </c>
      <c r="L1146" s="444">
        <f t="shared" ca="1" si="104"/>
        <v>-41946511.804989174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-41946511.804989174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-174867.36295209895</v>
      </c>
      <c r="L1147" s="444">
        <f t="shared" ca="1" si="104"/>
        <v>-42143034.47145585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-42143034.47145585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-175686.20739571011</v>
      </c>
      <c r="L1148" s="444">
        <f t="shared" ca="1" si="104"/>
        <v>-42340375.982366137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-42340375.982366137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-176508.46369116963</v>
      </c>
      <c r="L1149" s="444">
        <f t="shared" ca="1" si="104"/>
        <v>-42538539.749571882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-42538539.749571882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-177334.14605452691</v>
      </c>
      <c r="L1150" s="444">
        <f t="shared" ca="1" si="104"/>
        <v>-42737529.199140988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-42737529.199140988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-178163.26876106486</v>
      </c>
      <c r="L1151" s="444">
        <f t="shared" ca="1" si="104"/>
        <v>-42937347.771416634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-42937347.771416634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-178995.8461455467</v>
      </c>
      <c r="L1152" s="444">
        <f t="shared" ca="1" si="104"/>
        <v>-43137998.92107676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-43137998.92107676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-179831.89260246389</v>
      </c>
      <c r="L1153" s="444">
        <f t="shared" ca="1" si="104"/>
        <v>-43339486.117193803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-43339486.117193803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-180671.42258628493</v>
      </c>
      <c r="L1154" s="444">
        <f t="shared" ca="1" si="104"/>
        <v>-43541812.843294665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-43541812.843294665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-181514.45061170516</v>
      </c>
      <c r="L1155" s="444">
        <f t="shared" ca="1" si="104"/>
        <v>-43744982.597420946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-43744982.597420946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-182360.99125389801</v>
      </c>
      <c r="L1156" s="444">
        <f t="shared" ca="1" si="104"/>
        <v>-43948998.892189421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-43948998.892189421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-183211.05914876665</v>
      </c>
      <c r="L1157" s="444">
        <f t="shared" ca="1" si="104"/>
        <v>-44153865.254852764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-44153865.254852764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-184064.66899319727</v>
      </c>
      <c r="L1158" s="444">
        <f t="shared" ca="1" si="104"/>
        <v>-44359585.227360539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-44359585.227360539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-184921.83554531299</v>
      </c>
      <c r="L1159" s="444">
        <f t="shared" ca="1" si="104"/>
        <v>-44566162.366420433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-44566162.366420433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-185782.57362472921</v>
      </c>
      <c r="L1160" s="444">
        <f t="shared" ca="1" si="104"/>
        <v>-44773600.24355974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-44773600.24355974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-186646.89811280966</v>
      </c>
      <c r="L1161" s="444">
        <f t="shared" ca="1" si="104"/>
        <v>-44981902.445187129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-44981902.445187129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-187514.82395292376</v>
      </c>
      <c r="L1162" s="444">
        <f t="shared" ca="1" si="104"/>
        <v>-45191072.572654627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-45191072.572654627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-188386.36615070503</v>
      </c>
      <c r="L1163" s="444">
        <f t="shared" ca="1" si="104"/>
        <v>-45401114.242319912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-45401114.242319912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-189261.53977431037</v>
      </c>
      <c r="L1164" s="444">
        <f t="shared" ca="1" si="104"/>
        <v>-45612031.085608803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-45612031.085608803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-190140.35995468075</v>
      </c>
      <c r="L1165" s="444">
        <f t="shared" ca="1" si="104"/>
        <v>-45823826.749078058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-45823826.749078058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-191022.84188580266</v>
      </c>
      <c r="L1166" s="444">
        <f t="shared" ca="1" si="104"/>
        <v>-46036504.89447844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-46036504.89447844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-191909.00082497089</v>
      </c>
      <c r="L1167" s="444">
        <f t="shared" ca="1" si="104"/>
        <v>-46250069.198817991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-46250069.198817991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-192798.85209305235</v>
      </c>
      <c r="L1168" s="444">
        <f t="shared" ca="1" si="104"/>
        <v>-46464523.354425624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-46464523.354425624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-193602.18064344011</v>
      </c>
      <c r="L1169" s="444">
        <f t="shared" ca="1" si="104"/>
        <v>-46658125.535069063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-46658125.535069063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-194408.85639612109</v>
      </c>
      <c r="L1170" s="444">
        <f t="shared" ca="1" si="104"/>
        <v>-46852534.391465187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-46852534.391465187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-195218.8932977716</v>
      </c>
      <c r="L1171" s="444">
        <f t="shared" ca="1" si="104"/>
        <v>-47047753.284762956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-47047753.284762956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-196032.30535317899</v>
      </c>
      <c r="L1172" s="444">
        <f t="shared" ca="1" si="104"/>
        <v>-47243785.590116136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-47243785.590116136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-196849.1066254839</v>
      </c>
      <c r="L1173" s="444">
        <f t="shared" ca="1" si="104"/>
        <v>-47440634.696741618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-47440634.696741618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-197669.31123642341</v>
      </c>
      <c r="L1174" s="444">
        <f t="shared" ca="1" si="104"/>
        <v>-47638304.007978044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-47638304.007978044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-198492.93336657519</v>
      </c>
      <c r="L1175" s="444">
        <f t="shared" ca="1" si="104"/>
        <v>-47836796.941344619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-47836796.941344619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-199319.98725560258</v>
      </c>
      <c r="L1176" s="444">
        <f t="shared" ca="1" si="104"/>
        <v>-48036116.928600222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-48036116.928600222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-200150.48720250092</v>
      </c>
      <c r="L1177" s="444">
        <f t="shared" ca="1" si="104"/>
        <v>-48236267.415802725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-48236267.415802725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-200984.44756584469</v>
      </c>
      <c r="L1178" s="444">
        <f t="shared" ca="1" si="104"/>
        <v>-48437251.863368571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-48437251.863368571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-201821.88276403572</v>
      </c>
      <c r="L1179" s="444">
        <f t="shared" ca="1" si="104"/>
        <v>-48639073.746132605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-48639073.746132605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-202662.80727555251</v>
      </c>
      <c r="L1180" s="444">
        <f t="shared" ca="1" si="104"/>
        <v>-48841736.553408161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-48841736.553408161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-203507.23563920066</v>
      </c>
      <c r="L1181" s="444">
        <f t="shared" ca="1" si="104"/>
        <v>-49045243.78904736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-49045243.78904736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-204355.182454364</v>
      </c>
      <c r="L1182" s="444">
        <f t="shared" ca="1" si="104"/>
        <v>-49249598.971501723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-49249598.971501723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-205206.66238125716</v>
      </c>
      <c r="L1183" s="444">
        <f t="shared" ca="1" si="104"/>
        <v>-49454805.633882977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-49454805.633882977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-206061.69014117907</v>
      </c>
      <c r="L1184" s="444">
        <f t="shared" ca="1" si="104"/>
        <v>-49660867.324024156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-49660867.324024156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-206920.28051676732</v>
      </c>
      <c r="L1185" s="444">
        <f t="shared" ca="1" si="104"/>
        <v>-49867787.604540922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-49867787.604540922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-207782.44835225385</v>
      </c>
      <c r="L1186" s="444">
        <f t="shared" ca="1" si="104"/>
        <v>-50075570.052893177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-50075570.052893177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-208648.20855372158</v>
      </c>
      <c r="L1187" s="444">
        <f t="shared" ca="1" si="104"/>
        <v>-50284218.261446901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-50284218.261446901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-209517.57608936209</v>
      </c>
      <c r="L1188" s="444">
        <f t="shared" ca="1" si="104"/>
        <v>-50493735.83753626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-50493735.83753626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-210390.5659897344</v>
      </c>
      <c r="L1189" s="444">
        <f t="shared" ca="1" si="104"/>
        <v>-50704126.403525993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-50704126.403525993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-211267.19334802497</v>
      </c>
      <c r="L1190" s="444">
        <f t="shared" ca="1" si="104"/>
        <v>-50915393.596874021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-50915393.596874021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-212147.4733203084</v>
      </c>
      <c r="L1191" s="444">
        <f t="shared" ca="1" si="104"/>
        <v>-51127541.070194326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-51127541.070194326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-213031.42112580969</v>
      </c>
      <c r="L1192" s="444">
        <f t="shared" ca="1" si="104"/>
        <v>-51340572.491320133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-51340572.491320133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-213919.05204716721</v>
      </c>
      <c r="L1193" s="444">
        <f t="shared" ca="1" si="104"/>
        <v>-51554491.543367304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-51554491.543367304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-214810.3814306971</v>
      </c>
      <c r="L1194" s="444">
        <f t="shared" ca="1" si="104"/>
        <v>-51769301.924798004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-51769301.924798004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-215705.42468665834</v>
      </c>
      <c r="L1195" s="444">
        <f t="shared" ca="1" si="104"/>
        <v>-51985007.34948466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-51985007.34948466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-216604.19728951942</v>
      </c>
      <c r="L1196" s="444">
        <f t="shared" ca="1" si="104"/>
        <v>-52201611.546774179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-52201611.546774179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-217506.71477822575</v>
      </c>
      <c r="L1197" s="444">
        <f t="shared" ca="1" si="104"/>
        <v>-52419118.261552401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-52419118.261552401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-218412.99275646836</v>
      </c>
      <c r="L1198" s="444">
        <f t="shared" ca="1" si="104"/>
        <v>-52637531.254308872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-52637531.254308872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-219323.04689295363</v>
      </c>
      <c r="L1199" s="444">
        <f t="shared" ca="1" si="104"/>
        <v>-52856854.301201828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-52856854.301201828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-220236.89292167427</v>
      </c>
      <c r="L1200" s="444">
        <f t="shared" ca="1" si="104"/>
        <v>-53077091.194123499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-53077091.194123499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-221154.54664218126</v>
      </c>
      <c r="L1201" s="444">
        <f t="shared" ca="1" si="104"/>
        <v>-53298245.740765683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-53298245.740765683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-222076.02391985702</v>
      </c>
      <c r="L1202" s="444">
        <f t="shared" ca="1" si="104"/>
        <v>-53520321.764685541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-53520321.764685541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-223001.34068618974</v>
      </c>
      <c r="L1203" s="444">
        <f t="shared" ca="1" si="104"/>
        <v>-53743323.105371729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-53743323.105371729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-223930.51293904884</v>
      </c>
      <c r="L1204" s="444">
        <f t="shared" ca="1" si="104"/>
        <v>-53967253.618310779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-53967253.618310779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-224863.55674296158</v>
      </c>
      <c r="L1205" s="444">
        <f t="shared" ca="1" si="104"/>
        <v>-54192117.175053738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-54192117.175053738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-225800.48822939055</v>
      </c>
      <c r="L1206" s="444">
        <f t="shared" ca="1" si="104"/>
        <v>-54417917.663283132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-54417917.663283132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-226741.32359701305</v>
      </c>
      <c r="L1207" s="444">
        <f t="shared" ca="1" si="104"/>
        <v>-54644658.986880146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-54644658.986880146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-227686.07911200056</v>
      </c>
      <c r="L1208" s="444">
        <f t="shared" ca="1" si="104"/>
        <v>-54872345.065992147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-54872345.065992147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-228634.7711083006</v>
      </c>
      <c r="L1209" s="444">
        <f t="shared" ca="1" si="104"/>
        <v>-55100979.837100446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-55100979.837100446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-229587.41598791853</v>
      </c>
      <c r="L1210" s="444">
        <f t="shared" ca="1" si="104"/>
        <v>-55330567.253088363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-55330567.253088363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-230544.03022120148</v>
      </c>
      <c r="L1211" s="444">
        <f t="shared" ca="1" si="104"/>
        <v>-55561111.283309564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-55561111.283309564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-231504.63034712314</v>
      </c>
      <c r="L1212" s="444">
        <f t="shared" ca="1" si="104"/>
        <v>-55792615.913656689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-55792615.913656689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-232469.23297356954</v>
      </c>
      <c r="L1213" s="444">
        <f t="shared" ca="1" si="104"/>
        <v>-56025085.146630257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-56025085.146630257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-233437.85477762608</v>
      </c>
      <c r="L1214" s="444">
        <f t="shared" ca="1" si="104"/>
        <v>-56258523.001407884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-56258523.001407884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-234410.51250586618</v>
      </c>
      <c r="L1215" s="444">
        <f t="shared" ca="1" si="104"/>
        <v>-56492933.513913751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-56492933.513913751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-235387.22297464064</v>
      </c>
      <c r="L1216" s="444">
        <f t="shared" ca="1" si="104"/>
        <v>-56728320.736888394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-56728320.736888394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-236368.00307036829</v>
      </c>
      <c r="L1217" s="444">
        <f t="shared" ca="1" si="104"/>
        <v>-56964688.739958763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-56964688.739958763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-237352.86974982818</v>
      </c>
      <c r="L1218" s="444">
        <f t="shared" ca="1" si="104"/>
        <v>-57202041.609708592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-57202041.609708592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-238341.84004045246</v>
      </c>
      <c r="L1219" s="444">
        <f t="shared" ca="1" si="104"/>
        <v>-57440383.449749045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-57440383.449749045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-239334.93104062101</v>
      </c>
      <c r="L1220" s="444">
        <f t="shared" ca="1" si="104"/>
        <v>-57679718.380789667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-57679718.380789667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-240332.15991995693</v>
      </c>
      <c r="L1221" s="444">
        <f t="shared" ca="1" si="104"/>
        <v>-57920050.540709622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-57920050.540709622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-241333.54391962342</v>
      </c>
      <c r="L1222" s="444">
        <f t="shared" ca="1" si="104"/>
        <v>-58161384.084629245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-58161384.084629245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-242339.10035262187</v>
      </c>
      <c r="L1223" s="444">
        <f t="shared" ca="1" si="104"/>
        <v>-58403723.184981868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-58403723.184981868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-243348.84660409112</v>
      </c>
      <c r="L1224" s="444">
        <f t="shared" ca="1" si="104"/>
        <v>-58647072.031585962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-58647072.031585962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-244362.80013160821</v>
      </c>
      <c r="L1225" s="444">
        <f t="shared" ca="1" si="104"/>
        <v>-58891434.831717573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-58891434.831717573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-245380.9784654899</v>
      </c>
      <c r="L1226" s="444">
        <f t="shared" ca="1" si="104"/>
        <v>-59136815.810183063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-59136815.810183063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-246403.3992090961</v>
      </c>
      <c r="L1227" s="444">
        <f t="shared" ca="1" si="104"/>
        <v>-59383219.20939216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-59383219.20939216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-247430.08003913396</v>
      </c>
      <c r="L1228" s="444">
        <f t="shared" ca="1" si="104"/>
        <v>-59630649.289431296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-59630649.289431296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-248461.03870596373</v>
      </c>
      <c r="L1229" s="444">
        <f t="shared" ca="1" si="104"/>
        <v>-59879110.328137264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-59879110.328137264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-249496.2930339053</v>
      </c>
      <c r="L1230" s="444">
        <f t="shared" ca="1" si="104"/>
        <v>-60128606.621171169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-60128606.621171169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-250535.86092154653</v>
      </c>
      <c r="L1231" s="444">
        <f t="shared" ca="1" si="104"/>
        <v>-60379142.482092716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-60379142.482092716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-251579.76034205302</v>
      </c>
      <c r="L1232" s="444">
        <f t="shared" ca="1" si="104"/>
        <v>-60630722.24243477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-60630722.24243477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-252628.00934347816</v>
      </c>
      <c r="L1233" s="444">
        <f t="shared" ca="1" si="104"/>
        <v>-60883350.251778245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-60883350.251778245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-253680.62604907597</v>
      </c>
      <c r="L1234" s="444">
        <f t="shared" ca="1" si="104"/>
        <v>-61137030.877827324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-61137030.877827324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-254737.62865761388</v>
      </c>
      <c r="L1235" s="444">
        <f t="shared" ca="1" si="104"/>
        <v>-61391768.506484941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-61391768.506484941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-255799.03544368723</v>
      </c>
      <c r="L1236" s="444">
        <f t="shared" ca="1" si="104"/>
        <v>-61647567.541928627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-61647567.541928627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-256864.86475803595</v>
      </c>
      <c r="L1237" s="444">
        <f t="shared" ca="1" si="104"/>
        <v>-61904432.406686664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-61904432.406686664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-257935.13502786114</v>
      </c>
      <c r="L1238" s="444">
        <f t="shared" ca="1" si="104"/>
        <v>-62162367.541714527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-62162367.541714527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-259009.86475714386</v>
      </c>
      <c r="L1239" s="444">
        <f t="shared" ca="1" si="104"/>
        <v>-62421377.40647167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-62421377.40647167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-260089.07252696529</v>
      </c>
      <c r="L1240" s="444">
        <f t="shared" ca="1" si="104"/>
        <v>-62681466.478998631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-62681466.478998631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-261172.77699582765</v>
      </c>
      <c r="L1241" s="444">
        <f t="shared" ca="1" si="104"/>
        <v>-62942639.255994461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-62942639.255994461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-262260.99689997698</v>
      </c>
      <c r="L1242" s="444">
        <f t="shared" ca="1" si="104"/>
        <v>-63204900.252894439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-63204900.252894439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-263353.75105372682</v>
      </c>
      <c r="L1243" s="444">
        <f t="shared" ca="1" si="104"/>
        <v>-63468254.003948167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-63468254.003948167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-264451.058349784</v>
      </c>
      <c r="L1244" s="444">
        <f t="shared" ca="1" si="104"/>
        <v>-63732705.062297948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-63732705.062297948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-265552.93775957479</v>
      </c>
      <c r="L1245" s="444">
        <f t="shared" ca="1" si="104"/>
        <v>-63998258.000057526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-63998258.000057526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-266659.40833357302</v>
      </c>
      <c r="L1246" s="444">
        <f t="shared" ca="1" si="104"/>
        <v>-64264917.408391096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-64264917.408391096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-267770.48920162953</v>
      </c>
      <c r="L1247" s="444">
        <f t="shared" ca="1" si="104"/>
        <v>-64532687.897592723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-64532687.897592723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-268886.19957330299</v>
      </c>
      <c r="L1248" s="444">
        <f t="shared" ca="1" si="104"/>
        <v>-64801574.097166024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-64801574.097166024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-270006.55873819179</v>
      </c>
      <c r="L1249" s="444">
        <f t="shared" ca="1" si="104"/>
        <v>-65071580.655904219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-65071580.655904219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-271131.58606626757</v>
      </c>
      <c r="L1250" s="444">
        <f t="shared" ca="1" si="104"/>
        <v>-65342712.241970487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-65342712.241970487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-272261.30100821034</v>
      </c>
      <c r="L1251" s="444">
        <f t="shared" ca="1" si="104"/>
        <v>-65614973.542978697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-65614973.542978697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-273395.72309574462</v>
      </c>
      <c r="L1252" s="444">
        <f t="shared" ca="1" si="104"/>
        <v>-65888369.266074441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-65888369.266074441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-274534.87194197683</v>
      </c>
      <c r="L1253" s="444">
        <f t="shared" ca="1" si="104"/>
        <v>-66162904.138016418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-66162904.138016418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-275678.76724173507</v>
      </c>
      <c r="L1254" s="444">
        <f t="shared" ca="1" si="104"/>
        <v>-66438582.905258156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-66438582.905258156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-276827.42877190904</v>
      </c>
      <c r="L1255" s="444">
        <f t="shared" ca="1" si="104"/>
        <v>-66715410.334030062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-66715410.334030062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-277980.87639179191</v>
      </c>
      <c r="L1256" s="444">
        <f t="shared" ca="1" si="104"/>
        <v>-66993391.210421853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-66993391.210421853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-279139.13004342437</v>
      </c>
      <c r="L1257" s="444">
        <f t="shared" ca="1" si="104"/>
        <v>-67272530.340465277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-67272530.340465277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-280302.20975193864</v>
      </c>
      <c r="L1258" s="444">
        <f t="shared" ca="1" si="104"/>
        <v>-67552832.550217211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-67552832.550217211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-281470.13562590507</v>
      </c>
      <c r="L1259" s="444">
        <f t="shared" ca="1" si="104"/>
        <v>-67834302.68584311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-67834302.68584311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-282642.92785767961</v>
      </c>
      <c r="L1260" s="444">
        <f t="shared" ca="1" si="104"/>
        <v>-68116945.613700792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-68116945.613700792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-283820.60672375327</v>
      </c>
      <c r="L1261" s="444">
        <f t="shared" ca="1" si="104"/>
        <v>-68400766.220424548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-68400766.220424548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-285003.19258510228</v>
      </c>
      <c r="L1262" s="444">
        <f t="shared" ca="1" si="104"/>
        <v>-68685769.413009644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-68685769.413009644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-286190.70588754019</v>
      </c>
      <c r="L1263" s="444">
        <f t="shared" ca="1" si="104"/>
        <v>-68971960.118897185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-68971960.118897185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-287383.16716207162</v>
      </c>
      <c r="L1264" s="444">
        <f t="shared" ca="1" si="104"/>
        <v>-69259343.28605926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-69259343.28605926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-288580.59702524694</v>
      </c>
      <c r="L1265" s="444">
        <f t="shared" ca="1" si="104"/>
        <v>-69547923.883084506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-69547923.883084506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-289783.01617951877</v>
      </c>
      <c r="L1266" s="444">
        <f t="shared" ca="1" si="104"/>
        <v>-69837706.899264023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-69837706.899264023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-290990.44541360007</v>
      </c>
      <c r="L1267" s="444">
        <f t="shared" ca="1" si="104"/>
        <v>-70128697.344677627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-70128697.344677627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-292202.90560282342</v>
      </c>
      <c r="L1268" s="444">
        <f t="shared" ca="1" si="104"/>
        <v>-70420900.250280455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-70420900.250280455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-293420.41770950187</v>
      </c>
      <c r="L1269" s="444">
        <f t="shared" ca="1" si="104"/>
        <v>-70714320.667989954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-70714320.667989954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-294643.00278329145</v>
      </c>
      <c r="L1270" s="444">
        <f t="shared" ca="1" si="104"/>
        <v>-71008963.670773253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-71008963.670773253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-295870.68196155521</v>
      </c>
      <c r="L1271" s="444">
        <f t="shared" ca="1" si="104"/>
        <v>-71304834.352734804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-71304834.352734804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-297103.47646972834</v>
      </c>
      <c r="L1272" s="444">
        <f t="shared" ca="1" si="104"/>
        <v>-71601937.82920453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-71601937.82920453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-298341.40762168553</v>
      </c>
      <c r="L1273" s="444">
        <f t="shared" ca="1" si="104"/>
        <v>-71900279.236826211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-71900279.236826211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-299584.4968201092</v>
      </c>
      <c r="L1274" s="444">
        <f t="shared" ca="1" si="104"/>
        <v>-72199863.733646318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-72199863.733646318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-300832.76555685967</v>
      </c>
      <c r="L1275" s="444">
        <f t="shared" ca="1" si="104"/>
        <v>-72500696.499203175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-72500696.499203175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-302086.23541334656</v>
      </c>
      <c r="L1276" s="444">
        <f t="shared" ca="1" si="104"/>
        <v>-72802782.734616518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-72802782.734616518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-303344.92806090217</v>
      </c>
      <c r="L1277" s="444">
        <f t="shared" ca="1" si="104"/>
        <v>-73106127.662677422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-73106127.662677422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-304608.86526115594</v>
      </c>
      <c r="L1278" s="444">
        <f t="shared" ca="1" si="104"/>
        <v>-73410736.527938575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-73410736.527938575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-305878.0688664107</v>
      </c>
      <c r="L1279" s="444">
        <f t="shared" ca="1" si="104"/>
        <v>-73716614.596804991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-73716614.596804991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-307152.56082002079</v>
      </c>
      <c r="L1280" s="444">
        <f t="shared" ca="1" si="104"/>
        <v>-74023767.15762502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-74023767.15762502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-308432.36315677094</v>
      </c>
      <c r="L1281" s="444">
        <f t="shared" ca="1" si="104"/>
        <v>-74332199.520781785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-74332199.520781785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-309717.49800325744</v>
      </c>
      <c r="L1282" s="444">
        <f t="shared" ca="1" si="104"/>
        <v>-74641917.018785045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-74641917.018785045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-311007.98757827102</v>
      </c>
      <c r="L1283" s="444">
        <f t="shared" ref="L1283:L1537" ca="1" si="109">I1283-J1283+K1283</f>
        <v>-74952925.006363317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-74952925.006363317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-312303.85419318051</v>
      </c>
      <c r="L1284" s="444">
        <f t="shared" ca="1" si="109"/>
        <v>-75265228.860556498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-75265228.860556498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-313605.12025231874</v>
      </c>
      <c r="L1285" s="444">
        <f t="shared" ca="1" si="109"/>
        <v>-75578833.980808824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-75578833.980808824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-314911.80825337011</v>
      </c>
      <c r="L1286" s="444">
        <f t="shared" ca="1" si="109"/>
        <v>-75893745.789062187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-75893745.789062187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-316223.94078775909</v>
      </c>
      <c r="L1287" s="444">
        <f t="shared" ca="1" si="109"/>
        <v>-76209969.729849949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-76209969.729849949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-317541.54054104147</v>
      </c>
      <c r="L1288" s="444">
        <f t="shared" ca="1" si="109"/>
        <v>-76527511.270390987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-76527511.270390987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-318864.63029329578</v>
      </c>
      <c r="L1289" s="444">
        <f t="shared" ca="1" si="109"/>
        <v>-76846375.900684282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-76846375.900684282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-320193.23291951785</v>
      </c>
      <c r="L1290" s="444">
        <f t="shared" ca="1" si="109"/>
        <v>-77166569.133603796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-77166569.133603796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-321527.37139001582</v>
      </c>
      <c r="L1291" s="444">
        <f t="shared" ca="1" si="109"/>
        <v>-77488096.504993811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-77488096.504993811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-322867.06877080753</v>
      </c>
      <c r="L1292" s="444">
        <f t="shared" ca="1" si="109"/>
        <v>-77810963.573764622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-77810963.573764622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-324212.34822401928</v>
      </c>
      <c r="L1293" s="444">
        <f t="shared" ca="1" si="109"/>
        <v>-78135175.921988636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-78135175.921988636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-325563.23300828598</v>
      </c>
      <c r="L1294" s="444">
        <f t="shared" ca="1" si="109"/>
        <v>-78460739.154996917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-78460739.154996917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-326919.74647915381</v>
      </c>
      <c r="L1295" s="444">
        <f t="shared" ca="1" si="109"/>
        <v>-78787658.90147607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-78787658.90147607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-328281.91208948364</v>
      </c>
      <c r="L1296" s="444">
        <f t="shared" ca="1" si="109"/>
        <v>-79115940.813565552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-79115940.813565552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-329649.75338985649</v>
      </c>
      <c r="L1297" s="444">
        <f t="shared" ca="1" si="109"/>
        <v>-79445590.566955402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-79445590.566955402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-331023.29402898083</v>
      </c>
      <c r="L1298" s="444">
        <f t="shared" ca="1" si="109"/>
        <v>-79776613.860984385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-79776613.860984385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-332402.55775410158</v>
      </c>
      <c r="L1299" s="444">
        <f t="shared" ca="1" si="109"/>
        <v>-80109016.418738484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-80109016.418738484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-333787.56841141032</v>
      </c>
      <c r="L1300" s="444">
        <f t="shared" ca="1" si="109"/>
        <v>-80442803.987149894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-80442803.987149894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-335178.34994645789</v>
      </c>
      <c r="L1301" s="444">
        <f t="shared" ca="1" si="109"/>
        <v>-80777982.337096348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-80777982.337096348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-336574.92640456813</v>
      </c>
      <c r="L1302" s="444">
        <f t="shared" ca="1" si="109"/>
        <v>-81114557.263500914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-81114557.263500914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-337977.32193125383</v>
      </c>
      <c r="L1303" s="444">
        <f t="shared" ca="1" si="109"/>
        <v>-81452534.585432172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-81452534.585432172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-339385.56077263405</v>
      </c>
      <c r="L1304" s="444">
        <f t="shared" ca="1" si="109"/>
        <v>-81791920.146204799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-81791920.146204799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-340799.66727585334</v>
      </c>
      <c r="L1305" s="444">
        <f t="shared" ca="1" si="109"/>
        <v>-82132719.813480645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-82132719.813480645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-342219.66588950268</v>
      </c>
      <c r="L1306" s="444">
        <f t="shared" ca="1" si="109"/>
        <v>-82474939.479370147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-82474939.479370147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-343645.58116404229</v>
      </c>
      <c r="L1307" s="444">
        <f t="shared" ca="1" si="109"/>
        <v>-82818585.060534194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-82818585.060534194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-345077.43775222579</v>
      </c>
      <c r="L1308" s="444">
        <f t="shared" ca="1" si="109"/>
        <v>-83163662.498286426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-83163662.498286426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-346515.26040952676</v>
      </c>
      <c r="L1309" s="444">
        <f t="shared" ca="1" si="109"/>
        <v>-83510177.75869596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-83510177.75869596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-347959.07399456651</v>
      </c>
      <c r="L1310" s="444">
        <f t="shared" ca="1" si="109"/>
        <v>-83858136.832690522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-83858136.832690522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-349408.90346954385</v>
      </c>
      <c r="L1311" s="444">
        <f t="shared" ca="1" si="109"/>
        <v>-84207545.73616007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-84207545.73616007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-350864.77390066697</v>
      </c>
      <c r="L1312" s="444">
        <f t="shared" ca="1" si="109"/>
        <v>-84558410.510060742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-84558410.510060742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-352326.7104585864</v>
      </c>
      <c r="L1313" s="444">
        <f t="shared" ca="1" si="109"/>
        <v>-84910737.220519334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-84910737.220519334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-353794.73841883056</v>
      </c>
      <c r="L1314" s="444">
        <f t="shared" ca="1" si="109"/>
        <v>-85264531.958938166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-85264531.958938166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-355268.88316224236</v>
      </c>
      <c r="L1315" s="444">
        <f t="shared" ca="1" si="109"/>
        <v>-85619800.842100412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-85619800.842100412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-356749.17017541837</v>
      </c>
      <c r="L1316" s="444">
        <f t="shared" ca="1" si="109"/>
        <v>-85976550.01227583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-85976550.01227583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-358235.62505114928</v>
      </c>
      <c r="L1317" s="444">
        <f t="shared" ca="1" si="109"/>
        <v>-86334785.637326986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-86334785.637326986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-359728.27348886244</v>
      </c>
      <c r="L1318" s="444">
        <f t="shared" ca="1" si="109"/>
        <v>-86694513.91081585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-86694513.91081585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-361227.14129506605</v>
      </c>
      <c r="L1319" s="444">
        <f t="shared" ca="1" si="109"/>
        <v>-87055741.05211091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-87055741.05211091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-362732.25438379543</v>
      </c>
      <c r="L1320" s="444">
        <f t="shared" ca="1" si="109"/>
        <v>-87418473.306494713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-87418473.306494713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-364243.63877706131</v>
      </c>
      <c r="L1321" s="444">
        <f t="shared" ca="1" si="109"/>
        <v>-87782716.945271775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-87782716.945271775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-365761.32060529909</v>
      </c>
      <c r="L1322" s="444">
        <f t="shared" ca="1" si="109"/>
        <v>-88148478.265877068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-88148478.265877068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-367285.32610782114</v>
      </c>
      <c r="L1323" s="444">
        <f t="shared" ca="1" si="109"/>
        <v>-88515763.591984883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-88515763.591984883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-368815.68163327035</v>
      </c>
      <c r="L1324" s="444">
        <f t="shared" ca="1" si="109"/>
        <v>-88884579.273618147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-88884579.273618147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-370352.4136400756</v>
      </c>
      <c r="L1325" s="444">
        <f t="shared" ca="1" si="109"/>
        <v>-89254931.687258229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-89254931.687258229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-371895.54869690927</v>
      </c>
      <c r="L1326" s="444">
        <f t="shared" ca="1" si="109"/>
        <v>-89626827.235955134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-89626827.235955134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-373445.11348314642</v>
      </c>
      <c r="L1327" s="444">
        <f t="shared" ca="1" si="109"/>
        <v>-90000272.34943828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-90000272.34943828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-375001.13478932617</v>
      </c>
      <c r="L1328" s="444">
        <f t="shared" ca="1" si="109"/>
        <v>-90375273.484227613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-90375273.484227613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-376563.63951761503</v>
      </c>
      <c r="L1329" s="444">
        <f t="shared" ca="1" si="109"/>
        <v>-90751837.123745233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-90751837.123745233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-378132.65468227182</v>
      </c>
      <c r="L1330" s="444">
        <f t="shared" ca="1" si="109"/>
        <v>-91129969.778427511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-91129969.778427511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-379708.20741011464</v>
      </c>
      <c r="L1331" s="444">
        <f t="shared" ca="1" si="109"/>
        <v>-91509677.985837623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-91509677.985837623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-381290.32494099007</v>
      </c>
      <c r="L1332" s="444">
        <f t="shared" ca="1" si="109"/>
        <v>-91890968.310778618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-91890968.310778618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-382879.03462824423</v>
      </c>
      <c r="L1333" s="444">
        <f t="shared" ca="1" si="109"/>
        <v>-92273847.34540686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-92273847.34540686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-384474.36393919523</v>
      </c>
      <c r="L1334" s="444">
        <f t="shared" ca="1" si="109"/>
        <v>-92658321.709346056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-92658321.709346056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-386076.34045560856</v>
      </c>
      <c r="L1335" s="444">
        <f t="shared" ca="1" si="109"/>
        <v>-93044398.049801663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-93044398.049801663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-387684.99187417357</v>
      </c>
      <c r="L1336" s="444">
        <f t="shared" ca="1" si="109"/>
        <v>-93432083.041675836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-93432083.041675836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-389300.34600698267</v>
      </c>
      <c r="L1337" s="444">
        <f t="shared" ca="1" si="109"/>
        <v>-93821383.387682825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-93821383.387682825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-390922.43078201177</v>
      </c>
      <c r="L1338" s="444">
        <f t="shared" ca="1" si="109"/>
        <v>-94212305.818464831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-94212305.818464831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-392551.27424360346</v>
      </c>
      <c r="L1339" s="444">
        <f t="shared" ca="1" si="109"/>
        <v>-94604857.092708439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-94604857.092708439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-394186.9045529518</v>
      </c>
      <c r="L1340" s="444">
        <f t="shared" ca="1" si="109"/>
        <v>-94999043.99726139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-94999043.99726139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-395829.34998858912</v>
      </c>
      <c r="L1341" s="444">
        <f t="shared" ca="1" si="109"/>
        <v>-95394873.347249985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-95394873.347249985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-397478.63894687494</v>
      </c>
      <c r="L1342" s="444">
        <f t="shared" ca="1" si="109"/>
        <v>-95792351.986196861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-95792351.986196861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-399134.79994248692</v>
      </c>
      <c r="L1343" s="444">
        <f t="shared" ca="1" si="109"/>
        <v>-96191486.786139354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-96191486.786139354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-400797.86160891398</v>
      </c>
      <c r="L1344" s="444">
        <f t="shared" ca="1" si="109"/>
        <v>-96592284.647748262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-96592284.647748262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-402467.85269895109</v>
      </c>
      <c r="L1345" s="444">
        <f t="shared" ca="1" si="109"/>
        <v>-96994752.500447214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-96994752.500447214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-404144.80208519672</v>
      </c>
      <c r="L1346" s="444">
        <f t="shared" ca="1" si="109"/>
        <v>-97398897.302532405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-97398897.302532405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-405828.73876055167</v>
      </c>
      <c r="L1347" s="444">
        <f t="shared" ca="1" si="109"/>
        <v>-97804726.041292951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-97804726.041292951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-407519.69183872064</v>
      </c>
      <c r="L1348" s="444">
        <f t="shared" ca="1" si="109"/>
        <v>-98212245.733131677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-98212245.733131677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-409217.69055471534</v>
      </c>
      <c r="L1349" s="444">
        <f t="shared" ca="1" si="109"/>
        <v>-98621463.423686385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-98621463.423686385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-410922.76426535996</v>
      </c>
      <c r="L1350" s="444">
        <f t="shared" ca="1" si="109"/>
        <v>-99032386.187951744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-99032386.187951744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-412634.94244979892</v>
      </c>
      <c r="L1351" s="444">
        <f t="shared" ca="1" si="109"/>
        <v>-99445021.130401537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-99445021.130401537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-414354.25471000641</v>
      </c>
      <c r="L1352" s="444">
        <f t="shared" ca="1" si="109"/>
        <v>-99859375.385111541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-99859375.385111541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-416080.73077129805</v>
      </c>
      <c r="L1353" s="444">
        <f t="shared" ca="1" si="109"/>
        <v>-100275456.11588284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-100275456.11588284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-417814.4004828452</v>
      </c>
      <c r="L1354" s="444">
        <f t="shared" ca="1" si="109"/>
        <v>-100693270.51636569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-100693270.51636569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-419555.2938181904</v>
      </c>
      <c r="L1355" s="444">
        <f t="shared" ca="1" si="109"/>
        <v>-101112825.81018388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-101112825.81018388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-421303.44087576616</v>
      </c>
      <c r="L1356" s="444">
        <f t="shared" ca="1" si="109"/>
        <v>-101534129.25105965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-101534129.25105965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-423058.87187941518</v>
      </c>
      <c r="L1357" s="444">
        <f t="shared" ca="1" si="109"/>
        <v>-101957188.12293907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-101957188.12293907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-424821.61717891274</v>
      </c>
      <c r="L1358" s="444">
        <f t="shared" ca="1" si="109"/>
        <v>-102382009.74011798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-102382009.74011798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-426591.7072504916</v>
      </c>
      <c r="L1359" s="444">
        <f t="shared" ca="1" si="109"/>
        <v>-102808601.44736847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-102808601.44736847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-428369.1726973686</v>
      </c>
      <c r="L1360" s="444">
        <f t="shared" ca="1" si="109"/>
        <v>-103236970.62006584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-103236970.62006584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-430154.04425027431</v>
      </c>
      <c r="L1361" s="444">
        <f t="shared" ca="1" si="109"/>
        <v>-103667124.66431612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-103667124.66431612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-431946.3527679838</v>
      </c>
      <c r="L1362" s="444">
        <f t="shared" ca="1" si="109"/>
        <v>-104099071.01708411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-104099071.01708411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-433746.12923785043</v>
      </c>
      <c r="L1363" s="444">
        <f t="shared" ca="1" si="109"/>
        <v>-104532817.14632195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-104532817.14632195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-435553.40477634146</v>
      </c>
      <c r="L1364" s="444">
        <f t="shared" ca="1" si="109"/>
        <v>-104968370.55109829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-104968370.55109829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-437368.21062957618</v>
      </c>
      <c r="L1365" s="444">
        <f t="shared" ca="1" si="109"/>
        <v>-105405738.76172787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-105405738.76172787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-439190.57817386609</v>
      </c>
      <c r="L1366" s="444">
        <f t="shared" ca="1" si="109"/>
        <v>-105844929.33990173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-105844929.33990173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-441020.53891625721</v>
      </c>
      <c r="L1367" s="444">
        <f t="shared" ca="1" si="109"/>
        <v>-106285949.87881799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-106285949.87881799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-442858.12449507497</v>
      </c>
      <c r="L1368" s="444">
        <f t="shared" ca="1" si="109"/>
        <v>-106728808.00331306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-106728808.00331306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-444703.36668047111</v>
      </c>
      <c r="L1369" s="444">
        <f t="shared" ca="1" si="109"/>
        <v>-107173511.36999354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-107173511.36999354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-446556.29737497302</v>
      </c>
      <c r="L1370" s="444">
        <f t="shared" ca="1" si="109"/>
        <v>-107620067.66736852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-107620067.66736852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-448416.94861403544</v>
      </c>
      <c r="L1371" s="444">
        <f t="shared" ca="1" si="109"/>
        <v>-108068484.61598255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-108068484.61598255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-450285.35256659385</v>
      </c>
      <c r="L1372" s="444">
        <f t="shared" ca="1" si="109"/>
        <v>-108518769.96854915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-108518769.96854915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-452161.54153562151</v>
      </c>
      <c r="L1373" s="444">
        <f t="shared" ca="1" si="109"/>
        <v>-108970931.51008476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-108970931.51008476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-454045.54795868654</v>
      </c>
      <c r="L1374" s="444">
        <f t="shared" ca="1" si="109"/>
        <v>-109424977.05804345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-109424977.05804345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-455937.40440851444</v>
      </c>
      <c r="L1375" s="444">
        <f t="shared" ca="1" si="109"/>
        <v>-109880914.46245196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-109880914.46245196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-457837.14359354979</v>
      </c>
      <c r="L1376" s="444">
        <f t="shared" ca="1" si="109"/>
        <v>-110338751.60604551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-110338751.60604551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-459744.798358523</v>
      </c>
      <c r="L1377" s="444">
        <f t="shared" ca="1" si="109"/>
        <v>-110798496.40440404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-110798496.40440404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-461660.40168501687</v>
      </c>
      <c r="L1378" s="444">
        <f t="shared" ca="1" si="109"/>
        <v>-111260156.80608906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-111260156.80608906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-463583.98669203767</v>
      </c>
      <c r="L1379" s="444">
        <f t="shared" ca="1" si="109"/>
        <v>-111723740.7927811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-111723740.7927811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-465515.58663658792</v>
      </c>
      <c r="L1380" s="444">
        <f t="shared" ca="1" si="109"/>
        <v>-112189256.37941769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-112189256.37941769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-467455.23491424037</v>
      </c>
      <c r="L1381" s="444">
        <f t="shared" ca="1" si="109"/>
        <v>-112656711.61433193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-112656711.61433193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-469402.96505971631</v>
      </c>
      <c r="L1382" s="444">
        <f t="shared" ca="1" si="109"/>
        <v>-113126114.57939164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-113126114.57939164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-471358.81074746518</v>
      </c>
      <c r="L1383" s="444">
        <f t="shared" ca="1" si="109"/>
        <v>-113597473.3901391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-113597473.3901391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-473322.8057922463</v>
      </c>
      <c r="L1384" s="444">
        <f t="shared" ca="1" si="109"/>
        <v>-114070796.19593135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-114070796.19593135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-475294.98414971394</v>
      </c>
      <c r="L1385" s="444">
        <f t="shared" ca="1" si="109"/>
        <v>-114546091.18008105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-114546091.18008105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-477275.37991700444</v>
      </c>
      <c r="L1386" s="444">
        <f t="shared" ca="1" si="109"/>
        <v>-115023366.55999807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-115023366.55999807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-479264.02733332524</v>
      </c>
      <c r="L1387" s="444">
        <f t="shared" ca="1" si="109"/>
        <v>-115502630.58733138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-115502630.58733138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-481260.96078054741</v>
      </c>
      <c r="L1388" s="444">
        <f t="shared" ca="1" si="109"/>
        <v>-115983891.54811193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-115983891.54811193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-483266.21478379978</v>
      </c>
      <c r="L1389" s="444">
        <f t="shared" ca="1" si="109"/>
        <v>-116467157.76289573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-116467157.76289573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-485279.82401206554</v>
      </c>
      <c r="L1390" s="444">
        <f t="shared" ca="1" si="109"/>
        <v>-116952437.5869078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-116952437.5869078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-487301.82327878248</v>
      </c>
      <c r="L1391" s="444">
        <f t="shared" ca="1" si="109"/>
        <v>-117439739.41018659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-117439739.41018659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-489332.24754244415</v>
      </c>
      <c r="L1392" s="444">
        <f t="shared" ca="1" si="109"/>
        <v>-117929071.65772903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-117929071.65772903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-491371.13190720422</v>
      </c>
      <c r="L1393" s="444">
        <f t="shared" ca="1" si="109"/>
        <v>-118420442.78963624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-118420442.78963624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-493418.51162348426</v>
      </c>
      <c r="L1394" s="444">
        <f t="shared" ca="1" si="109"/>
        <v>-118913861.30125973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-118913861.30125973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-495474.42208858213</v>
      </c>
      <c r="L1395" s="444">
        <f t="shared" ca="1" si="109"/>
        <v>-119409335.7233483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-119409335.7233483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-497538.89884728461</v>
      </c>
      <c r="L1396" s="444">
        <f t="shared" ca="1" si="109"/>
        <v>-119906874.62219559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-119906874.62219559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-499611.97759248159</v>
      </c>
      <c r="L1397" s="444">
        <f t="shared" ca="1" si="109"/>
        <v>-120406486.59978807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-120406486.59978807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-501693.69416578364</v>
      </c>
      <c r="L1398" s="444">
        <f t="shared" ca="1" si="109"/>
        <v>-120908180.29395385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-120908180.29395385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-503784.08455814113</v>
      </c>
      <c r="L1399" s="444">
        <f t="shared" ca="1" si="109"/>
        <v>-121411964.378512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-121411964.378512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-505883.18491046666</v>
      </c>
      <c r="L1400" s="444">
        <f t="shared" ca="1" si="109"/>
        <v>-121917847.56342246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-121917847.56342246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-507991.03151426016</v>
      </c>
      <c r="L1401" s="444">
        <f t="shared" ca="1" si="109"/>
        <v>-122425838.59493671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-122425838.59493671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-510107.66081223625</v>
      </c>
      <c r="L1402" s="444">
        <f t="shared" ca="1" si="109"/>
        <v>-122935946.25574894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-122935946.25574894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-512233.10939895391</v>
      </c>
      <c r="L1403" s="444">
        <f t="shared" ca="1" si="109"/>
        <v>-123448179.3651479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-123448179.3651479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-514367.41402144957</v>
      </c>
      <c r="L1404" s="444">
        <f t="shared" ca="1" si="109"/>
        <v>-123962546.77916935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-123962546.77916935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-516510.61157987226</v>
      </c>
      <c r="L1405" s="444">
        <f t="shared" ca="1" si="109"/>
        <v>-124479057.39074922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-124479057.39074922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-518662.7391281217</v>
      </c>
      <c r="L1406" s="444">
        <f t="shared" ca="1" si="109"/>
        <v>-124997720.12987734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-124997720.12987734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-520823.83387448895</v>
      </c>
      <c r="L1407" s="444">
        <f t="shared" ca="1" si="109"/>
        <v>-125518543.96375184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-125518543.96375184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-522993.93318229931</v>
      </c>
      <c r="L1408" s="444">
        <f t="shared" ca="1" si="109"/>
        <v>-126041537.89693414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-126041537.89693414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-525173.07457055885</v>
      </c>
      <c r="L1409" s="444">
        <f t="shared" ca="1" si="109"/>
        <v>-126566710.97150469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-126566710.97150469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-527361.29571460281</v>
      </c>
      <c r="L1410" s="444">
        <f t="shared" ca="1" si="109"/>
        <v>-127094072.26721929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-127094072.26721929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-529558.63444674714</v>
      </c>
      <c r="L1411" s="444">
        <f t="shared" ca="1" si="109"/>
        <v>-127623630.90166603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-127623630.90166603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-531765.12875694176</v>
      </c>
      <c r="L1412" s="444">
        <f t="shared" ca="1" si="109"/>
        <v>-128155396.03042297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-128155396.03042297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-533980.81679342908</v>
      </c>
      <c r="L1413" s="444">
        <f t="shared" ca="1" si="109"/>
        <v>-128689376.8472164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-128689376.8472164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-536205.7368634016</v>
      </c>
      <c r="L1414" s="444">
        <f t="shared" ca="1" si="109"/>
        <v>-129225582.5840798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-129225582.5840798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-538439.92743366584</v>
      </c>
      <c r="L1415" s="444">
        <f t="shared" ca="1" si="109"/>
        <v>-129764022.51151347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-129764022.51151347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-540683.42713130615</v>
      </c>
      <c r="L1416" s="444">
        <f t="shared" ca="1" si="109"/>
        <v>-130304705.93864478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-130304705.93864478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-542936.27474435314</v>
      </c>
      <c r="L1417" s="444">
        <f t="shared" ca="1" si="109"/>
        <v>-130847642.21338913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-130847642.21338913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-545198.50922245474</v>
      </c>
      <c r="L1418" s="444">
        <f t="shared" ca="1" si="109"/>
        <v>-131392840.72261158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-131392840.72261158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-547470.16967754823</v>
      </c>
      <c r="L1419" s="444">
        <f t="shared" ca="1" si="109"/>
        <v>-131940310.89228913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-131940310.89228913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-549751.29538453801</v>
      </c>
      <c r="L1420" s="444">
        <f t="shared" ca="1" si="109"/>
        <v>-132490062.18767367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-132490062.18767367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-552041.92578197364</v>
      </c>
      <c r="L1421" s="444">
        <f t="shared" ca="1" si="109"/>
        <v>-133042104.11345565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-133042104.11345565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-554342.10047273187</v>
      </c>
      <c r="L1422" s="444">
        <f t="shared" ca="1" si="109"/>
        <v>-133596446.21392839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-133596446.21392839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-556651.85922470165</v>
      </c>
      <c r="L1423" s="444">
        <f t="shared" ca="1" si="109"/>
        <v>-134153098.07315309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-134153098.07315309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-558971.24197147123</v>
      </c>
      <c r="L1424" s="444">
        <f t="shared" ca="1" si="109"/>
        <v>-134712069.31512457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-134712069.31512457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-561300.28881301905</v>
      </c>
      <c r="L1425" s="444">
        <f t="shared" ca="1" si="109"/>
        <v>-135273369.6039376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-135273369.6039376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-563639.04001640668</v>
      </c>
      <c r="L1426" s="444">
        <f t="shared" ca="1" si="109"/>
        <v>-135837008.64395401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-135837008.64395401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-565987.53601647506</v>
      </c>
      <c r="L1427" s="444">
        <f t="shared" ca="1" si="109"/>
        <v>-136402996.17997047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-136402996.17997047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-568345.81741654361</v>
      </c>
      <c r="L1428" s="444">
        <f t="shared" ca="1" si="109"/>
        <v>-136971341.99738702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-136971341.99738702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-570713.92498911254</v>
      </c>
      <c r="L1429" s="444">
        <f t="shared" ca="1" si="109"/>
        <v>-137542055.92237613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-137542055.92237613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-573091.89967656718</v>
      </c>
      <c r="L1430" s="444">
        <f t="shared" ca="1" si="109"/>
        <v>-138115147.82205269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-138115147.82205269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-575479.78259188624</v>
      </c>
      <c r="L1431" s="444">
        <f t="shared" ca="1" si="109"/>
        <v>-138690627.60464457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-138690627.60464457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-577877.61501935241</v>
      </c>
      <c r="L1432" s="444">
        <f t="shared" ca="1" si="109"/>
        <v>-139268505.21966392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-139268505.21966392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-580285.43841526634</v>
      </c>
      <c r="L1433" s="444">
        <f t="shared" ca="1" si="109"/>
        <v>-139848790.65807918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-139848790.65807918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-582703.29440866318</v>
      </c>
      <c r="L1434" s="444">
        <f t="shared" ca="1" si="109"/>
        <v>-140431493.95248783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-140431493.95248783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-585131.22480203258</v>
      </c>
      <c r="L1435" s="444">
        <f t="shared" ca="1" si="109"/>
        <v>-141016625.17728987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-141016625.17728987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-587569.27157204109</v>
      </c>
      <c r="L1436" s="444">
        <f t="shared" ca="1" si="109"/>
        <v>-141604194.44886193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-141604194.44886193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-590017.47687025799</v>
      </c>
      <c r="L1437" s="444">
        <f t="shared" ca="1" si="109"/>
        <v>-142194211.9257322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-142194211.9257322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-592475.88302388415</v>
      </c>
      <c r="L1438" s="444">
        <f t="shared" ca="1" si="109"/>
        <v>-142786687.80875608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-142786687.80875608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-594944.53253648372</v>
      </c>
      <c r="L1439" s="444">
        <f t="shared" ca="1" si="109"/>
        <v>-143381632.34129256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-143381632.34129256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-597423.46808871895</v>
      </c>
      <c r="L1440" s="444">
        <f t="shared" ca="1" si="109"/>
        <v>-143979055.80938128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-143979055.80938128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-599912.7325390887</v>
      </c>
      <c r="L1441" s="444">
        <f t="shared" ca="1" si="109"/>
        <v>-144578968.54192036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-144578968.54192036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-602412.36892466818</v>
      </c>
      <c r="L1442" s="444">
        <f t="shared" ca="1" si="109"/>
        <v>-145181380.91084504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-145181380.91084504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-604922.42046185432</v>
      </c>
      <c r="L1443" s="444">
        <f t="shared" ca="1" si="109"/>
        <v>-145786303.3313069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-145786303.3313069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-607442.93054711213</v>
      </c>
      <c r="L1444" s="444">
        <f t="shared" ca="1" si="109"/>
        <v>-146393746.26185402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-146393746.26185402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-609973.94275772513</v>
      </c>
      <c r="L1445" s="444">
        <f t="shared" ca="1" si="109"/>
        <v>-147003720.20461175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-147003720.20461175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-612515.50085254898</v>
      </c>
      <c r="L1446" s="444">
        <f t="shared" ca="1" si="109"/>
        <v>-147616235.7054643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-147616235.7054643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-615067.64877276798</v>
      </c>
      <c r="L1447" s="444">
        <f t="shared" ca="1" si="109"/>
        <v>-148231303.35423708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-148231303.35423708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-617630.43064265454</v>
      </c>
      <c r="L1448" s="444">
        <f t="shared" ca="1" si="109"/>
        <v>-148848933.78487974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-148848933.78487974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-620203.89077033231</v>
      </c>
      <c r="L1449" s="444">
        <f t="shared" ca="1" si="109"/>
        <v>-149469137.67565009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-149469137.67565009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-622788.07364854205</v>
      </c>
      <c r="L1450" s="444">
        <f t="shared" ca="1" si="109"/>
        <v>-150091925.74929863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-150091925.74929863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-625383.02395541093</v>
      </c>
      <c r="L1451" s="444">
        <f t="shared" ca="1" si="109"/>
        <v>-150717308.77325404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-150717308.77325404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-627988.78655522515</v>
      </c>
      <c r="L1452" s="444">
        <f t="shared" ca="1" si="109"/>
        <v>-151345297.55980927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-151345297.55980927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-630605.40649920527</v>
      </c>
      <c r="L1453" s="444">
        <f t="shared" ca="1" si="109"/>
        <v>-151975902.96630847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-151975902.96630847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-633232.9290262853</v>
      </c>
      <c r="L1454" s="444">
        <f t="shared" ca="1" si="109"/>
        <v>-152609135.89533475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-152609135.89533475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-635871.39956389484</v>
      </c>
      <c r="L1455" s="444">
        <f t="shared" ca="1" si="109"/>
        <v>-153245007.29489866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-153245007.29489866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-638520.86372874444</v>
      </c>
      <c r="L1456" s="444">
        <f t="shared" ca="1" si="109"/>
        <v>-153883528.15862739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-153883528.15862739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-641181.36732761411</v>
      </c>
      <c r="L1457" s="444">
        <f t="shared" ca="1" si="109"/>
        <v>-154524709.52595499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-154524709.52595499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-643852.95635814581</v>
      </c>
      <c r="L1458" s="444">
        <f t="shared" ca="1" si="109"/>
        <v>-155168562.48231313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-155168562.48231313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-646535.67700963805</v>
      </c>
      <c r="L1459" s="444">
        <f t="shared" ca="1" si="109"/>
        <v>-155815098.15932277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-155815098.15932277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-649229.57566384482</v>
      </c>
      <c r="L1460" s="444">
        <f t="shared" ca="1" si="109"/>
        <v>-156464327.7349866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-156464327.7349866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-651934.69889577746</v>
      </c>
      <c r="L1461" s="444">
        <f t="shared" ca="1" si="109"/>
        <v>-157116262.43388239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-157116262.43388239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-654651.09347450989</v>
      </c>
      <c r="L1462" s="444">
        <f t="shared" ca="1" si="109"/>
        <v>-157770913.52735689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-157770913.52735689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-657378.80636398704</v>
      </c>
      <c r="L1463" s="444">
        <f t="shared" ca="1" si="109"/>
        <v>-158428292.33372089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-158428292.33372089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-660117.88472383702</v>
      </c>
      <c r="L1464" s="444">
        <f t="shared" ca="1" si="109"/>
        <v>-159088410.21844473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-159088410.21844473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-662868.37591018644</v>
      </c>
      <c r="L1465" s="444">
        <f t="shared" ca="1" si="109"/>
        <v>-159751278.59435493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-159751278.59435493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-665630.32747647888</v>
      </c>
      <c r="L1466" s="444">
        <f t="shared" ca="1" si="109"/>
        <v>-160416908.9218314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-160416908.9218314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-668403.7871742975</v>
      </c>
      <c r="L1467" s="444">
        <f t="shared" ca="1" si="109"/>
        <v>-161085312.70900568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-161085312.70900568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-671188.80295419029</v>
      </c>
      <c r="L1468" s="444">
        <f t="shared" ca="1" si="109"/>
        <v>-161756501.51195988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-161756501.51195988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-673985.42296649946</v>
      </c>
      <c r="L1469" s="444">
        <f t="shared" ca="1" si="109"/>
        <v>-162430486.93492639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-162430486.93492639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-676793.69556219329</v>
      </c>
      <c r="L1470" s="444">
        <f t="shared" ca="1" si="109"/>
        <v>-163107280.63048857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-163107280.63048857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-679613.66929370235</v>
      </c>
      <c r="L1471" s="444">
        <f t="shared" ca="1" si="109"/>
        <v>-163786894.29978228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-163786894.29978228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-682445.39291575947</v>
      </c>
      <c r="L1472" s="444">
        <f t="shared" ca="1" si="109"/>
        <v>-164469339.69269803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-164469339.69269803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-685288.91538624174</v>
      </c>
      <c r="L1473" s="444">
        <f t="shared" ca="1" si="109"/>
        <v>-165154628.60808426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-165154628.60808426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-688144.28586701769</v>
      </c>
      <c r="L1474" s="444">
        <f t="shared" ca="1" si="109"/>
        <v>-165842772.89395127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-165842772.89395127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-691011.55372479698</v>
      </c>
      <c r="L1475" s="444">
        <f t="shared" ca="1" si="109"/>
        <v>-166533784.44767606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-166533784.44767606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-693890.7685319836</v>
      </c>
      <c r="L1476" s="444">
        <f t="shared" ca="1" si="109"/>
        <v>-167227675.21620804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-167227675.21620804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-696781.98006753344</v>
      </c>
      <c r="L1477" s="444">
        <f t="shared" ca="1" si="109"/>
        <v>-167924457.19627556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-167924457.19627556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-699685.23831781489</v>
      </c>
      <c r="L1478" s="444">
        <f t="shared" ca="1" si="109"/>
        <v>-168624142.43459338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-168624142.43459338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-702600.59347747243</v>
      </c>
      <c r="L1479" s="444">
        <f t="shared" ca="1" si="109"/>
        <v>-169326743.02807084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-169326743.02807084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-705528.0959502951</v>
      </c>
      <c r="L1480" s="444">
        <f t="shared" ca="1" si="109"/>
        <v>-170032271.12402114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-170032271.12402114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-708467.79635008809</v>
      </c>
      <c r="L1481" s="444">
        <f t="shared" ca="1" si="109"/>
        <v>-170740738.92037123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-170740738.92037123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-711419.74550154677</v>
      </c>
      <c r="L1482" s="444">
        <f t="shared" ca="1" si="109"/>
        <v>-171452158.66587278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-171452158.66587278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-714383.9944411366</v>
      </c>
      <c r="L1483" s="444">
        <f t="shared" ca="1" si="109"/>
        <v>-172166542.6603139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-172166542.6603139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-717360.59441797459</v>
      </c>
      <c r="L1484" s="444">
        <f t="shared" ca="1" si="109"/>
        <v>-172883903.25473189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-172883903.25473189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-720349.59689471626</v>
      </c>
      <c r="L1485" s="444">
        <f t="shared" ca="1" si="109"/>
        <v>-173604252.8516266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-173604252.8516266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-723351.05354844418</v>
      </c>
      <c r="L1486" s="444">
        <f t="shared" ca="1" si="109"/>
        <v>-174327603.90517506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-174327603.90517506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-726365.01627156278</v>
      </c>
      <c r="L1487" s="444">
        <f t="shared" ca="1" si="109"/>
        <v>-175053968.92144662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-175053968.92144662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-729391.53717269422</v>
      </c>
      <c r="L1488" s="444">
        <f t="shared" ca="1" si="109"/>
        <v>-175783360.45861933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-175783360.45861933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-732430.66857758048</v>
      </c>
      <c r="L1489" s="444">
        <f t="shared" ca="1" si="109"/>
        <v>-176515791.12719691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-176515791.12719691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-735482.46302998706</v>
      </c>
      <c r="L1490" s="444">
        <f t="shared" ca="1" si="109"/>
        <v>-177251273.59022689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-177251273.59022689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-738546.97329261201</v>
      </c>
      <c r="L1491" s="444">
        <f t="shared" ca="1" si="109"/>
        <v>-177989820.56351951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-177989820.56351951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-741624.25234799797</v>
      </c>
      <c r="L1492" s="444">
        <f t="shared" ca="1" si="109"/>
        <v>-178731444.81586751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-178731444.81586751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-744714.35339944798</v>
      </c>
      <c r="L1493" s="444">
        <f t="shared" ca="1" si="109"/>
        <v>-179476159.16926697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-179476159.16926697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-747817.32987194567</v>
      </c>
      <c r="L1494" s="444">
        <f t="shared" ca="1" si="109"/>
        <v>-180223976.49913892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-180223976.49913892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-750933.2354130788</v>
      </c>
      <c r="L1495" s="444">
        <f t="shared" ca="1" si="109"/>
        <v>-180974909.734552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-180974909.734552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-754062.12389396667</v>
      </c>
      <c r="L1496" s="444">
        <f t="shared" ca="1" si="109"/>
        <v>-181728971.85844597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-181728971.85844597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-757204.0494101916</v>
      </c>
      <c r="L1497" s="444">
        <f t="shared" ca="1" si="109"/>
        <v>-182486175.90785617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-182486175.90785617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-760359.06628273404</v>
      </c>
      <c r="L1498" s="444">
        <f t="shared" ca="1" si="109"/>
        <v>-183246534.97413889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-183246534.97413889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-763527.22905891202</v>
      </c>
      <c r="L1499" s="444">
        <f t="shared" ca="1" si="109"/>
        <v>-184010062.20319781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-184010062.20319781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-766708.59251332423</v>
      </c>
      <c r="L1500" s="444">
        <f t="shared" ca="1" si="109"/>
        <v>-184776770.79571113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-184776770.79571113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-769903.21164879634</v>
      </c>
      <c r="L1501" s="444">
        <f t="shared" ca="1" si="109"/>
        <v>-185546674.00735992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-185546674.00735992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-773111.14169733296</v>
      </c>
      <c r="L1502" s="444">
        <f t="shared" ca="1" si="109"/>
        <v>-186319785.14905727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-186319785.14905727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-776332.4381210719</v>
      </c>
      <c r="L1503" s="444">
        <f t="shared" ca="1" si="109"/>
        <v>-187096117.58717835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-187096117.58717835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-779567.15661324316</v>
      </c>
      <c r="L1504" s="444">
        <f t="shared" ca="1" si="109"/>
        <v>-187875684.74379158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-187875684.74379158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-782815.35309913161</v>
      </c>
      <c r="L1505" s="444">
        <f t="shared" ca="1" si="109"/>
        <v>-188658500.09689072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-188658500.09689072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-786077.0837370446</v>
      </c>
      <c r="L1506" s="444">
        <f t="shared" ca="1" si="109"/>
        <v>-189444577.18062776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-189444577.18062776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-789352.4049192823</v>
      </c>
      <c r="L1507" s="444">
        <f t="shared" ca="1" si="109"/>
        <v>-190233929.58554706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-190233929.58554706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-792641.37327311269</v>
      </c>
      <c r="L1508" s="444">
        <f t="shared" ca="1" si="109"/>
        <v>-191026570.95882016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-191026570.95882016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-795944.04566175072</v>
      </c>
      <c r="L1509" s="444">
        <f t="shared" ca="1" si="109"/>
        <v>-191822515.00448191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-191822515.00448191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-799260.47918534128</v>
      </c>
      <c r="L1510" s="444">
        <f t="shared" ca="1" si="109"/>
        <v>-192621775.48366725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-192621775.48366725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-802590.73118194693</v>
      </c>
      <c r="L1511" s="444">
        <f t="shared" ca="1" si="109"/>
        <v>-193424366.2148492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-193424366.2148492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-805934.85922853835</v>
      </c>
      <c r="L1512" s="444">
        <f t="shared" ca="1" si="109"/>
        <v>-194230301.07407776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-194230301.07407776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-809292.92114199069</v>
      </c>
      <c r="L1513" s="444">
        <f t="shared" ca="1" si="109"/>
        <v>-195039593.99521974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-195039593.99521974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-812664.97498008225</v>
      </c>
      <c r="L1514" s="444">
        <f t="shared" ca="1" si="109"/>
        <v>-195852258.97019982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-195852258.97019982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-816051.0790424993</v>
      </c>
      <c r="L1515" s="444">
        <f t="shared" ca="1" si="109"/>
        <v>-196668310.04924232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-196668310.04924232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-819451.29187184293</v>
      </c>
      <c r="L1516" s="444">
        <f t="shared" ca="1" si="109"/>
        <v>-197487761.34111416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-197487761.34111416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-822865.67225464236</v>
      </c>
      <c r="L1517" s="444">
        <f t="shared" ca="1" si="109"/>
        <v>-198310627.01336882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-198310627.01336882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-826294.27922237001</v>
      </c>
      <c r="L1518" s="444">
        <f t="shared" ca="1" si="109"/>
        <v>-199136921.29259118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-199136921.29259118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-829737.17205246328</v>
      </c>
      <c r="L1519" s="444">
        <f t="shared" ca="1" si="109"/>
        <v>-199966658.46464366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-199966658.46464366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-833194.41026934853</v>
      </c>
      <c r="L1520" s="444">
        <f t="shared" ca="1" si="109"/>
        <v>-200799852.87491301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-200799852.87491301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-836666.05364547088</v>
      </c>
      <c r="L1521" s="444">
        <f t="shared" ca="1" si="109"/>
        <v>-201636518.92855847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-201636518.92855847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-840152.16220232693</v>
      </c>
      <c r="L1522" s="444">
        <f t="shared" ca="1" si="109"/>
        <v>-202476671.0907608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-202476671.0907608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-843652.79621150333</v>
      </c>
      <c r="L1523" s="444">
        <f t="shared" ca="1" si="109"/>
        <v>-203320323.88697231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-203320323.88697231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-847168.01619571797</v>
      </c>
      <c r="L1524" s="444">
        <f t="shared" ca="1" si="109"/>
        <v>-204167491.90316802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-204167491.90316802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-850697.88292986678</v>
      </c>
      <c r="L1525" s="444">
        <f t="shared" ca="1" si="109"/>
        <v>-205018189.78609788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-205018189.78609788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-854242.45744207455</v>
      </c>
      <c r="L1526" s="444">
        <f t="shared" ca="1" si="109"/>
        <v>-205872432.24353996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-205872432.24353996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-857801.8010147498</v>
      </c>
      <c r="L1527" s="444">
        <f t="shared" ca="1" si="109"/>
        <v>-206730234.04455471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-206730234.04455471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-861375.97518564458</v>
      </c>
      <c r="L1528" s="444">
        <f t="shared" ca="1" si="109"/>
        <v>-207591610.01974034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-207591610.01974034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-864965.04174891813</v>
      </c>
      <c r="L1529" s="444">
        <f t="shared" ca="1" si="109"/>
        <v>-208456575.06148925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-208456575.06148925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-868569.06275620521</v>
      </c>
      <c r="L1530" s="444">
        <f t="shared" ca="1" si="109"/>
        <v>-209325144.12424546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-209325144.12424546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-872188.10051768937</v>
      </c>
      <c r="L1531" s="444">
        <f t="shared" ca="1" si="109"/>
        <v>-210197332.22476315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-210197332.22476315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-875822.21760317974</v>
      </c>
      <c r="L1532" s="444">
        <f t="shared" ca="1" si="109"/>
        <v>-211073154.44236633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-211073154.44236633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-879471.47684319306</v>
      </c>
      <c r="L1533" s="444">
        <f t="shared" ca="1" si="109"/>
        <v>-211952625.91920951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-211952625.91920951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-883135.94133003964</v>
      </c>
      <c r="L1534" s="444">
        <f t="shared" ca="1" si="109"/>
        <v>-212835761.86053956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-212835761.86053956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-886815.67441891471</v>
      </c>
      <c r="L1535" s="444">
        <f t="shared" ca="1" si="109"/>
        <v>-213722577.53495848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-213722577.53495848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-890510.73972899362</v>
      </c>
      <c r="L1536" s="444">
        <f t="shared" ca="1" si="109"/>
        <v>-214613088.27468747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-214613088.27468747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-894221.20114453125</v>
      </c>
      <c r="L1537" s="444">
        <f t="shared" ca="1" si="109"/>
        <v>-215507309.47583199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-215507309.47583199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-897947.12281596661</v>
      </c>
      <c r="L1538" s="444">
        <f t="shared" ref="L1538:L1792" ca="1" si="114">I1538-J1538+K1538</f>
        <v>-216405256.59864795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-216405256.59864795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-901688.56916103314</v>
      </c>
      <c r="L1539" s="444">
        <f t="shared" ca="1" si="114"/>
        <v>-217306945.16780898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-217306945.16780898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-905445.60486587079</v>
      </c>
      <c r="L1540" s="444">
        <f t="shared" ca="1" si="114"/>
        <v>-218212390.77267486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-218212390.77267486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-909218.29488614528</v>
      </c>
      <c r="L1541" s="444">
        <f t="shared" ca="1" si="114"/>
        <v>-219121609.067561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-219121609.067561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-913006.70444817084</v>
      </c>
      <c r="L1542" s="444">
        <f t="shared" ca="1" si="114"/>
        <v>-220034615.77200916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-220034615.77200916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-916810.89905003831</v>
      </c>
      <c r="L1543" s="444">
        <f t="shared" ca="1" si="114"/>
        <v>-220951426.67105919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-220951426.67105919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-920630.9444627465</v>
      </c>
      <c r="L1544" s="444">
        <f t="shared" ca="1" si="114"/>
        <v>-221872057.61552194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-221872057.61552194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-924466.90673134127</v>
      </c>
      <c r="L1545" s="444">
        <f t="shared" ca="1" si="114"/>
        <v>-222796524.52225327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-222796524.52225327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-928318.85217605531</v>
      </c>
      <c r="L1546" s="444">
        <f t="shared" ca="1" si="114"/>
        <v>-223724843.37442935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-223724843.37442935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-932186.84739345568</v>
      </c>
      <c r="L1547" s="444">
        <f t="shared" ca="1" si="114"/>
        <v>-224657030.2218228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-224657030.2218228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-936070.95925759501</v>
      </c>
      <c r="L1548" s="444">
        <f t="shared" ca="1" si="114"/>
        <v>-225593101.1810804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-225593101.1810804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-939971.25492116832</v>
      </c>
      <c r="L1549" s="444">
        <f t="shared" ca="1" si="114"/>
        <v>-226533072.43600157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-226533072.43600157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-943887.80181667337</v>
      </c>
      <c r="L1550" s="444">
        <f t="shared" ca="1" si="114"/>
        <v>-227476960.23781824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-227476960.23781824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-947820.66765757592</v>
      </c>
      <c r="L1551" s="444">
        <f t="shared" ca="1" si="114"/>
        <v>-228424780.90547583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-228424780.90547583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-951769.92043948243</v>
      </c>
      <c r="L1552" s="444">
        <f t="shared" ca="1" si="114"/>
        <v>-229376550.82591531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-229376550.82591531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-955735.62844131375</v>
      </c>
      <c r="L1553" s="444">
        <f t="shared" ca="1" si="114"/>
        <v>-230332286.45435661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-230332286.45435661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-959717.86022648588</v>
      </c>
      <c r="L1554" s="444">
        <f t="shared" ca="1" si="114"/>
        <v>-231292004.31458309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-231292004.31458309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-963716.68464409618</v>
      </c>
      <c r="L1555" s="444">
        <f t="shared" ca="1" si="114"/>
        <v>-232255720.9992272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-232255720.9992272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-967732.17083011346</v>
      </c>
      <c r="L1556" s="444">
        <f t="shared" ca="1" si="114"/>
        <v>-233223453.1700573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-233223453.1700573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-971764.38820857217</v>
      </c>
      <c r="L1557" s="444">
        <f t="shared" ca="1" si="114"/>
        <v>-234195217.55826586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-234195217.55826586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-975813.40649277437</v>
      </c>
      <c r="L1558" s="444">
        <f t="shared" ca="1" si="114"/>
        <v>-235171030.96475863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-235171030.96475863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-979879.29568649433</v>
      </c>
      <c r="L1559" s="444">
        <f t="shared" ca="1" si="114"/>
        <v>-236150910.26044512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-236150910.26044512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-983962.12608518801</v>
      </c>
      <c r="L1560" s="444">
        <f t="shared" ca="1" si="114"/>
        <v>-237134872.38653031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-237134872.38653031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-988061.96827720955</v>
      </c>
      <c r="L1561" s="444">
        <f t="shared" ca="1" si="114"/>
        <v>-238122934.35480753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-238122934.35480753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-992178.8931450313</v>
      </c>
      <c r="L1562" s="444">
        <f t="shared" ca="1" si="114"/>
        <v>-239115113.24795255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-239115113.24795255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-996312.9718664689</v>
      </c>
      <c r="L1563" s="444">
        <f t="shared" ca="1" si="114"/>
        <v>-240111426.21981901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-240111426.21981901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-1000464.2759159124</v>
      </c>
      <c r="L1564" s="444">
        <f t="shared" ca="1" si="114"/>
        <v>-241111890.49573493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-241111890.49573493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-1004632.8770655622</v>
      </c>
      <c r="L1565" s="444">
        <f t="shared" ca="1" si="114"/>
        <v>-242116523.3728005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-242116523.3728005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-1008818.8473866689</v>
      </c>
      <c r="L1566" s="444">
        <f t="shared" ca="1" si="114"/>
        <v>-243125342.22018716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-243125342.22018716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-1013022.2592507798</v>
      </c>
      <c r="L1567" s="444">
        <f t="shared" ca="1" si="114"/>
        <v>-244138364.47943795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-244138364.47943795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-1017243.1853309914</v>
      </c>
      <c r="L1568" s="444">
        <f t="shared" ca="1" si="114"/>
        <v>-245155607.66476893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-245155607.66476893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-1021481.6986032039</v>
      </c>
      <c r="L1569" s="444">
        <f t="shared" ca="1" si="114"/>
        <v>-246177089.36337215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-246177089.36337215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-1025737.8723473838</v>
      </c>
      <c r="L1570" s="444">
        <f t="shared" ca="1" si="114"/>
        <v>-247202827.23571953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-247202827.23571953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-1030011.7801488313</v>
      </c>
      <c r="L1571" s="444">
        <f t="shared" ca="1" si="114"/>
        <v>-248232839.01586837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-248232839.01586837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-1034303.4958994515</v>
      </c>
      <c r="L1572" s="444">
        <f t="shared" ca="1" si="114"/>
        <v>-249267142.5117678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-249267142.5117678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-1038613.0937990325</v>
      </c>
      <c r="L1573" s="444">
        <f t="shared" ca="1" si="114"/>
        <v>-250305755.60556683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-250305755.60556683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-1042940.6483565284</v>
      </c>
      <c r="L1574" s="444">
        <f t="shared" ca="1" si="114"/>
        <v>-251348696.25392336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-251348696.25392336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-1047286.2343913473</v>
      </c>
      <c r="L1575" s="444">
        <f t="shared" ca="1" si="114"/>
        <v>-252395982.48831472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-252395982.48831472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-1051649.9270346446</v>
      </c>
      <c r="L1576" s="444">
        <f t="shared" ca="1" si="114"/>
        <v>-253447632.41534936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-253447632.41534936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-1056031.8017306223</v>
      </c>
      <c r="L1577" s="444">
        <f t="shared" ca="1" si="114"/>
        <v>-254503664.21708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-254503664.21708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-1060431.9342378334</v>
      </c>
      <c r="L1578" s="444">
        <f t="shared" ca="1" si="114"/>
        <v>-255564096.15131783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-255564096.15131783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-1064850.4006304909</v>
      </c>
      <c r="L1579" s="444">
        <f t="shared" ca="1" si="114"/>
        <v>-256628946.55194834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-256628946.55194834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-1069287.2772997848</v>
      </c>
      <c r="L1580" s="444">
        <f t="shared" ca="1" si="114"/>
        <v>-257698233.82924813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-257698233.82924813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-1073742.6409552007</v>
      </c>
      <c r="L1581" s="444">
        <f t="shared" ca="1" si="114"/>
        <v>-258771976.47020334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-258771976.47020334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-1078216.5686258471</v>
      </c>
      <c r="L1582" s="444">
        <f t="shared" ca="1" si="114"/>
        <v>-259850193.03882918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-259850193.03882918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-1082709.1376617881</v>
      </c>
      <c r="L1583" s="444">
        <f t="shared" ca="1" si="114"/>
        <v>-260932902.17649096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-260932902.17649096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-1087220.4257353791</v>
      </c>
      <c r="L1584" s="444">
        <f t="shared" ca="1" si="114"/>
        <v>-262020122.60222635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-262020122.60222635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-1091750.5108426097</v>
      </c>
      <c r="L1585" s="444">
        <f t="shared" ca="1" si="114"/>
        <v>-263111873.11306897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-263111873.11306897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-1096299.4713044539</v>
      </c>
      <c r="L1586" s="444">
        <f t="shared" ca="1" si="114"/>
        <v>-264208172.58437341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-264208172.58437341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-1100867.3857682226</v>
      </c>
      <c r="L1587" s="444">
        <f t="shared" ca="1" si="114"/>
        <v>-265309039.97014165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-265309039.97014165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-1105454.3332089235</v>
      </c>
      <c r="L1588" s="444">
        <f t="shared" ca="1" si="114"/>
        <v>-266414494.30335057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-266414494.30335057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-1110060.3929306273</v>
      </c>
      <c r="L1589" s="444">
        <f t="shared" ca="1" si="114"/>
        <v>-267524554.69628119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-267524554.69628119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-1114685.6445678384</v>
      </c>
      <c r="L1590" s="444">
        <f t="shared" ca="1" si="114"/>
        <v>-268639240.34084904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-268639240.34084904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-1119330.168086871</v>
      </c>
      <c r="L1591" s="444">
        <f t="shared" ca="1" si="114"/>
        <v>-269758570.50893593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-269758570.50893593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-1123994.0437872331</v>
      </c>
      <c r="L1592" s="444">
        <f t="shared" ca="1" si="114"/>
        <v>-270882564.55272317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-270882564.55272317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-1128677.3523030132</v>
      </c>
      <c r="L1593" s="444">
        <f t="shared" ca="1" si="114"/>
        <v>-272011241.9050262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-272011241.9050262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-1133380.1746042757</v>
      </c>
      <c r="L1594" s="444">
        <f t="shared" ca="1" si="114"/>
        <v>-273144622.07963049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-273144622.07963049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-1138102.5919984605</v>
      </c>
      <c r="L1595" s="444">
        <f t="shared" ca="1" si="114"/>
        <v>-274282724.67162895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-274282724.67162895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-1142844.6861317873</v>
      </c>
      <c r="L1596" s="444">
        <f t="shared" ca="1" si="114"/>
        <v>-275425569.35776073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-275425569.35776073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-1147606.5389906697</v>
      </c>
      <c r="L1597" s="444">
        <f t="shared" ca="1" si="114"/>
        <v>-276573175.8967514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-276573175.8967514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-1152388.2329031308</v>
      </c>
      <c r="L1598" s="444">
        <f t="shared" ca="1" si="114"/>
        <v>-277725564.12965453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-277725564.12965453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-1157189.8505402273</v>
      </c>
      <c r="L1599" s="444">
        <f t="shared" ca="1" si="114"/>
        <v>-278882753.98019475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-278882753.98019475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-1162011.4749174782</v>
      </c>
      <c r="L1600" s="444">
        <f t="shared" ca="1" si="114"/>
        <v>-280044765.45511222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-280044765.45511222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-1166853.1893963008</v>
      </c>
      <c r="L1601" s="444">
        <f t="shared" ca="1" si="114"/>
        <v>-281211618.64450854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-281211618.64450854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-1171715.0776854523</v>
      </c>
      <c r="L1602" s="444">
        <f t="shared" ca="1" si="114"/>
        <v>-282383333.72219402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-282383333.72219402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-1176597.2238424751</v>
      </c>
      <c r="L1603" s="444">
        <f t="shared" ca="1" si="114"/>
        <v>-283559930.94603652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-283559930.94603652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-1181499.7122751521</v>
      </c>
      <c r="L1604" s="444">
        <f t="shared" ca="1" si="114"/>
        <v>-284741430.65831167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-284741430.65831167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-1186422.6277429652</v>
      </c>
      <c r="L1605" s="444">
        <f t="shared" ca="1" si="114"/>
        <v>-285927853.28605461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-285927853.28605461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-1191366.0553585608</v>
      </c>
      <c r="L1606" s="444">
        <f t="shared" ca="1" si="114"/>
        <v>-287119219.3414132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-287119219.3414132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-1196330.0805892216</v>
      </c>
      <c r="L1607" s="444">
        <f t="shared" ca="1" si="114"/>
        <v>-288315549.42200243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-288315549.42200243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-1201314.7892583434</v>
      </c>
      <c r="L1608" s="444">
        <f t="shared" ca="1" si="114"/>
        <v>-289516864.2112608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-289516864.2112608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-1206320.2675469199</v>
      </c>
      <c r="L1609" s="444">
        <f t="shared" ca="1" si="114"/>
        <v>-290723184.47880769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-290723184.47880769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-1211346.601995032</v>
      </c>
      <c r="L1610" s="444">
        <f t="shared" ca="1" si="114"/>
        <v>-291934531.08080274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-291934531.08080274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-1216393.8795033447</v>
      </c>
      <c r="L1611" s="444">
        <f t="shared" ca="1" si="114"/>
        <v>-293150924.96030611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-293150924.96030611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-1221462.1873346088</v>
      </c>
      <c r="L1612" s="444">
        <f t="shared" ca="1" si="114"/>
        <v>-294372387.14764071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-294372387.14764071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-1226551.6131151696</v>
      </c>
      <c r="L1613" s="444">
        <f t="shared" ca="1" si="114"/>
        <v>-295598938.7607559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-295598938.7607559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-1231662.2448364829</v>
      </c>
      <c r="L1614" s="444">
        <f t="shared" ca="1" si="114"/>
        <v>-296830601.00559241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-296830601.00559241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-1236794.1708566351</v>
      </c>
      <c r="L1615" s="444">
        <f t="shared" ca="1" si="114"/>
        <v>-298067395.17644906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-298067395.17644906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-1241947.4799018712</v>
      </c>
      <c r="L1616" s="444">
        <f t="shared" ca="1" si="114"/>
        <v>-299309342.65635091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-299309342.65635091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-1247122.2610681287</v>
      </c>
      <c r="L1617" s="444">
        <f t="shared" ca="1" si="114"/>
        <v>-300556464.91741902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-300556464.91741902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-1252318.6038225791</v>
      </c>
      <c r="L1618" s="444">
        <f t="shared" ca="1" si="114"/>
        <v>-301808783.52124161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-301808783.52124161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-1257536.5980051733</v>
      </c>
      <c r="L1619" s="444">
        <f t="shared" ca="1" si="114"/>
        <v>-303066320.11924678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-303066320.11924678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-1262776.333830195</v>
      </c>
      <c r="L1620" s="444">
        <f t="shared" ca="1" si="114"/>
        <v>-304329096.45307696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-304329096.45307696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-1268037.9018878206</v>
      </c>
      <c r="L1621" s="444">
        <f t="shared" ca="1" si="114"/>
        <v>-305597134.35496479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-305597134.35496479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-1273321.3931456867</v>
      </c>
      <c r="L1622" s="444">
        <f t="shared" ca="1" si="114"/>
        <v>-306870455.74811047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-306870455.74811047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-1278626.8989504604</v>
      </c>
      <c r="L1623" s="444">
        <f t="shared" ca="1" si="114"/>
        <v>-308149082.64706093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-308149082.64706093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-1283954.5110294204</v>
      </c>
      <c r="L1624" s="444">
        <f t="shared" ca="1" si="114"/>
        <v>-309433037.15809035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-309433037.15809035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-1289304.3214920431</v>
      </c>
      <c r="L1625" s="444">
        <f t="shared" ca="1" si="114"/>
        <v>-310722341.47958237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-310722341.47958237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-1294676.4228315931</v>
      </c>
      <c r="L1626" s="444">
        <f t="shared" ca="1" si="114"/>
        <v>-312017017.90241396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-312017017.90241396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-1300070.9079267248</v>
      </c>
      <c r="L1627" s="444">
        <f t="shared" ca="1" si="114"/>
        <v>-313317088.8103407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-313317088.8103407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-1305487.8700430864</v>
      </c>
      <c r="L1628" s="444">
        <f t="shared" ca="1" si="114"/>
        <v>-314622576.6803838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-314622576.6803838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-1310927.4028349326</v>
      </c>
      <c r="L1629" s="444">
        <f t="shared" ca="1" si="114"/>
        <v>-315933504.08321875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-315933504.08321875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-1316389.6003467448</v>
      </c>
      <c r="L1630" s="444">
        <f t="shared" ca="1" si="114"/>
        <v>-317249893.6835655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-317249893.6835655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-1321874.5570148563</v>
      </c>
      <c r="L1631" s="444">
        <f t="shared" ca="1" si="114"/>
        <v>-318571768.24058038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-318571768.24058038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-1327382.3676690848</v>
      </c>
      <c r="L1632" s="444">
        <f t="shared" ca="1" si="114"/>
        <v>-319899150.60824949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-319899150.60824949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-1332913.1275343727</v>
      </c>
      <c r="L1633" s="444">
        <f t="shared" ca="1" si="114"/>
        <v>-321232063.73578387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-321232063.73578387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-1338466.9322324328</v>
      </c>
      <c r="L1634" s="444">
        <f t="shared" ca="1" si="114"/>
        <v>-322570530.66801631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-322570530.66801631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-1344043.8777834014</v>
      </c>
      <c r="L1635" s="444">
        <f t="shared" ca="1" si="114"/>
        <v>-323914574.54579973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-323914574.54579973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-1349644.060607499</v>
      </c>
      <c r="L1636" s="444">
        <f t="shared" ca="1" si="114"/>
        <v>-325264218.60640723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-325264218.60640723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-1355267.5775266967</v>
      </c>
      <c r="L1637" s="444">
        <f t="shared" ca="1" si="114"/>
        <v>-326619486.18393391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-326619486.18393391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-1360914.5257663913</v>
      </c>
      <c r="L1638" s="444">
        <f t="shared" ca="1" si="114"/>
        <v>-327980400.70970029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-327980400.70970029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-1366585.0029570844</v>
      </c>
      <c r="L1639" s="444">
        <f t="shared" ca="1" si="114"/>
        <v>-329346985.71265739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-329346985.71265739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-1372279.1071360724</v>
      </c>
      <c r="L1640" s="444">
        <f t="shared" ca="1" si="114"/>
        <v>-330719264.81979346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-330719264.81979346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-1377996.9367491393</v>
      </c>
      <c r="L1641" s="444">
        <f t="shared" ca="1" si="114"/>
        <v>-332097261.75654262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-332097261.75654262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-1383738.5906522609</v>
      </c>
      <c r="L1642" s="444">
        <f t="shared" ca="1" si="114"/>
        <v>-333481000.34719491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-333481000.34719491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-1389504.1681133122</v>
      </c>
      <c r="L1643" s="444">
        <f t="shared" ca="1" si="114"/>
        <v>-334870504.5153082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-334870504.5153082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-1395293.7688137842</v>
      </c>
      <c r="L1644" s="444">
        <f t="shared" ca="1" si="114"/>
        <v>-336265798.28412199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-336265798.28412199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-1401107.4928505083</v>
      </c>
      <c r="L1645" s="444">
        <f t="shared" ca="1" si="114"/>
        <v>-337666905.77697247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-337666905.77697247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-1406945.4407373853</v>
      </c>
      <c r="L1646" s="444">
        <f t="shared" ca="1" si="114"/>
        <v>-339073851.21770984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-339073851.21770984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-1412807.7134071244</v>
      </c>
      <c r="L1647" s="444">
        <f t="shared" ca="1" si="114"/>
        <v>-340486658.93111694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-340486658.93111694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-1418694.4122129872</v>
      </c>
      <c r="L1648" s="444">
        <f t="shared" ca="1" si="114"/>
        <v>-341905353.34332991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-341905353.34332991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-1424605.6389305412</v>
      </c>
      <c r="L1649" s="444">
        <f t="shared" ca="1" si="114"/>
        <v>-343329958.98226047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-343329958.98226047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-1430541.4957594187</v>
      </c>
      <c r="L1650" s="444">
        <f t="shared" ca="1" si="114"/>
        <v>-344760500.47801989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-344760500.47801989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-1436502.0853250828</v>
      </c>
      <c r="L1651" s="444">
        <f t="shared" ca="1" si="114"/>
        <v>-346197002.56334496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-346197002.56334496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-1442487.510680604</v>
      </c>
      <c r="L1652" s="444">
        <f t="shared" ca="1" si="114"/>
        <v>-347639490.07402557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-347639490.07402557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-1448497.8753084398</v>
      </c>
      <c r="L1653" s="444">
        <f t="shared" ca="1" si="114"/>
        <v>-349087987.94933403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-349087987.94933403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-1454533.2831222252</v>
      </c>
      <c r="L1654" s="444">
        <f t="shared" ca="1" si="114"/>
        <v>-350542521.23245627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-350542521.23245627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-1460593.8384685677</v>
      </c>
      <c r="L1655" s="444">
        <f t="shared" ca="1" si="114"/>
        <v>-352003115.07092482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-352003115.07092482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-1466679.6461288533</v>
      </c>
      <c r="L1656" s="444">
        <f t="shared" ca="1" si="114"/>
        <v>-353469794.71705365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-353469794.71705365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-1472790.8113210569</v>
      </c>
      <c r="L1657" s="444">
        <f t="shared" ca="1" si="114"/>
        <v>-354942585.52837473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-354942585.52837473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-1478927.4397015614</v>
      </c>
      <c r="L1658" s="444">
        <f t="shared" ca="1" si="114"/>
        <v>-356421512.96807629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-356421512.96807629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-1485089.6373669845</v>
      </c>
      <c r="L1659" s="444">
        <f t="shared" ca="1" si="114"/>
        <v>-357906602.6054433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-357906602.6054433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-1491277.5108560137</v>
      </c>
      <c r="L1660" s="444">
        <f t="shared" ca="1" si="114"/>
        <v>-359397880.11629933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-359397880.11629933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-1497491.1671512472</v>
      </c>
      <c r="L1661" s="444">
        <f t="shared" ca="1" si="114"/>
        <v>-360895371.2834506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-360895371.2834506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-1503730.7136810441</v>
      </c>
      <c r="L1662" s="444">
        <f t="shared" ca="1" si="114"/>
        <v>-362399101.99713165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-362399101.99713165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-1509996.2583213819</v>
      </c>
      <c r="L1663" s="444">
        <f t="shared" ca="1" si="114"/>
        <v>-363909098.25545305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-363909098.25545305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-1516287.9093977211</v>
      </c>
      <c r="L1664" s="444">
        <f t="shared" ca="1" si="114"/>
        <v>-365425386.16485077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-365425386.16485077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-1522605.7756868782</v>
      </c>
      <c r="L1665" s="444">
        <f t="shared" ca="1" si="114"/>
        <v>-366947991.94053763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-366947991.94053763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-1528949.9664189068</v>
      </c>
      <c r="L1666" s="444">
        <f t="shared" ca="1" si="114"/>
        <v>-368476941.90695655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-368476941.90695655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-1535320.5912789856</v>
      </c>
      <c r="L1667" s="444">
        <f t="shared" ca="1" si="114"/>
        <v>-370012262.49823552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-370012262.49823552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-1541717.7604093147</v>
      </c>
      <c r="L1668" s="444">
        <f t="shared" ca="1" si="114"/>
        <v>-371553980.25864482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-371553980.25864482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-1548141.5844110202</v>
      </c>
      <c r="L1669" s="444">
        <f t="shared" ca="1" si="114"/>
        <v>-373102121.84305584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-373102121.84305584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-1554592.1743460661</v>
      </c>
      <c r="L1670" s="444">
        <f t="shared" ca="1" si="114"/>
        <v>-374656714.01740193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-374656714.01740193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-1561069.6417391747</v>
      </c>
      <c r="L1671" s="444">
        <f t="shared" ca="1" si="114"/>
        <v>-376217783.65914112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-376217783.65914112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-1567574.0985797546</v>
      </c>
      <c r="L1672" s="444">
        <f t="shared" ca="1" si="114"/>
        <v>-377785357.75772089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-377785357.75772089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-1574105.657323837</v>
      </c>
      <c r="L1673" s="444">
        <f t="shared" ca="1" si="114"/>
        <v>-379359463.41504472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-379359463.41504472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-1580664.4308960196</v>
      </c>
      <c r="L1674" s="444">
        <f t="shared" ca="1" si="114"/>
        <v>-380940127.84594077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-380940127.84594077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-1587250.5326914198</v>
      </c>
      <c r="L1675" s="444">
        <f t="shared" ca="1" si="114"/>
        <v>-382527378.37863219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-382527378.37863219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-1593864.0765776341</v>
      </c>
      <c r="L1676" s="444">
        <f t="shared" ca="1" si="114"/>
        <v>-384121242.45520985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-384121242.45520985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-1600505.1768967076</v>
      </c>
      <c r="L1677" s="444">
        <f t="shared" ca="1" si="114"/>
        <v>-385721747.63210654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-385721747.63210654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-1607173.9484671105</v>
      </c>
      <c r="L1678" s="444">
        <f t="shared" ca="1" si="114"/>
        <v>-387328921.58057368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-387328921.58057368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-1613870.5065857237</v>
      </c>
      <c r="L1679" s="444">
        <f t="shared" ca="1" si="114"/>
        <v>-388942792.0871594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-388942792.0871594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-1620594.9670298309</v>
      </c>
      <c r="L1680" s="444">
        <f t="shared" ca="1" si="114"/>
        <v>-390563387.05418921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-390563387.05418921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-1627347.4460591218</v>
      </c>
      <c r="L1681" s="444">
        <f t="shared" ca="1" si="114"/>
        <v>-392190734.50024831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-392190734.50024831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-1634128.0604177013</v>
      </c>
      <c r="L1682" s="444">
        <f t="shared" ca="1" si="114"/>
        <v>-393824862.56066602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-393824862.56066602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-1640936.9273361084</v>
      </c>
      <c r="L1683" s="444">
        <f t="shared" ca="1" si="114"/>
        <v>-395465799.48800212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-395465799.48800212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-1647774.1645333422</v>
      </c>
      <c r="L1684" s="444">
        <f t="shared" ca="1" si="114"/>
        <v>-397113573.65253544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-397113573.65253544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-1654639.8902188977</v>
      </c>
      <c r="L1685" s="444">
        <f t="shared" ca="1" si="114"/>
        <v>-398768213.54275435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-398768213.54275435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-1661534.2230948098</v>
      </c>
      <c r="L1686" s="444">
        <f t="shared" ca="1" si="114"/>
        <v>-400429747.76584917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-400429747.76584917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-1668457.2823577048</v>
      </c>
      <c r="L1687" s="444">
        <f t="shared" ca="1" si="114"/>
        <v>-402098205.04820687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-402098205.04820687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-1675409.1877008618</v>
      </c>
      <c r="L1688" s="444">
        <f t="shared" ca="1" si="114"/>
        <v>-403773614.23590773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-403773614.23590773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-1682390.0593162822</v>
      </c>
      <c r="L1689" s="444">
        <f t="shared" ca="1" si="114"/>
        <v>-405456004.29522401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-405456004.29522401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-1689400.0178967668</v>
      </c>
      <c r="L1690" s="444">
        <f t="shared" ca="1" si="114"/>
        <v>-407145404.31312078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-407145404.31312078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-1696439.1846380031</v>
      </c>
      <c r="L1691" s="444">
        <f t="shared" ca="1" si="114"/>
        <v>-408841843.49775881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-408841843.49775881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-1703507.6812406618</v>
      </c>
      <c r="L1692" s="444">
        <f t="shared" ca="1" si="114"/>
        <v>-410545351.17899948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-410545351.17899948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-1710605.6299124977</v>
      </c>
      <c r="L1693" s="444">
        <f t="shared" ca="1" si="114"/>
        <v>-412255956.80891198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-412255956.80891198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-1717733.1533704665</v>
      </c>
      <c r="L1694" s="444">
        <f t="shared" ca="1" si="114"/>
        <v>-413973689.96228242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-413973689.96228242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-1724890.3748428433</v>
      </c>
      <c r="L1695" s="444">
        <f t="shared" ca="1" si="114"/>
        <v>-415698580.33712524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-415698580.33712524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-1732077.4180713552</v>
      </c>
      <c r="L1696" s="444">
        <f t="shared" ca="1" si="114"/>
        <v>-417430657.75519657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-417430657.75519657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-1739294.4073133189</v>
      </c>
      <c r="L1697" s="444">
        <f t="shared" ca="1" si="114"/>
        <v>-419169952.16250992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-419169952.16250992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-1746541.4673437914</v>
      </c>
      <c r="L1698" s="444">
        <f t="shared" ca="1" si="114"/>
        <v>-420916493.62985373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-420916493.62985373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-1753818.7234577241</v>
      </c>
      <c r="L1699" s="444">
        <f t="shared" ca="1" si="114"/>
        <v>-422670312.35331148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-422670312.35331148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-1761126.3014721312</v>
      </c>
      <c r="L1700" s="444">
        <f t="shared" ca="1" si="114"/>
        <v>-424431438.65478361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-424431438.65478361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-1768464.3277282652</v>
      </c>
      <c r="L1701" s="444">
        <f t="shared" ca="1" si="114"/>
        <v>-426199902.98251188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-426199902.98251188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-1775832.9290937998</v>
      </c>
      <c r="L1702" s="444">
        <f t="shared" ca="1" si="114"/>
        <v>-427975735.91160566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-427975735.91160566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-1783232.2329650235</v>
      </c>
      <c r="L1703" s="444">
        <f t="shared" ca="1" si="114"/>
        <v>-429758968.14457071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-429758968.14457071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-1790662.3672690443</v>
      </c>
      <c r="L1704" s="444">
        <f t="shared" ca="1" si="114"/>
        <v>-431549630.51183975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-431549630.51183975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-1798123.4604659989</v>
      </c>
      <c r="L1705" s="444">
        <f t="shared" ca="1" si="114"/>
        <v>-433347753.97230577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-433347753.97230577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-1805615.6415512743</v>
      </c>
      <c r="L1706" s="444">
        <f t="shared" ca="1" si="114"/>
        <v>-435153369.61385703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-435153369.61385703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-1813139.0400577376</v>
      </c>
      <c r="L1707" s="444">
        <f t="shared" ca="1" si="114"/>
        <v>-436966508.65391475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-436966508.65391475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-1820693.7860579782</v>
      </c>
      <c r="L1708" s="444">
        <f t="shared" ca="1" si="114"/>
        <v>-438787202.4399727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-438787202.4399727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-1828280.0101665528</v>
      </c>
      <c r="L1709" s="444">
        <f t="shared" ca="1" si="114"/>
        <v>-440615482.45013922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-440615482.45013922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-1835897.8435422468</v>
      </c>
      <c r="L1710" s="444">
        <f t="shared" ca="1" si="114"/>
        <v>-442451380.29368144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-442451380.29368144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-1843547.4178903394</v>
      </c>
      <c r="L1711" s="444">
        <f t="shared" ca="1" si="114"/>
        <v>-444294927.71157175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-444294927.71157175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-1851228.8654648822</v>
      </c>
      <c r="L1712" s="444">
        <f t="shared" ca="1" si="114"/>
        <v>-446146156.57703662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-446146156.57703662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-1858942.3190709862</v>
      </c>
      <c r="L1713" s="444">
        <f t="shared" ca="1" si="114"/>
        <v>-448005098.89610761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-448005098.89610761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-1866687.9120671151</v>
      </c>
      <c r="L1714" s="444">
        <f t="shared" ca="1" si="114"/>
        <v>-449871786.80817473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-449871786.80817473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-1874465.7783673946</v>
      </c>
      <c r="L1715" s="444">
        <f t="shared" ca="1" si="114"/>
        <v>-451746252.58654213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-451746252.58654213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-1882276.0524439255</v>
      </c>
      <c r="L1716" s="444">
        <f t="shared" ca="1" si="114"/>
        <v>-453628528.63898605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-453628528.63898605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-1890118.8693291086</v>
      </c>
      <c r="L1717" s="444">
        <f t="shared" ca="1" si="114"/>
        <v>-455518647.50831515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-455518647.50831515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-1897994.3646179794</v>
      </c>
      <c r="L1718" s="444">
        <f t="shared" ca="1" si="114"/>
        <v>-457416641.87293315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-457416641.87293315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-1905902.6744705548</v>
      </c>
      <c r="L1719" s="444">
        <f t="shared" ca="1" si="114"/>
        <v>-459322544.54740369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-459322544.54740369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-1913843.9356141819</v>
      </c>
      <c r="L1720" s="444">
        <f t="shared" ca="1" si="114"/>
        <v>-461236388.48301786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-461236388.48301786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-1921818.285345908</v>
      </c>
      <c r="L1721" s="444">
        <f t="shared" ca="1" si="114"/>
        <v>-463158206.76836377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-463158206.76836377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-1929825.861534849</v>
      </c>
      <c r="L1722" s="444">
        <f t="shared" ca="1" si="114"/>
        <v>-465088032.62989861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-465088032.62989861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-1937866.8026245772</v>
      </c>
      <c r="L1723" s="444">
        <f t="shared" ca="1" si="114"/>
        <v>-467025899.43252319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-467025899.43252319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-1945941.2476355135</v>
      </c>
      <c r="L1724" s="444">
        <f t="shared" ca="1" si="114"/>
        <v>-468971840.68015873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-468971840.68015873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-1954049.3361673281</v>
      </c>
      <c r="L1725" s="444">
        <f t="shared" ca="1" si="114"/>
        <v>-470925890.01632607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-470925890.01632607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-1962191.2084013589</v>
      </c>
      <c r="L1726" s="444">
        <f t="shared" ca="1" si="114"/>
        <v>-472888081.22472745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-472888081.22472745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-1970367.0051030307</v>
      </c>
      <c r="L1727" s="444">
        <f t="shared" ca="1" si="114"/>
        <v>-474858448.2298305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-474858448.2298305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-1978576.8676242938</v>
      </c>
      <c r="L1728" s="444">
        <f t="shared" ca="1" si="114"/>
        <v>-476837025.09745479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-476837025.09745479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-1986820.9379060615</v>
      </c>
      <c r="L1729" s="444">
        <f t="shared" ca="1" si="114"/>
        <v>-478823846.03536087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-478823846.03536087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-1995099.3584806703</v>
      </c>
      <c r="L1730" s="444">
        <f t="shared" ca="1" si="114"/>
        <v>-480818945.39384156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-480818945.39384156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-2003412.2724743399</v>
      </c>
      <c r="L1731" s="444">
        <f t="shared" ca="1" si="114"/>
        <v>-482822357.66631591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-482822357.66631591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-2011759.8236096494</v>
      </c>
      <c r="L1732" s="444">
        <f t="shared" ca="1" si="114"/>
        <v>-484834117.48992556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-484834117.48992556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-2020142.1562080232</v>
      </c>
      <c r="L1733" s="444">
        <f t="shared" ca="1" si="114"/>
        <v>-486854259.6461336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-486854259.6461336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-2028559.4151922232</v>
      </c>
      <c r="L1734" s="444">
        <f t="shared" ca="1" si="114"/>
        <v>-488882819.06132585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-488882819.06132585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-2037011.746088858</v>
      </c>
      <c r="L1735" s="444">
        <f t="shared" ca="1" si="114"/>
        <v>-490919830.80741471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-490919830.80741471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-2045499.2950308947</v>
      </c>
      <c r="L1736" s="444">
        <f t="shared" ca="1" si="114"/>
        <v>-492965330.1024456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-492965330.1024456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-2054022.2087601898</v>
      </c>
      <c r="L1737" s="444">
        <f t="shared" ca="1" si="114"/>
        <v>-495019352.3112058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-495019352.3112058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-2062580.6346300244</v>
      </c>
      <c r="L1738" s="444">
        <f t="shared" ca="1" si="114"/>
        <v>-497081932.94583583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-497081932.94583583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-2071174.7206076493</v>
      </c>
      <c r="L1739" s="444">
        <f t="shared" ca="1" si="114"/>
        <v>-499153107.66644347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-499153107.66644347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-2079804.6152768475</v>
      </c>
      <c r="L1740" s="444">
        <f t="shared" ca="1" si="114"/>
        <v>-501232912.28172034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-501232912.28172034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-2088470.4678405013</v>
      </c>
      <c r="L1741" s="444">
        <f t="shared" ca="1" si="114"/>
        <v>-503321382.74956083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-503321382.74956083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-2097172.42812317</v>
      </c>
      <c r="L1742" s="444">
        <f t="shared" ca="1" si="114"/>
        <v>-505418555.17768401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-505418555.17768401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-2105910.6465736832</v>
      </c>
      <c r="L1743" s="444">
        <f t="shared" ca="1" si="114"/>
        <v>-507524465.82425767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-507524465.82425767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-2114685.2742677401</v>
      </c>
      <c r="L1744" s="444">
        <f t="shared" ca="1" si="114"/>
        <v>-509639151.0985254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-509639151.0985254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-2123496.4629105227</v>
      </c>
      <c r="L1745" s="444">
        <f t="shared" ca="1" si="114"/>
        <v>-511762647.56143594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-511762647.56143594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-2132344.3648393163</v>
      </c>
      <c r="L1746" s="444">
        <f t="shared" ca="1" si="114"/>
        <v>-513894991.92627525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-513894991.92627525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-2141229.1330261468</v>
      </c>
      <c r="L1747" s="444">
        <f t="shared" ca="1" si="114"/>
        <v>-516036221.05930138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-516036221.05930138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-2150150.9210804226</v>
      </c>
      <c r="L1748" s="444">
        <f t="shared" ca="1" si="114"/>
        <v>-518186371.98038179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-518186371.98038179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-2159109.8832515911</v>
      </c>
      <c r="L1749" s="444">
        <f t="shared" ca="1" si="114"/>
        <v>-520345481.86363339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-520345481.86363339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-2168106.174431806</v>
      </c>
      <c r="L1750" s="444">
        <f t="shared" ca="1" si="114"/>
        <v>-522513588.0380652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-522513588.0380652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-2177139.9501586049</v>
      </c>
      <c r="L1751" s="444">
        <f t="shared" ca="1" si="114"/>
        <v>-524690727.98822379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-524690727.98822379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-2186211.366617599</v>
      </c>
      <c r="L1752" s="444">
        <f t="shared" ca="1" si="114"/>
        <v>-526876939.35484141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-526876939.35484141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-2195320.5806451724</v>
      </c>
      <c r="L1753" s="444">
        <f t="shared" ca="1" si="114"/>
        <v>-529072259.93548656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-529072259.93548656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-2204467.7497311938</v>
      </c>
      <c r="L1754" s="444">
        <f t="shared" ca="1" si="114"/>
        <v>-531276727.68521774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-531276727.68521774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-2213653.0320217405</v>
      </c>
      <c r="L1755" s="444">
        <f t="shared" ca="1" si="114"/>
        <v>-533490380.7172395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-533490380.7172395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-2222876.5863218312</v>
      </c>
      <c r="L1756" s="444">
        <f t="shared" ca="1" si="114"/>
        <v>-535713257.30356133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-535713257.30356133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-2232138.5720981718</v>
      </c>
      <c r="L1757" s="444">
        <f t="shared" ca="1" si="114"/>
        <v>-537945395.87565947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-537945395.87565947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-2241439.1494819145</v>
      </c>
      <c r="L1758" s="444">
        <f t="shared" ca="1" si="114"/>
        <v>-540186835.02514136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-540186835.02514136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-2250778.4792714221</v>
      </c>
      <c r="L1759" s="444">
        <f t="shared" ca="1" si="114"/>
        <v>-542437613.50441277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-542437613.50441277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-2260156.7229350531</v>
      </c>
      <c r="L1760" s="444">
        <f t="shared" ca="1" si="114"/>
        <v>-544697770.22734785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-544697770.22734785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-2269574.0426139492</v>
      </c>
      <c r="L1761" s="444">
        <f t="shared" ca="1" si="114"/>
        <v>-546967344.26996183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-546967344.26996183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-2279030.6011248408</v>
      </c>
      <c r="L1762" s="444">
        <f t="shared" ca="1" si="114"/>
        <v>-549246374.87108672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-549246374.87108672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-2288526.5619628611</v>
      </c>
      <c r="L1763" s="444">
        <f t="shared" ca="1" si="114"/>
        <v>-551534901.43304956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-551534901.43304956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-2298062.0893043731</v>
      </c>
      <c r="L1764" s="444">
        <f t="shared" ca="1" si="114"/>
        <v>-553832963.52235389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-553832963.52235389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-2307637.348009808</v>
      </c>
      <c r="L1765" s="444">
        <f t="shared" ca="1" si="114"/>
        <v>-556140600.87036371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-556140600.87036371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-2317252.5036265156</v>
      </c>
      <c r="L1766" s="444">
        <f t="shared" ca="1" si="114"/>
        <v>-558457853.37399018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-558457853.37399018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-2326907.7223916259</v>
      </c>
      <c r="L1767" s="444">
        <f t="shared" ca="1" si="114"/>
        <v>-560784761.09638178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-560784761.09638178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-2336603.1712349239</v>
      </c>
      <c r="L1768" s="444">
        <f t="shared" ca="1" si="114"/>
        <v>-563121364.26761675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-563121364.26761675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-2346339.0177817363</v>
      </c>
      <c r="L1769" s="444">
        <f t="shared" ca="1" si="114"/>
        <v>-565467703.28539848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-565467703.28539848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-2356115.4303558269</v>
      </c>
      <c r="L1770" s="444">
        <f t="shared" ca="1" si="114"/>
        <v>-567823818.71575427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-567823818.71575427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-2365932.5779823093</v>
      </c>
      <c r="L1771" s="444">
        <f t="shared" ca="1" si="114"/>
        <v>-570189751.29373658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-570189751.29373658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-2375790.6303905691</v>
      </c>
      <c r="L1772" s="444">
        <f t="shared" ca="1" si="114"/>
        <v>-572565541.9241271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-572565541.9241271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-2385689.7580171963</v>
      </c>
      <c r="L1773" s="444">
        <f t="shared" ca="1" si="114"/>
        <v>-574951231.68214428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-574951231.68214428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-2395630.1320089344</v>
      </c>
      <c r="L1774" s="444">
        <f t="shared" ca="1" si="114"/>
        <v>-577346861.81415319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-577346861.81415319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-2405611.9242256382</v>
      </c>
      <c r="L1775" s="444">
        <f t="shared" ca="1" si="114"/>
        <v>-579752473.73837888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-579752473.73837888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-2415635.3072432452</v>
      </c>
      <c r="L1776" s="444">
        <f t="shared" ca="1" si="114"/>
        <v>-582168109.04562211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-582168109.04562211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-2425700.4543567589</v>
      </c>
      <c r="L1777" s="444">
        <f t="shared" ca="1" si="114"/>
        <v>-584593809.4999789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-584593809.4999789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-2435807.5395832453</v>
      </c>
      <c r="L1778" s="444">
        <f t="shared" ca="1" si="114"/>
        <v>-587029617.03956211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-587029617.03956211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-2445956.737664842</v>
      </c>
      <c r="L1779" s="444">
        <f t="shared" ca="1" si="114"/>
        <v>-589475573.77722692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-589475573.77722692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-2456148.2240717788</v>
      </c>
      <c r="L1780" s="444">
        <f t="shared" ca="1" si="114"/>
        <v>-591931722.00129867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-591931722.00129867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-2466382.1750054113</v>
      </c>
      <c r="L1781" s="444">
        <f t="shared" ca="1" si="114"/>
        <v>-594398104.1763041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-594398104.1763041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-2476658.7674012668</v>
      </c>
      <c r="L1782" s="444">
        <f t="shared" ca="1" si="114"/>
        <v>-596874762.94370532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-596874762.94370532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-2486978.1789321057</v>
      </c>
      <c r="L1783" s="444">
        <f t="shared" ca="1" si="114"/>
        <v>-599361741.12263739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-599361741.12263739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-2497340.5880109891</v>
      </c>
      <c r="L1784" s="444">
        <f t="shared" ca="1" si="114"/>
        <v>-601859081.71064842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-601859081.71064842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-2507746.1737943683</v>
      </c>
      <c r="L1785" s="444">
        <f t="shared" ca="1" si="114"/>
        <v>-604366827.88444281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-604366827.88444281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-2518195.1161851785</v>
      </c>
      <c r="L1786" s="444">
        <f t="shared" ca="1" si="114"/>
        <v>-606885023.00062799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-606885023.00062799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-2528687.5958359498</v>
      </c>
      <c r="L1787" s="444">
        <f t="shared" ca="1" si="114"/>
        <v>-609413710.59646392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-609413710.59646392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-2539223.7941519329</v>
      </c>
      <c r="L1788" s="444">
        <f t="shared" ca="1" si="114"/>
        <v>-611952934.39061582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-611952934.39061582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-2549803.8932942324</v>
      </c>
      <c r="L1789" s="444">
        <f t="shared" ca="1" si="114"/>
        <v>-614502738.28391004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-614502738.28391004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-2560428.0761829587</v>
      </c>
      <c r="L1790" s="444">
        <f t="shared" ca="1" si="114"/>
        <v>-617063166.360093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-617063166.360093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-2571096.5265003876</v>
      </c>
      <c r="L1791" s="444">
        <f t="shared" ca="1" si="114"/>
        <v>-619634262.88659334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-619634262.88659334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-2581809.4286941388</v>
      </c>
      <c r="L1792" s="444">
        <f t="shared" ca="1" si="114"/>
        <v>-622216072.31528747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-622216072.31528747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-2592566.9679803643</v>
      </c>
      <c r="L1793" s="444">
        <f t="shared" ref="L1793:L2047" ca="1" si="119">I1793-J1793+K1793</f>
        <v>-624808639.28326786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-624808639.28326786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-2603369.3303469494</v>
      </c>
      <c r="L1794" s="444">
        <f t="shared" ca="1" si="119"/>
        <v>-627412008.6136148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-627412008.6136148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-2614216.7025567284</v>
      </c>
      <c r="L1795" s="444">
        <f t="shared" ca="1" si="119"/>
        <v>-630026225.31617153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-630026225.31617153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-2625109.2721507149</v>
      </c>
      <c r="L1796" s="444">
        <f t="shared" ca="1" si="119"/>
        <v>-632651334.58832228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-632651334.58832228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-2636047.2274513426</v>
      </c>
      <c r="L1797" s="444">
        <f t="shared" ca="1" si="119"/>
        <v>-635287381.81577361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-635287381.81577361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-2647030.7575657233</v>
      </c>
      <c r="L1798" s="444">
        <f t="shared" ca="1" si="119"/>
        <v>-637934412.57333934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-637934412.57333934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-2658060.0523889139</v>
      </c>
      <c r="L1799" s="444">
        <f t="shared" ca="1" si="119"/>
        <v>-640592472.62572825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-640592472.62572825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-2669135.302607201</v>
      </c>
      <c r="L1800" s="444">
        <f t="shared" ca="1" si="119"/>
        <v>-643261607.92833543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-643261607.92833543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-2680256.6997013977</v>
      </c>
      <c r="L1801" s="444">
        <f t="shared" ca="1" si="119"/>
        <v>-645941864.62803686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-645941864.62803686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-2691424.4359501535</v>
      </c>
      <c r="L1802" s="444">
        <f t="shared" ca="1" si="119"/>
        <v>-648633289.06398702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-648633289.06398702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-2702638.7044332791</v>
      </c>
      <c r="L1803" s="444">
        <f t="shared" ca="1" si="119"/>
        <v>-651335927.76842034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-651335927.76842034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-2713899.6990350848</v>
      </c>
      <c r="L1804" s="444">
        <f t="shared" ca="1" si="119"/>
        <v>-654049827.46745539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-654049827.46745539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-2725207.6144477306</v>
      </c>
      <c r="L1805" s="444">
        <f t="shared" ca="1" si="119"/>
        <v>-656775035.0819031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-656775035.0819031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-2736562.6461745962</v>
      </c>
      <c r="L1806" s="444">
        <f t="shared" ca="1" si="119"/>
        <v>-659511597.72807765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-659511597.72807765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-2747964.9905336569</v>
      </c>
      <c r="L1807" s="444">
        <f t="shared" ca="1" si="119"/>
        <v>-662259562.71861136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-662259562.71861136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-2759414.8446608805</v>
      </c>
      <c r="L1808" s="444">
        <f t="shared" ca="1" si="119"/>
        <v>-665018977.56327224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-665018977.56327224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-2770912.4065136341</v>
      </c>
      <c r="L1809" s="444">
        <f t="shared" ca="1" si="119"/>
        <v>-667789889.96978593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-667789889.96978593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-2782457.874874108</v>
      </c>
      <c r="L1810" s="444">
        <f t="shared" ca="1" si="119"/>
        <v>-670572347.84466004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-670572347.84466004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-2794051.4493527501</v>
      </c>
      <c r="L1811" s="444">
        <f t="shared" ca="1" si="119"/>
        <v>-673366399.29401278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-673366399.29401278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-2805693.3303917199</v>
      </c>
      <c r="L1812" s="444">
        <f t="shared" ca="1" si="119"/>
        <v>-676172092.62440455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-676172092.62440455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-2817383.7192683523</v>
      </c>
      <c r="L1813" s="444">
        <f t="shared" ca="1" si="119"/>
        <v>-678989476.34367287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-678989476.34367287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-2829122.8180986368</v>
      </c>
      <c r="L1814" s="444">
        <f t="shared" ca="1" si="119"/>
        <v>-681818599.16177154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-681818599.16177154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-2840910.8298407146</v>
      </c>
      <c r="L1815" s="444">
        <f t="shared" ca="1" si="119"/>
        <v>-684659509.9916122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-684659509.9916122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-2852747.9582983842</v>
      </c>
      <c r="L1816" s="444">
        <f t="shared" ca="1" si="119"/>
        <v>-687512257.94991052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-687512257.94991052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-2864634.4081246271</v>
      </c>
      <c r="L1817" s="444">
        <f t="shared" ca="1" si="119"/>
        <v>-690376892.35803521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-690376892.35803521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-2876570.3848251468</v>
      </c>
      <c r="L1818" s="444">
        <f t="shared" ca="1" si="119"/>
        <v>-693253462.74286032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-693253462.74286032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-2888556.0947619178</v>
      </c>
      <c r="L1819" s="444">
        <f t="shared" ca="1" si="119"/>
        <v>-696142018.83762228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-696142018.83762228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-2900591.7451567594</v>
      </c>
      <c r="L1820" s="444">
        <f t="shared" ca="1" si="119"/>
        <v>-699042610.58277905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-699042610.58277905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-2912677.5440949127</v>
      </c>
      <c r="L1821" s="444">
        <f t="shared" ca="1" si="119"/>
        <v>-701955288.12687397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-701955288.12687397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-2924813.7005286417</v>
      </c>
      <c r="L1822" s="444">
        <f t="shared" ca="1" si="119"/>
        <v>-704880101.82740259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-704880101.82740259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-2937000.4242808442</v>
      </c>
      <c r="L1823" s="444">
        <f t="shared" ca="1" si="119"/>
        <v>-707817102.25168347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-707817102.25168347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-2949237.9260486811</v>
      </c>
      <c r="L1824" s="444">
        <f t="shared" ca="1" si="119"/>
        <v>-710766340.17773211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-710766340.17773211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-2961526.417407217</v>
      </c>
      <c r="L1825" s="444">
        <f t="shared" ca="1" si="119"/>
        <v>-713727866.59513938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-713727866.59513938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-2973866.1108130808</v>
      </c>
      <c r="L1826" s="444">
        <f t="shared" ca="1" si="119"/>
        <v>-716701732.70595241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-716701732.70595241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-2986257.2196081351</v>
      </c>
      <c r="L1827" s="444">
        <f t="shared" ca="1" si="119"/>
        <v>-719687989.92556059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-719687989.92556059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-2998699.9580231691</v>
      </c>
      <c r="L1828" s="444">
        <f t="shared" ca="1" si="119"/>
        <v>-722686689.88358378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-722686689.88358378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-3011194.5411815993</v>
      </c>
      <c r="L1829" s="444">
        <f t="shared" ca="1" si="119"/>
        <v>-725697884.42476535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-725697884.42476535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-3023741.1851031887</v>
      </c>
      <c r="L1830" s="444">
        <f t="shared" ca="1" si="119"/>
        <v>-728721625.60986853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-728721625.60986853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-3036340.1067077853</v>
      </c>
      <c r="L1831" s="444">
        <f t="shared" ca="1" si="119"/>
        <v>-731757965.71657634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-731757965.71657634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-3048991.523819068</v>
      </c>
      <c r="L1832" s="444">
        <f t="shared" ca="1" si="119"/>
        <v>-734806957.24039543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-734806957.24039543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-3061695.6551683145</v>
      </c>
      <c r="L1833" s="444">
        <f t="shared" ca="1" si="119"/>
        <v>-737868652.89556372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-737868652.89556372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-3074452.720398182</v>
      </c>
      <c r="L1834" s="444">
        <f t="shared" ca="1" si="119"/>
        <v>-740943105.61596191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-740943105.61596191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-3087262.940066508</v>
      </c>
      <c r="L1835" s="444">
        <f t="shared" ca="1" si="119"/>
        <v>-744030368.55602837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-744030368.55602837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-3100126.5356501183</v>
      </c>
      <c r="L1836" s="444">
        <f t="shared" ca="1" si="119"/>
        <v>-747130495.0916785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-747130495.0916785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-3113043.7295486606</v>
      </c>
      <c r="L1837" s="444">
        <f t="shared" ca="1" si="119"/>
        <v>-750243538.82122719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-750243538.82122719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-3126014.7450884464</v>
      </c>
      <c r="L1838" s="444">
        <f t="shared" ca="1" si="119"/>
        <v>-753369553.56631565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-753369553.56631565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-3139039.8065263154</v>
      </c>
      <c r="L1839" s="444">
        <f t="shared" ca="1" si="119"/>
        <v>-756508593.37284195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-756508593.37284195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-3152119.1390535082</v>
      </c>
      <c r="L1840" s="444">
        <f t="shared" ca="1" si="119"/>
        <v>-759660712.51189542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-759660712.51189542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-3165252.9687995641</v>
      </c>
      <c r="L1841" s="444">
        <f t="shared" ca="1" si="119"/>
        <v>-762825965.48069501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-762825965.48069501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-3178441.5228362293</v>
      </c>
      <c r="L1842" s="444">
        <f t="shared" ca="1" si="119"/>
        <v>-766004407.00353122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-766004407.00353122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-3191685.0291813798</v>
      </c>
      <c r="L1843" s="444">
        <f t="shared" ca="1" si="119"/>
        <v>-769196092.03271258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-769196092.03271258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-3204983.7168029691</v>
      </c>
      <c r="L1844" s="444">
        <f t="shared" ca="1" si="119"/>
        <v>-772401075.74951553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-772401075.74951553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-3218337.8156229812</v>
      </c>
      <c r="L1845" s="444">
        <f t="shared" ca="1" si="119"/>
        <v>-775619413.56513846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-775619413.56513846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-3231747.5565214101</v>
      </c>
      <c r="L1846" s="444">
        <f t="shared" ca="1" si="119"/>
        <v>-778851161.12165987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-778851161.12165987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-3245213.1713402495</v>
      </c>
      <c r="L1847" s="444">
        <f t="shared" ca="1" si="119"/>
        <v>-782096374.2930001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-782096374.2930001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-3258734.8928875006</v>
      </c>
      <c r="L1848" s="444">
        <f t="shared" ca="1" si="119"/>
        <v>-785355109.18588758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-785355109.18588758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-3272312.9549411982</v>
      </c>
      <c r="L1849" s="444">
        <f t="shared" ca="1" si="119"/>
        <v>-788627422.14082873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-788627422.14082873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-3285947.5922534531</v>
      </c>
      <c r="L1850" s="444">
        <f t="shared" ca="1" si="119"/>
        <v>-791913369.73308218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-791913369.73308218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-3299639.040554509</v>
      </c>
      <c r="L1851" s="444">
        <f t="shared" ca="1" si="119"/>
        <v>-795213008.7736367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-795213008.7736367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-3313387.5365568195</v>
      </c>
      <c r="L1852" s="444">
        <f t="shared" ca="1" si="119"/>
        <v>-798526396.31019354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-798526396.31019354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-3327193.3179591396</v>
      </c>
      <c r="L1853" s="444">
        <f t="shared" ca="1" si="119"/>
        <v>-801853589.62815273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-801853589.62815273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-3341056.6234506364</v>
      </c>
      <c r="L1854" s="444">
        <f t="shared" ca="1" si="119"/>
        <v>-805194646.25160336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-805194646.25160336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-3354977.6927150139</v>
      </c>
      <c r="L1855" s="444">
        <f t="shared" ca="1" si="119"/>
        <v>-808549623.94431841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-808549623.94431841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-3368956.7664346602</v>
      </c>
      <c r="L1856" s="444">
        <f t="shared" ca="1" si="119"/>
        <v>-811918580.71075308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-811918580.71075308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-3382994.0862948042</v>
      </c>
      <c r="L1857" s="444">
        <f t="shared" ca="1" si="119"/>
        <v>-815301574.79704785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-815301574.79704785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-3397089.8949876991</v>
      </c>
      <c r="L1858" s="444">
        <f t="shared" ca="1" si="119"/>
        <v>-818698664.69203556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-818698664.69203556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-3411244.4362168149</v>
      </c>
      <c r="L1859" s="444">
        <f t="shared" ca="1" si="119"/>
        <v>-822109909.12825239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-822109909.12825239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-3425457.9547010516</v>
      </c>
      <c r="L1860" s="444">
        <f t="shared" ca="1" si="119"/>
        <v>-825535367.08295345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-825535367.08295345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-3439730.6961789727</v>
      </c>
      <c r="L1861" s="444">
        <f t="shared" ca="1" si="119"/>
        <v>-828975097.77913237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-828975097.77913237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-3454062.9074130515</v>
      </c>
      <c r="L1862" s="444">
        <f t="shared" ca="1" si="119"/>
        <v>-832429160.68654537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-832429160.68654537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-3468454.8361939392</v>
      </c>
      <c r="L1863" s="444">
        <f t="shared" ca="1" si="119"/>
        <v>-835897615.52273929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-835897615.52273929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-3482906.7313447469</v>
      </c>
      <c r="L1864" s="444">
        <f t="shared" ca="1" si="119"/>
        <v>-839380522.25408399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-839380522.25408399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-3497418.8427253501</v>
      </c>
      <c r="L1865" s="444">
        <f t="shared" ca="1" si="119"/>
        <v>-842877941.09680939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-842877941.09680939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-3511991.4212367055</v>
      </c>
      <c r="L1866" s="444">
        <f t="shared" ca="1" si="119"/>
        <v>-846389932.51804614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-846389932.51804614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-3526624.7188251922</v>
      </c>
      <c r="L1867" s="444">
        <f t="shared" ca="1" si="119"/>
        <v>-849916557.23687136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-849916557.23687136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-3541318.9884869643</v>
      </c>
      <c r="L1868" s="444">
        <f t="shared" ca="1" si="119"/>
        <v>-853457876.22535837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-853457876.22535837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-3556074.4842723259</v>
      </c>
      <c r="L1869" s="444">
        <f t="shared" ca="1" si="119"/>
        <v>-857013950.70963073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-857013950.70963073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-3570891.4612901281</v>
      </c>
      <c r="L1870" s="444">
        <f t="shared" ca="1" si="119"/>
        <v>-860584842.17092085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-860584842.17092085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-3585770.1757121701</v>
      </c>
      <c r="L1871" s="444">
        <f t="shared" ca="1" si="119"/>
        <v>-864170612.34663308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-864170612.34663308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-3600710.8847776377</v>
      </c>
      <c r="L1872" s="444">
        <f t="shared" ca="1" si="119"/>
        <v>-867771323.23141074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-867771323.23141074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-3615713.8467975445</v>
      </c>
      <c r="L1873" s="444">
        <f t="shared" ca="1" si="119"/>
        <v>-871387037.07820833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-871387037.07820833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-3630779.3211592012</v>
      </c>
      <c r="L1874" s="444">
        <f t="shared" ca="1" si="119"/>
        <v>-875017816.39936757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-875017816.39936757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-3645907.5683306982</v>
      </c>
      <c r="L1875" s="444">
        <f t="shared" ca="1" si="119"/>
        <v>-878663723.96769822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-878663723.96769822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-3661098.8498654086</v>
      </c>
      <c r="L1876" s="444">
        <f t="shared" ca="1" si="119"/>
        <v>-882324822.81756365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-882324822.81756365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-3676353.4284065152</v>
      </c>
      <c r="L1877" s="444">
        <f t="shared" ca="1" si="119"/>
        <v>-886001176.24597013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-886001176.24597013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-3691671.5676915422</v>
      </c>
      <c r="L1878" s="444">
        <f t="shared" ca="1" si="119"/>
        <v>-889692847.81366169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-889692847.81366169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-3707053.532556924</v>
      </c>
      <c r="L1879" s="444">
        <f t="shared" ca="1" si="119"/>
        <v>-893399901.34621859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-893399901.34621859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-3722499.5889425781</v>
      </c>
      <c r="L1880" s="444">
        <f t="shared" ca="1" si="119"/>
        <v>-897122400.93516111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-897122400.93516111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-3738010.0038965046</v>
      </c>
      <c r="L1881" s="444">
        <f t="shared" ca="1" si="119"/>
        <v>-900860410.93905759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-900860410.93905759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-3753585.0455794069</v>
      </c>
      <c r="L1882" s="444">
        <f t="shared" ca="1" si="119"/>
        <v>-904613995.98463702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-904613995.98463702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-3769224.9832693208</v>
      </c>
      <c r="L1883" s="444">
        <f t="shared" ca="1" si="119"/>
        <v>-908383220.96790636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-908383220.96790636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-3784930.0873662764</v>
      </c>
      <c r="L1884" s="444">
        <f t="shared" ca="1" si="119"/>
        <v>-912168151.05527258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-912168151.05527258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-3800700.629396969</v>
      </c>
      <c r="L1885" s="444">
        <f t="shared" ca="1" si="119"/>
        <v>-915968851.68466949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-915968851.68466949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-3816536.882019456</v>
      </c>
      <c r="L1886" s="444">
        <f t="shared" ca="1" si="119"/>
        <v>-919785388.5666889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-919785388.5666889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-3832439.1190278707</v>
      </c>
      <c r="L1887" s="444">
        <f t="shared" ca="1" si="119"/>
        <v>-923617827.68571675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-923617827.68571675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-3848407.6153571531</v>
      </c>
      <c r="L1888" s="444">
        <f t="shared" ca="1" si="119"/>
        <v>-927466235.30107391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-927466235.30107391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-3864442.6470878082</v>
      </c>
      <c r="L1889" s="444">
        <f t="shared" ca="1" si="119"/>
        <v>-931330677.94816172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-931330677.94816172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-3880544.4914506739</v>
      </c>
      <c r="L1890" s="444">
        <f t="shared" ca="1" si="119"/>
        <v>-935211222.43961239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-935211222.43961239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-3896713.4268317181</v>
      </c>
      <c r="L1891" s="444">
        <f t="shared" ca="1" si="119"/>
        <v>-939107935.86644411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-939107935.86644411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-3912949.7327768505</v>
      </c>
      <c r="L1892" s="444">
        <f t="shared" ca="1" si="119"/>
        <v>-943020885.59922099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-943020885.59922099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-3929253.6899967543</v>
      </c>
      <c r="L1893" s="444">
        <f t="shared" ca="1" si="119"/>
        <v>-946950139.28921771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-946950139.28921771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-3945625.5803717403</v>
      </c>
      <c r="L1894" s="444">
        <f t="shared" ca="1" si="119"/>
        <v>-950895764.86958945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-950895764.86958945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-3962065.6869566226</v>
      </c>
      <c r="L1895" s="444">
        <f t="shared" ca="1" si="119"/>
        <v>-954857830.55654609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-954857830.55654609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-3978574.293985608</v>
      </c>
      <c r="L1896" s="444">
        <f t="shared" ca="1" si="119"/>
        <v>-958836404.8505317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-958836404.8505317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-3995151.6868772153</v>
      </c>
      <c r="L1897" s="444">
        <f t="shared" ca="1" si="119"/>
        <v>-962831556.53740895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-962831556.53740895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-4011798.1522392039</v>
      </c>
      <c r="L1898" s="444">
        <f t="shared" ca="1" si="119"/>
        <v>-966843354.68964815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-966843354.68964815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-4028513.977873534</v>
      </c>
      <c r="L1899" s="444">
        <f t="shared" ca="1" si="119"/>
        <v>-970871868.66752172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-970871868.66752172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-4045299.4527813406</v>
      </c>
      <c r="L1900" s="444">
        <f t="shared" ca="1" si="119"/>
        <v>-974917168.12030303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-974917168.12030303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-4062154.8671679297</v>
      </c>
      <c r="L1901" s="444">
        <f t="shared" ca="1" si="119"/>
        <v>-978979322.98747098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-978979322.98747098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-4079080.5124477958</v>
      </c>
      <c r="L1902" s="444">
        <f t="shared" ca="1" si="119"/>
        <v>-983058403.49991882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-983058403.49991882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-4096076.6812496614</v>
      </c>
      <c r="L1903" s="444">
        <f t="shared" ca="1" si="119"/>
        <v>-987154480.18116844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-987154480.18116844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-4113143.6674215351</v>
      </c>
      <c r="L1904" s="444">
        <f t="shared" ca="1" si="119"/>
        <v>-991267623.84859002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-991267623.84859002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-4130281.766035792</v>
      </c>
      <c r="L1905" s="444">
        <f t="shared" ca="1" si="119"/>
        <v>-995397905.61462581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-995397905.61462581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-4147491.2733942741</v>
      </c>
      <c r="L1906" s="444">
        <f t="shared" ca="1" si="119"/>
        <v>-999545396.88802004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-999545396.88802004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-4164772.4870334161</v>
      </c>
      <c r="L1907" s="444">
        <f t="shared" ca="1" si="119"/>
        <v>-1003710169.3750534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-1003710169.3750534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-4182125.7057293896</v>
      </c>
      <c r="L1908" s="444">
        <f t="shared" ca="1" si="119"/>
        <v>-1007892295.0807828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-1007892295.0807828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-4199551.2295032619</v>
      </c>
      <c r="L1909" s="444">
        <f t="shared" ca="1" si="119"/>
        <v>-1012091846.310286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-1012091846.310286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-4217049.3596261917</v>
      </c>
      <c r="L1910" s="444">
        <f t="shared" ca="1" si="119"/>
        <v>-1016308895.6699122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-1016308895.6699122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-4234620.3986246344</v>
      </c>
      <c r="L1911" s="444">
        <f t="shared" ca="1" si="119"/>
        <v>-1020543516.0685369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-1020543516.0685369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-4252264.65028557</v>
      </c>
      <c r="L1912" s="444">
        <f t="shared" ca="1" si="119"/>
        <v>-1024795780.7188225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-1024795780.7188225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-4269982.4196617603</v>
      </c>
      <c r="L1913" s="444">
        <f t="shared" ca="1" si="119"/>
        <v>-1029065763.1384842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-1029065763.1384842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-4287774.0130770179</v>
      </c>
      <c r="L1914" s="444">
        <f t="shared" ca="1" si="119"/>
        <v>-1033353537.1515613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-1033353537.1515613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-4305639.7381315054</v>
      </c>
      <c r="L1915" s="444">
        <f t="shared" ca="1" si="119"/>
        <v>-1037659176.8896928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-1037659176.8896928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-4323579.9037070535</v>
      </c>
      <c r="L1916" s="444">
        <f t="shared" ca="1" si="119"/>
        <v>-1041982756.7933998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-1041982756.7933998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-4341594.8199724993</v>
      </c>
      <c r="L1917" s="444">
        <f t="shared" ca="1" si="119"/>
        <v>-1046324351.6133723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-1046324351.6133723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-4359684.7983890511</v>
      </c>
      <c r="L1918" s="444">
        <f t="shared" ca="1" si="119"/>
        <v>-1050684036.4117614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-1050684036.4117614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-4377850.1517156716</v>
      </c>
      <c r="L1919" s="444">
        <f t="shared" ca="1" si="119"/>
        <v>-1055061886.563477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-1055061886.563477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-4396091.1940144878</v>
      </c>
      <c r="L1920" s="444">
        <f t="shared" ca="1" si="119"/>
        <v>-1059457977.7574915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-1059457977.7574915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-4414408.2406562148</v>
      </c>
      <c r="L1921" s="444">
        <f t="shared" ca="1" si="119"/>
        <v>-1063872385.9981477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-1063872385.9981477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-4432801.6083256146</v>
      </c>
      <c r="L1922" s="444">
        <f t="shared" ca="1" si="119"/>
        <v>-1068305187.6064733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-1068305187.6064733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-4451271.6150269723</v>
      </c>
      <c r="L1923" s="444">
        <f t="shared" ca="1" si="119"/>
        <v>-1072756459.2215003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-1072756459.2215003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-4469818.580089584</v>
      </c>
      <c r="L1924" s="444">
        <f t="shared" ca="1" si="119"/>
        <v>-1077226277.80159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-1077226277.80159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-4488442.8241732912</v>
      </c>
      <c r="L1925" s="444">
        <f t="shared" ca="1" si="119"/>
        <v>-1081714720.6257632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-1081714720.6257632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-4507144.6692740135</v>
      </c>
      <c r="L1926" s="444">
        <f t="shared" ca="1" si="119"/>
        <v>-1086221865.2950373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-1086221865.2950373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-4525924.4387293216</v>
      </c>
      <c r="L1927" s="444">
        <f t="shared" ca="1" si="119"/>
        <v>-1090747789.7337666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-1090747789.7337666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-4544782.4572240273</v>
      </c>
      <c r="L1928" s="444">
        <f t="shared" ca="1" si="119"/>
        <v>-1095292572.1909907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-1095292572.1909907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-4563719.0507957945</v>
      </c>
      <c r="L1929" s="444">
        <f t="shared" ca="1" si="119"/>
        <v>-1099856291.2417865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-1099856291.2417865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-4582734.5468407767</v>
      </c>
      <c r="L1930" s="444">
        <f t="shared" ca="1" si="119"/>
        <v>-1104439025.7886271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-1104439025.7886271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-4601829.2741192793</v>
      </c>
      <c r="L1931" s="444">
        <f t="shared" ca="1" si="119"/>
        <v>-1109040855.0627465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-1109040855.0627465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-4621003.5627614437</v>
      </c>
      <c r="L1932" s="444">
        <f t="shared" ca="1" si="119"/>
        <v>-1113661858.6255081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-1113661858.6255081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-4640257.7442729501</v>
      </c>
      <c r="L1933" s="444">
        <f t="shared" ca="1" si="119"/>
        <v>-1118302116.369781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-1118302116.369781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-4659592.1515407544</v>
      </c>
      <c r="L1934" s="444">
        <f t="shared" ca="1" si="119"/>
        <v>-1122961708.5213218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-1122961708.5213218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-4679007.1188388411</v>
      </c>
      <c r="L1935" s="444">
        <f t="shared" ca="1" si="119"/>
        <v>-1127640715.6401606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-1127640715.6401606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-4698502.9818340018</v>
      </c>
      <c r="L1936" s="444">
        <f t="shared" ca="1" si="119"/>
        <v>-1132339218.6219945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-1132339218.6219945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-4718080.0775916437</v>
      </c>
      <c r="L1937" s="444">
        <f t="shared" ca="1" si="119"/>
        <v>-1137057298.6995862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-1137057298.6995862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-4737738.744581609</v>
      </c>
      <c r="L1938" s="444">
        <f t="shared" ca="1" si="119"/>
        <v>-1141795037.4441679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-1141795037.4441679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-4757479.3226840328</v>
      </c>
      <c r="L1939" s="444">
        <f t="shared" ca="1" si="119"/>
        <v>-1146552516.7668519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-1146552516.7668519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-4777302.1531952163</v>
      </c>
      <c r="L1940" s="444">
        <f t="shared" ca="1" si="119"/>
        <v>-1151329818.920047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-1151329818.920047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-4797207.5788335297</v>
      </c>
      <c r="L1941" s="444">
        <f t="shared" ca="1" si="119"/>
        <v>-1156127026.4988806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-1156127026.4988806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-4817195.9437453356</v>
      </c>
      <c r="L1942" s="444">
        <f t="shared" ca="1" si="119"/>
        <v>-1160944222.442626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-1160944222.442626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-4837267.5935109416</v>
      </c>
      <c r="L1943" s="444">
        <f t="shared" ca="1" si="119"/>
        <v>-1165781490.0361369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-1165781490.0361369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-4857422.8751505706</v>
      </c>
      <c r="L1944" s="444">
        <f t="shared" ca="1" si="119"/>
        <v>-1170638912.9112875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-1170638912.9112875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-4877662.1371303648</v>
      </c>
      <c r="L1945" s="444">
        <f t="shared" ca="1" si="119"/>
        <v>-1175516575.0484178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-1175516575.0484178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-4897985.7293684073</v>
      </c>
      <c r="L1946" s="444">
        <f t="shared" ca="1" si="119"/>
        <v>-1180414560.7777863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-1180414560.7777863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-4918394.0032407762</v>
      </c>
      <c r="L1947" s="444">
        <f t="shared" ca="1" si="119"/>
        <v>-1185332954.7810271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-1185332954.7810271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-4938887.3115876131</v>
      </c>
      <c r="L1948" s="444">
        <f t="shared" ca="1" si="119"/>
        <v>-1190271842.0926147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-1190271842.0926147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-4959466.0087192273</v>
      </c>
      <c r="L1949" s="444">
        <f t="shared" ca="1" si="119"/>
        <v>-1195231308.1013339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-1195231308.1013339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-4980130.4504222246</v>
      </c>
      <c r="L1950" s="444">
        <f t="shared" ca="1" si="119"/>
        <v>-1200211438.5517561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-1200211438.5517561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-5000880.9939656509</v>
      </c>
      <c r="L1951" s="444">
        <f t="shared" ca="1" si="119"/>
        <v>-1205212319.5457218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-1205212319.5457218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-5021717.9981071744</v>
      </c>
      <c r="L1952" s="444">
        <f t="shared" ca="1" si="119"/>
        <v>-1210234037.543829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-1210234037.543829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-5042641.8230992872</v>
      </c>
      <c r="L1953" s="444">
        <f t="shared" ca="1" si="119"/>
        <v>-1215276679.3669283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-1215276679.3669283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-5063652.8306955351</v>
      </c>
      <c r="L1954" s="444">
        <f t="shared" ca="1" si="119"/>
        <v>-1220340332.197624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-1220340332.197624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-5084751.3841567663</v>
      </c>
      <c r="L1955" s="444">
        <f t="shared" ca="1" si="119"/>
        <v>-1225425083.5817807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-1225425083.5817807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-5105937.8482574197</v>
      </c>
      <c r="L1956" s="444">
        <f t="shared" ca="1" si="119"/>
        <v>-1230531021.430038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-1230531021.430038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-5127212.589291825</v>
      </c>
      <c r="L1957" s="444">
        <f t="shared" ca="1" si="119"/>
        <v>-1235658234.0193298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-1235658234.0193298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-5148575.9750805404</v>
      </c>
      <c r="L1958" s="444">
        <f t="shared" ca="1" si="119"/>
        <v>-1240806809.9944103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-1240806809.9944103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-5170028.3749767095</v>
      </c>
      <c r="L1959" s="444">
        <f t="shared" ca="1" si="119"/>
        <v>-1245976838.3693869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-1245976838.3693869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-5191570.1598724453</v>
      </c>
      <c r="L1960" s="444">
        <f t="shared" ca="1" si="119"/>
        <v>-1251168408.5292594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-1251168408.5292594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-5213201.7022052472</v>
      </c>
      <c r="L1961" s="444">
        <f t="shared" ca="1" si="119"/>
        <v>-1256381610.2314646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-1256381610.2314646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-5234923.3759644357</v>
      </c>
      <c r="L1962" s="444">
        <f t="shared" ca="1" si="119"/>
        <v>-1261616533.607429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-1261616533.607429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-5256735.556697621</v>
      </c>
      <c r="L1963" s="444">
        <f t="shared" ca="1" si="119"/>
        <v>-1266873269.1641266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-1266873269.1641266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-5278638.6215171944</v>
      </c>
      <c r="L1964" s="444">
        <f t="shared" ca="1" si="119"/>
        <v>-1272151907.7856438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-1272151907.7856438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-5300632.9491068488</v>
      </c>
      <c r="L1965" s="444">
        <f t="shared" ca="1" si="119"/>
        <v>-1277452540.7347507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-1277452540.7347507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-5322718.9197281282</v>
      </c>
      <c r="L1966" s="444">
        <f t="shared" ca="1" si="119"/>
        <v>-1282775259.6544788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-1282775259.6544788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-5344896.915226995</v>
      </c>
      <c r="L1967" s="444">
        <f t="shared" ca="1" si="119"/>
        <v>-1288120156.5697057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-1288120156.5697057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-5367167.31904044</v>
      </c>
      <c r="L1968" s="444">
        <f t="shared" ca="1" si="119"/>
        <v>-1293487323.8887463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-1293487323.8887463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-5389530.5162031092</v>
      </c>
      <c r="L1969" s="444">
        <f t="shared" ca="1" si="119"/>
        <v>-1298876854.4049494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-1298876854.4049494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-5411986.8933539558</v>
      </c>
      <c r="L1970" s="444">
        <f t="shared" ca="1" si="119"/>
        <v>-1304288841.2983034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-1304288841.2983034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-5434536.8387429304</v>
      </c>
      <c r="L1971" s="444">
        <f t="shared" ca="1" si="119"/>
        <v>-1309723378.1370463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-1309723378.1370463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-5457180.7422376927</v>
      </c>
      <c r="L1972" s="444">
        <f t="shared" ca="1" si="119"/>
        <v>-1315180558.8792841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-1315180558.8792841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-5479918.9953303505</v>
      </c>
      <c r="L1973" s="444">
        <f t="shared" ca="1" si="119"/>
        <v>-1320660477.8746145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-1320660477.8746145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-5502751.9911442269</v>
      </c>
      <c r="L1974" s="444">
        <f t="shared" ca="1" si="119"/>
        <v>-1326163229.8657587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-1326163229.8657587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-5525680.1244406607</v>
      </c>
      <c r="L1975" s="444">
        <f t="shared" ca="1" si="119"/>
        <v>-1331688909.9901993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-1331688909.9901993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-5548703.7916258303</v>
      </c>
      <c r="L1976" s="444">
        <f t="shared" ca="1" si="119"/>
        <v>-1337237613.7818251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-1337237613.7818251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-5571823.3907576045</v>
      </c>
      <c r="L1977" s="444">
        <f t="shared" ca="1" si="119"/>
        <v>-1342809437.1725826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-1342809437.1725826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-5595039.3215524275</v>
      </c>
      <c r="L1978" s="444">
        <f t="shared" ca="1" si="119"/>
        <v>-1348404476.4941351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-1348404476.4941351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-5618351.9853922296</v>
      </c>
      <c r="L1979" s="444">
        <f t="shared" ca="1" si="119"/>
        <v>-1354022828.4795275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-1354022828.4795275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-5641761.7853313647</v>
      </c>
      <c r="L1980" s="444">
        <f t="shared" ca="1" si="119"/>
        <v>-1359664590.2648587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-1359664590.2648587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-5665269.1261035781</v>
      </c>
      <c r="L1981" s="444">
        <f t="shared" ca="1" si="119"/>
        <v>-1365329859.3909624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-1365329859.3909624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-5688874.4141290095</v>
      </c>
      <c r="L1982" s="444">
        <f t="shared" ca="1" si="119"/>
        <v>-1371018733.8050914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-1371018733.8050914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-5712578.0575212138</v>
      </c>
      <c r="L1983" s="444">
        <f t="shared" ca="1" si="119"/>
        <v>-1376731311.8626125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-1376731311.8626125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-5736380.4660942182</v>
      </c>
      <c r="L1984" s="444">
        <f t="shared" ca="1" si="119"/>
        <v>-1382467692.3287067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-1382467692.3287067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-5760282.0513696112</v>
      </c>
      <c r="L1985" s="444">
        <f t="shared" ca="1" si="119"/>
        <v>-1388227974.3800764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-1388227974.3800764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-5784283.2265836513</v>
      </c>
      <c r="L1986" s="444">
        <f t="shared" ca="1" si="119"/>
        <v>-1394012257.6066601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-1394012257.6066601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-5808384.4066944169</v>
      </c>
      <c r="L1987" s="444">
        <f t="shared" ca="1" si="119"/>
        <v>-1399820642.0133545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-1399820642.0133545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-5832586.0083889775</v>
      </c>
      <c r="L1988" s="444">
        <f t="shared" ca="1" si="119"/>
        <v>-1405653228.0217435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-1405653228.0217435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-5856888.4500905983</v>
      </c>
      <c r="L1989" s="444">
        <f t="shared" ca="1" si="119"/>
        <v>-1411510116.4718342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-1411510116.4718342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-5881292.1519659758</v>
      </c>
      <c r="L1990" s="444">
        <f t="shared" ca="1" si="119"/>
        <v>-1417391408.6238003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-1417391408.6238003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-5905797.5359325008</v>
      </c>
      <c r="L1991" s="444">
        <f t="shared" ca="1" si="119"/>
        <v>-1423297206.1597328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-1423297206.1597328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-5930405.0256655533</v>
      </c>
      <c r="L1992" s="444">
        <f t="shared" ca="1" si="119"/>
        <v>-1429227611.1853983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-1429227611.1853983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-5955115.0466058264</v>
      </c>
      <c r="L1993" s="444">
        <f t="shared" ca="1" si="119"/>
        <v>-1435182726.2320042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-1435182726.2320042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-5979928.0259666843</v>
      </c>
      <c r="L1994" s="444">
        <f t="shared" ca="1" si="119"/>
        <v>-1441162654.2579708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-1441162654.2579708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-6004844.3927415451</v>
      </c>
      <c r="L1995" s="444">
        <f t="shared" ca="1" si="119"/>
        <v>-1447167498.6507123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-1447167498.6507123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-6029864.5777113009</v>
      </c>
      <c r="L1996" s="444">
        <f t="shared" ca="1" si="119"/>
        <v>-1453197363.2284236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-1453197363.2284236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-6054989.0134517653</v>
      </c>
      <c r="L1997" s="444">
        <f t="shared" ca="1" si="119"/>
        <v>-1459252352.2418754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-1459252352.2418754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-6080218.1343411477</v>
      </c>
      <c r="L1998" s="444">
        <f t="shared" ca="1" si="119"/>
        <v>-1465332570.3762167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-1465332570.3762167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-6105552.3765675696</v>
      </c>
      <c r="L1999" s="444">
        <f t="shared" ca="1" si="119"/>
        <v>-1471438122.7527843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-1471438122.7527843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-6130992.1781366011</v>
      </c>
      <c r="L2000" s="444">
        <f t="shared" ca="1" si="119"/>
        <v>-1477569114.9309208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-1477569114.9309208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-6156537.9788788371</v>
      </c>
      <c r="L2001" s="444">
        <f t="shared" ca="1" si="119"/>
        <v>-1483725652.9097996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-1483725652.9097996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-6182190.220457498</v>
      </c>
      <c r="L2002" s="444">
        <f t="shared" ca="1" si="119"/>
        <v>-1489907843.1302571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-1489907843.1302571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-6207949.3463760717</v>
      </c>
      <c r="L2003" s="444">
        <f t="shared" ca="1" si="119"/>
        <v>-1496115792.4766333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-1496115792.4766333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-6233815.8019859716</v>
      </c>
      <c r="L2004" s="444">
        <f t="shared" ca="1" si="119"/>
        <v>-1502349608.2786193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-1502349608.2786193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-6259790.0344942473</v>
      </c>
      <c r="L2005" s="444">
        <f t="shared" ca="1" si="119"/>
        <v>-1508609398.3131135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-1508609398.3131135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-6285872.4929713057</v>
      </c>
      <c r="L2006" s="444">
        <f t="shared" ca="1" si="119"/>
        <v>-1514895270.8060849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-1514895270.8060849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-6312063.6283586873</v>
      </c>
      <c r="L2007" s="444">
        <f t="shared" ca="1" si="119"/>
        <v>-1521207334.4344435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-1521207334.4344435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-6338363.8934768476</v>
      </c>
      <c r="L2008" s="444">
        <f t="shared" ca="1" si="119"/>
        <v>-1527545698.3279204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-1527545698.3279204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-6364773.7430330021</v>
      </c>
      <c r="L2009" s="444">
        <f t="shared" ca="1" si="119"/>
        <v>-1533910472.0709534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-1533910472.0709534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-6391293.6336289719</v>
      </c>
      <c r="L2010" s="444">
        <f t="shared" ca="1" si="119"/>
        <v>-1540301765.7045825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-1540301765.7045825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-6417924.0237690937</v>
      </c>
      <c r="L2011" s="444">
        <f t="shared" ca="1" si="119"/>
        <v>-1546719689.7283516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-1546719689.7283516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-6444665.373868132</v>
      </c>
      <c r="L2012" s="444">
        <f t="shared" ca="1" si="119"/>
        <v>-1553164355.1022198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-1553164355.1022198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-6471518.1462592492</v>
      </c>
      <c r="L2013" s="444">
        <f t="shared" ca="1" si="119"/>
        <v>-1559635873.2484791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-1559635873.2484791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-6498482.8052019961</v>
      </c>
      <c r="L2014" s="444">
        <f t="shared" ca="1" si="119"/>
        <v>-1566134356.0536811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-1566134356.0536811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-6525559.8168903384</v>
      </c>
      <c r="L2015" s="444">
        <f t="shared" ca="1" si="119"/>
        <v>-1572659915.8705714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-1572659915.8705714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-6552749.6494607143</v>
      </c>
      <c r="L2016" s="444">
        <f t="shared" ca="1" si="119"/>
        <v>-1579212665.5200322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-1579212665.5200322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-6580052.7730001342</v>
      </c>
      <c r="L2017" s="444">
        <f t="shared" ca="1" si="119"/>
        <v>-1585792718.2930324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-1585792718.2930324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-6607469.6595543018</v>
      </c>
      <c r="L2018" s="444">
        <f t="shared" ca="1" si="119"/>
        <v>-1592400187.9525867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-1592400187.9525867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-6635000.7831357773</v>
      </c>
      <c r="L2019" s="444">
        <f t="shared" ca="1" si="119"/>
        <v>-1599035188.7357225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-1599035188.7357225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-6662646.6197321769</v>
      </c>
      <c r="L2020" s="444">
        <f t="shared" ca="1" si="119"/>
        <v>-1605697835.3554547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-1605697835.3554547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-6690407.6473143948</v>
      </c>
      <c r="L2021" s="444">
        <f t="shared" ca="1" si="119"/>
        <v>-1612388243.002769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-1612388243.002769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-6718284.3458448704</v>
      </c>
      <c r="L2022" s="444">
        <f t="shared" ca="1" si="119"/>
        <v>-1619106527.348614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-1619106527.348614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-6746277.1972858915</v>
      </c>
      <c r="L2023" s="444">
        <f t="shared" ca="1" si="119"/>
        <v>-1625852804.5458999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-1625852804.5458999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-6774386.6856079157</v>
      </c>
      <c r="L2024" s="444">
        <f t="shared" ca="1" si="119"/>
        <v>-1632627191.2315078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-1632627191.2315078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-6802613.2967979489</v>
      </c>
      <c r="L2025" s="444">
        <f t="shared" ca="1" si="119"/>
        <v>-1639429804.5283058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-1639429804.5283058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-6830957.5188679406</v>
      </c>
      <c r="L2026" s="444">
        <f t="shared" ca="1" si="119"/>
        <v>-1646260762.0471737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-1646260762.0471737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-6859419.8418632234</v>
      </c>
      <c r="L2027" s="444">
        <f t="shared" ca="1" si="119"/>
        <v>-1653120181.8890369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-1653120181.8890369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-6888000.7578709871</v>
      </c>
      <c r="L2028" s="444">
        <f t="shared" ca="1" si="119"/>
        <v>-1660008182.6469078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-1660008182.6469078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-6916700.7610287825</v>
      </c>
      <c r="L2029" s="444">
        <f t="shared" ca="1" si="119"/>
        <v>-1666924883.4079366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-1666924883.4079366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-6945520.3475330686</v>
      </c>
      <c r="L2030" s="444">
        <f t="shared" ca="1" si="119"/>
        <v>-1673870403.7554696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-1673870403.7554696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-6974460.0156477904</v>
      </c>
      <c r="L2031" s="444">
        <f t="shared" ca="1" si="119"/>
        <v>-1680844863.7711174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-1680844863.7711174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-7003520.2657129895</v>
      </c>
      <c r="L2032" s="444">
        <f t="shared" ca="1" si="119"/>
        <v>-1687848384.0368304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-1687848384.0368304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-7032701.6001534602</v>
      </c>
      <c r="L2033" s="444">
        <f t="shared" ca="1" si="119"/>
        <v>-1694881085.6369839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-1694881085.6369839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-7062004.5234874329</v>
      </c>
      <c r="L2034" s="444">
        <f t="shared" ca="1" si="119"/>
        <v>-1701943090.1604712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-1701943090.1604712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-7091429.5423352979</v>
      </c>
      <c r="L2035" s="444">
        <f t="shared" ca="1" si="119"/>
        <v>-1709034519.7028065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-1709034519.7028065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-7120977.16542836</v>
      </c>
      <c r="L2036" s="444">
        <f t="shared" ca="1" si="119"/>
        <v>-1716155496.8682349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-1716155496.8682349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-7150647.9036176438</v>
      </c>
      <c r="L2037" s="444">
        <f t="shared" ca="1" si="119"/>
        <v>-1723306144.7718525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-1723306144.7718525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-7180442.269882719</v>
      </c>
      <c r="L2038" s="444">
        <f t="shared" ca="1" si="119"/>
        <v>-1730486587.0417352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-1730486587.0417352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-7210360.7793405633</v>
      </c>
      <c r="L2039" s="444">
        <f t="shared" ca="1" si="119"/>
        <v>-1737696947.8210757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-1737696947.8210757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-7240403.9492544821</v>
      </c>
      <c r="L2040" s="444">
        <f t="shared" ca="1" si="119"/>
        <v>-1744937351.7703302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-1744937351.7703302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-7270572.2990430426</v>
      </c>
      <c r="L2041" s="444">
        <f t="shared" ca="1" si="119"/>
        <v>-1752207924.0693731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-1752207924.0693731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-7300866.3502890542</v>
      </c>
      <c r="L2042" s="444">
        <f t="shared" ca="1" si="119"/>
        <v>-1759508790.4196622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-1759508790.4196622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-7331286.6267485926</v>
      </c>
      <c r="L2043" s="444">
        <f t="shared" ca="1" si="119"/>
        <v>-1766840077.0464108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-1766840077.0464108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-7361833.6543600447</v>
      </c>
      <c r="L2044" s="444">
        <f t="shared" ca="1" si="119"/>
        <v>-1774201910.7007709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-1774201910.7007709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-7392507.9612532118</v>
      </c>
      <c r="L2045" s="444">
        <f t="shared" ca="1" si="119"/>
        <v>-1781594418.662024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-1781594418.662024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-7423310.0777584333</v>
      </c>
      <c r="L2046" s="444">
        <f t="shared" ca="1" si="119"/>
        <v>-1789017728.7397826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-1789017728.7397826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-7454240.5364157604</v>
      </c>
      <c r="L2047" s="444">
        <f t="shared" ca="1" si="119"/>
        <v>-1796471969.2761984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-1796471969.2761984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-7485299.8719841596</v>
      </c>
      <c r="L2048" s="444">
        <f t="shared" ref="L2048:L2302" ca="1" si="124">I2048-J2048+K2048</f>
        <v>-1803957269.1481826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-1803957269.1481826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-7516488.6214507604</v>
      </c>
      <c r="L2049" s="444">
        <f t="shared" ca="1" si="124"/>
        <v>-1811473757.7696333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-1811473757.7696333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-7547807.3240401382</v>
      </c>
      <c r="L2050" s="444">
        <f t="shared" ca="1" si="124"/>
        <v>-1819021565.0936735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-1819021565.0936735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-7579256.5212236391</v>
      </c>
      <c r="L2051" s="444">
        <f t="shared" ca="1" si="124"/>
        <v>-1826600821.614897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-1826600821.614897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-7610836.7567287376</v>
      </c>
      <c r="L2052" s="444">
        <f t="shared" ca="1" si="124"/>
        <v>-1834211658.3716257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-1834211658.3716257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-7642548.5765484395</v>
      </c>
      <c r="L2053" s="444">
        <f t="shared" ca="1" si="124"/>
        <v>-1841854206.948174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-1841854206.948174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-7674392.5289507248</v>
      </c>
      <c r="L2054" s="444">
        <f t="shared" ca="1" si="124"/>
        <v>-1849528599.4771247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-1849528599.4771247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-7706369.1644880185</v>
      </c>
      <c r="L2055" s="444">
        <f t="shared" ca="1" si="124"/>
        <v>-1857234968.6416128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-1857234968.6416128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-7738479.0360067189</v>
      </c>
      <c r="L2056" s="444">
        <f t="shared" ca="1" si="124"/>
        <v>-1864973447.6776195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-1864973447.6776195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-7770722.6986567462</v>
      </c>
      <c r="L2057" s="444">
        <f t="shared" ca="1" si="124"/>
        <v>-1872744170.3762763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-1872744170.3762763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-7803100.7099011512</v>
      </c>
      <c r="L2058" s="444">
        <f t="shared" ca="1" si="124"/>
        <v>-1880547271.0861773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-1880547271.0861773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-7835613.6295257388</v>
      </c>
      <c r="L2059" s="444">
        <f t="shared" ca="1" si="124"/>
        <v>-1888382884.715703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-1888382884.715703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-7868262.0196487634</v>
      </c>
      <c r="L2060" s="444">
        <f t="shared" ca="1" si="124"/>
        <v>-1896251146.7353518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-1896251146.7353518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-7901046.444730632</v>
      </c>
      <c r="L2061" s="444">
        <f t="shared" ca="1" si="124"/>
        <v>-1904152193.1800823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-1904152193.1800823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-7933967.4715836765</v>
      </c>
      <c r="L2062" s="444">
        <f t="shared" ca="1" si="124"/>
        <v>-1912086160.6516659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-1912086160.6516659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-7967025.6693819417</v>
      </c>
      <c r="L2063" s="444">
        <f t="shared" ca="1" si="124"/>
        <v>-1920053186.3210478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-1920053186.3210478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-8000221.6096710321</v>
      </c>
      <c r="L2064" s="444">
        <f t="shared" ca="1" si="124"/>
        <v>-1928053407.9307189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-1928053407.9307189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-8033555.8663779953</v>
      </c>
      <c r="L2065" s="444">
        <f t="shared" ca="1" si="124"/>
        <v>-1936086963.797097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-1936086963.797097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-8067029.0158212371</v>
      </c>
      <c r="L2066" s="444">
        <f t="shared" ca="1" si="124"/>
        <v>-1944153992.8129182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-1944153992.8129182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-8100641.6367204925</v>
      </c>
      <c r="L2067" s="444">
        <f t="shared" ca="1" si="124"/>
        <v>-1952254634.4496386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-1952254634.4496386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-8134394.3102068277</v>
      </c>
      <c r="L2068" s="444">
        <f t="shared" ca="1" si="124"/>
        <v>-1960389028.7598455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-1960389028.7598455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-8168287.619832688</v>
      </c>
      <c r="L2069" s="444">
        <f t="shared" ca="1" si="124"/>
        <v>-1968557316.3796782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-1968557316.3796782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-8202322.1515819924</v>
      </c>
      <c r="L2070" s="444">
        <f t="shared" ca="1" si="124"/>
        <v>-1976759638.5312603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-1976759638.5312603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-8236498.4938802505</v>
      </c>
      <c r="L2071" s="444">
        <f t="shared" ca="1" si="124"/>
        <v>-1984996137.0251405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-1984996137.0251405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-8270817.2376047522</v>
      </c>
      <c r="L2072" s="444">
        <f t="shared" ca="1" si="124"/>
        <v>-1993266954.2627454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-1993266954.2627454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-8305278.9760947721</v>
      </c>
      <c r="L2073" s="444">
        <f t="shared" ca="1" si="124"/>
        <v>-2001572233.2388401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-2001572233.2388401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-8339884.3051618347</v>
      </c>
      <c r="L2074" s="444">
        <f t="shared" ca="1" si="124"/>
        <v>-2009912117.5440021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-2009912117.5440021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-8374633.8231000081</v>
      </c>
      <c r="L2075" s="444">
        <f t="shared" ca="1" si="124"/>
        <v>-2018286751.3671021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-2018286751.3671021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-8409528.1306962594</v>
      </c>
      <c r="L2076" s="444">
        <f t="shared" ca="1" si="124"/>
        <v>-2026696279.4977984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-2026696279.4977984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-8444567.8312408254</v>
      </c>
      <c r="L2077" s="444">
        <f t="shared" ca="1" si="124"/>
        <v>-2035140847.3290393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-2035140847.3290393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-8479753.530537663</v>
      </c>
      <c r="L2078" s="444">
        <f t="shared" ca="1" si="124"/>
        <v>-2043620600.8595769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-2043620600.8595769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-8515085.8369149044</v>
      </c>
      <c r="L2079" s="444">
        <f t="shared" ca="1" si="124"/>
        <v>-2052135686.696492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-2052135686.696492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-8550565.3612353839</v>
      </c>
      <c r="L2080" s="444">
        <f t="shared" ca="1" si="124"/>
        <v>-2060686252.0577273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-2060686252.0577273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-8586192.7169071976</v>
      </c>
      <c r="L2081" s="444">
        <f t="shared" ca="1" si="124"/>
        <v>-2069272444.7746346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-2069272444.7746346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-8621968.5198943112</v>
      </c>
      <c r="L2082" s="444">
        <f t="shared" ca="1" si="124"/>
        <v>-2077894413.294529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-2077894413.294529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-8657893.388727203</v>
      </c>
      <c r="L2083" s="444">
        <f t="shared" ca="1" si="124"/>
        <v>-2086552306.6832561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-2086552306.6832561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-8693967.9445135668</v>
      </c>
      <c r="L2084" s="444">
        <f t="shared" ca="1" si="124"/>
        <v>-2095246274.6277697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-2095246274.6277697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-8730192.8109490406</v>
      </c>
      <c r="L2085" s="444">
        <f t="shared" ca="1" si="124"/>
        <v>-2103976467.4387188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-2103976467.4387188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-8766568.6143279951</v>
      </c>
      <c r="L2086" s="444">
        <f t="shared" ca="1" si="124"/>
        <v>-2112743036.0530467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-2112743036.0530467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-8803095.9835543614</v>
      </c>
      <c r="L2087" s="444">
        <f t="shared" ca="1" si="124"/>
        <v>-2121546132.0366011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-2121546132.0366011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-8839775.5501525048</v>
      </c>
      <c r="L2088" s="444">
        <f t="shared" ca="1" si="124"/>
        <v>-2130385907.5867536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-2130385907.5867536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-8876607.9482781403</v>
      </c>
      <c r="L2089" s="444">
        <f t="shared" ca="1" si="124"/>
        <v>-2139262515.5350318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-2139262515.5350318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-8913593.8147292994</v>
      </c>
      <c r="L2090" s="444">
        <f t="shared" ca="1" si="124"/>
        <v>-2148176109.349761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-2148176109.349761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-8950733.7889573369</v>
      </c>
      <c r="L2091" s="444">
        <f t="shared" ca="1" si="124"/>
        <v>-2157126843.1387181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-2157126843.1387181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-8988028.5130779929</v>
      </c>
      <c r="L2092" s="444">
        <f t="shared" ca="1" si="124"/>
        <v>-2166114871.6517963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-2166114871.6517963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-9025478.631882485</v>
      </c>
      <c r="L2093" s="444">
        <f t="shared" ca="1" si="124"/>
        <v>-2175140350.283679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-2175140350.283679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-9063084.7928486615</v>
      </c>
      <c r="L2094" s="444">
        <f t="shared" ca="1" si="124"/>
        <v>-2184203435.0765276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-2184203435.0765276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-9100847.6461521983</v>
      </c>
      <c r="L2095" s="444">
        <f t="shared" ca="1" si="124"/>
        <v>-2193304282.7226796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-2193304282.7226796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-9138767.844677832</v>
      </c>
      <c r="L2096" s="444">
        <f t="shared" ca="1" si="124"/>
        <v>-2202443050.5673575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-2202443050.5673575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-9176846.044030657</v>
      </c>
      <c r="L2097" s="444">
        <f t="shared" ca="1" si="124"/>
        <v>-2211619896.6113882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-2211619896.6113882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-9215082.9025474507</v>
      </c>
      <c r="L2098" s="444">
        <f t="shared" ca="1" si="124"/>
        <v>-2220834979.5139356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-2220834979.5139356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-9253479.081308065</v>
      </c>
      <c r="L2099" s="444">
        <f t="shared" ca="1" si="124"/>
        <v>-2230088458.5952435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-2230088458.5952435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-9292035.2441468481</v>
      </c>
      <c r="L2100" s="444">
        <f t="shared" ca="1" si="124"/>
        <v>-2239380493.8393903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-2239380493.8393903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-9330752.0576641262</v>
      </c>
      <c r="L2101" s="444">
        <f t="shared" ca="1" si="124"/>
        <v>-2248711245.8970542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-2248711245.8970542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-9369630.1912377253</v>
      </c>
      <c r="L2102" s="444">
        <f t="shared" ca="1" si="124"/>
        <v>-2258080876.0882921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-2258080876.0882921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-9408670.31703455</v>
      </c>
      <c r="L2103" s="444">
        <f t="shared" ca="1" si="124"/>
        <v>-2267489546.4053268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-2267489546.4053268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-9447873.1100221947</v>
      </c>
      <c r="L2104" s="444">
        <f t="shared" ca="1" si="124"/>
        <v>-2276937419.5153489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-2276937419.5153489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-9487239.2479806207</v>
      </c>
      <c r="L2105" s="444">
        <f t="shared" ca="1" si="124"/>
        <v>-2286424658.7633295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-2286424658.7633295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-9526769.4115138724</v>
      </c>
      <c r="L2106" s="444">
        <f t="shared" ca="1" si="124"/>
        <v>-2295951428.1748433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-2295951428.1748433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-9566464.2840618473</v>
      </c>
      <c r="L2107" s="444">
        <f t="shared" ca="1" si="124"/>
        <v>-2305517892.4589052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-2305517892.4589052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-9606324.5519121047</v>
      </c>
      <c r="L2108" s="444">
        <f t="shared" ca="1" si="124"/>
        <v>-2315124217.0108175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-2315124217.0108175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-9646350.9042117391</v>
      </c>
      <c r="L2109" s="444">
        <f t="shared" ca="1" si="124"/>
        <v>-2324770567.915029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-2324770567.915029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-9686544.0329792872</v>
      </c>
      <c r="L2110" s="444">
        <f t="shared" ca="1" si="124"/>
        <v>-2334457111.9480085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-2334457111.9480085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-9726904.6331167016</v>
      </c>
      <c r="L2111" s="444">
        <f t="shared" ca="1" si="124"/>
        <v>-2344184016.5811253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-2344184016.5811253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-9767433.4024213552</v>
      </c>
      <c r="L2112" s="444">
        <f t="shared" ca="1" si="124"/>
        <v>-2353951449.9835467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-2353951449.9835467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-9808131.0415981114</v>
      </c>
      <c r="L2113" s="444">
        <f t="shared" ca="1" si="124"/>
        <v>-2363759581.0251451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-2363759581.0251451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-9848998.2542714383</v>
      </c>
      <c r="L2114" s="444">
        <f t="shared" ca="1" si="124"/>
        <v>-2373608579.2794166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-2373608579.2794166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-9890035.7469975688</v>
      </c>
      <c r="L2115" s="444">
        <f t="shared" ca="1" si="124"/>
        <v>-2383498615.0264139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-2383498615.0264139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-9931244.2292767242</v>
      </c>
      <c r="L2116" s="444">
        <f t="shared" ca="1" si="124"/>
        <v>-2393429859.2556906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-2393429859.2556906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-9972624.4135653768</v>
      </c>
      <c r="L2117" s="444">
        <f t="shared" ca="1" si="124"/>
        <v>-2403402483.6692557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-2403402483.6692557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-10014177.015288565</v>
      </c>
      <c r="L2118" s="444">
        <f t="shared" ca="1" si="124"/>
        <v>-2413416660.6845441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-2413416660.6845441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-10055902.752852267</v>
      </c>
      <c r="L2119" s="444">
        <f t="shared" ca="1" si="124"/>
        <v>-2423472563.4373965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-2423472563.4373965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-10097802.347655818</v>
      </c>
      <c r="L2120" s="444">
        <f t="shared" ca="1" si="124"/>
        <v>-2433570365.7850523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-2433570365.7850523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-10139876.524104385</v>
      </c>
      <c r="L2121" s="444">
        <f t="shared" ca="1" si="124"/>
        <v>-2443710242.3091569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-2443710242.3091569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-10182126.009621486</v>
      </c>
      <c r="L2122" s="444">
        <f t="shared" ca="1" si="124"/>
        <v>-2453892368.3187785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-2453892368.3187785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-10224551.534661576</v>
      </c>
      <c r="L2123" s="444">
        <f t="shared" ca="1" si="124"/>
        <v>-2464116919.8534403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-2464116919.8534403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-10267153.832722668</v>
      </c>
      <c r="L2124" s="444">
        <f t="shared" ca="1" si="124"/>
        <v>-2474384073.6861629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-2474384073.6861629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-10309933.640359012</v>
      </c>
      <c r="L2125" s="444">
        <f t="shared" ca="1" si="124"/>
        <v>-2484694007.3265219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-2484694007.3265219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-10352891.697193841</v>
      </c>
      <c r="L2126" s="444">
        <f t="shared" ca="1" si="124"/>
        <v>-2495046899.0237155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-2495046899.0237155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-10396028.745932147</v>
      </c>
      <c r="L2127" s="444">
        <f t="shared" ca="1" si="124"/>
        <v>-2505442927.7696476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-2505442927.7696476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-10439345.532373531</v>
      </c>
      <c r="L2128" s="444">
        <f t="shared" ca="1" si="124"/>
        <v>-2515882273.302021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-2515882273.302021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-10482842.805425087</v>
      </c>
      <c r="L2129" s="444">
        <f t="shared" ca="1" si="124"/>
        <v>-2526365116.1074462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-2526365116.1074462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-10526521.317114359</v>
      </c>
      <c r="L2130" s="444">
        <f t="shared" ca="1" si="124"/>
        <v>-2536891637.4245605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-2536891637.4245605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-10570381.822602335</v>
      </c>
      <c r="L2131" s="444">
        <f t="shared" ca="1" si="124"/>
        <v>-2547462019.2471628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-2547462019.2471628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-10614425.080196511</v>
      </c>
      <c r="L2132" s="444">
        <f t="shared" ca="1" si="124"/>
        <v>-2558076444.3273592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-2558076444.3273592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-10658651.851363996</v>
      </c>
      <c r="L2133" s="444">
        <f t="shared" ca="1" si="124"/>
        <v>-2568735096.1787233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-2568735096.1787233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-10703062.90074468</v>
      </c>
      <c r="L2134" s="444">
        <f t="shared" ca="1" si="124"/>
        <v>-2579438159.0794683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-2579438159.0794683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-10747658.99616445</v>
      </c>
      <c r="L2135" s="444">
        <f t="shared" ca="1" si="124"/>
        <v>-2590185818.0756326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-2590185818.0756326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-10792440.908648469</v>
      </c>
      <c r="L2136" s="444">
        <f t="shared" ca="1" si="124"/>
        <v>-2600978258.9842811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-2600978258.9842811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-10837409.412434503</v>
      </c>
      <c r="L2137" s="444">
        <f t="shared" ca="1" si="124"/>
        <v>-2611815668.3967156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-2611815668.3967156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-10882565.284986315</v>
      </c>
      <c r="L2138" s="444">
        <f t="shared" ca="1" si="124"/>
        <v>-2622698233.6817021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-2622698233.6817021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-10927909.307007093</v>
      </c>
      <c r="L2139" s="444">
        <f t="shared" ca="1" si="124"/>
        <v>-2633626142.9887094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-2633626142.9887094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-10973442.262452956</v>
      </c>
      <c r="L2140" s="444">
        <f t="shared" ca="1" si="124"/>
        <v>-2644599585.2511625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-2644599585.2511625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-11019164.93854651</v>
      </c>
      <c r="L2141" s="444">
        <f t="shared" ca="1" si="124"/>
        <v>-2655618750.1897092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-2655618750.1897092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-11065078.125790454</v>
      </c>
      <c r="L2142" s="444">
        <f t="shared" ca="1" si="124"/>
        <v>-2666683828.3154998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-2666683828.3154998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-11111182.617981249</v>
      </c>
      <c r="L2143" s="444">
        <f t="shared" ca="1" si="124"/>
        <v>-2677795010.9334812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-2677795010.9334812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-11157479.212222839</v>
      </c>
      <c r="L2144" s="444">
        <f t="shared" ca="1" si="124"/>
        <v>-2688952490.1457043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-2688952490.1457043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-11203968.708940435</v>
      </c>
      <c r="L2145" s="444">
        <f t="shared" ca="1" si="124"/>
        <v>-2700156458.8546448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-2700156458.8546448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-11250651.911894353</v>
      </c>
      <c r="L2146" s="444">
        <f t="shared" ca="1" si="124"/>
        <v>-2711407110.7665391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-2711407110.7665391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-11297529.628193913</v>
      </c>
      <c r="L2147" s="444">
        <f t="shared" ca="1" si="124"/>
        <v>-2722704640.394733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-2722704640.394733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-11344602.668311387</v>
      </c>
      <c r="L2148" s="444">
        <f t="shared" ca="1" si="124"/>
        <v>-2734049243.0630445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-2734049243.0630445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-11391871.846096018</v>
      </c>
      <c r="L2149" s="444">
        <f t="shared" ca="1" si="124"/>
        <v>-2745441114.9091406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-2745441114.9091406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-11439337.978788085</v>
      </c>
      <c r="L2150" s="444">
        <f t="shared" ca="1" si="124"/>
        <v>-2756880452.8879285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-2756880452.8879285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-11487001.887033036</v>
      </c>
      <c r="L2151" s="444">
        <f t="shared" ca="1" si="124"/>
        <v>-2768367454.7749615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-2768367454.7749615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-11534864.394895673</v>
      </c>
      <c r="L2152" s="444">
        <f t="shared" ca="1" si="124"/>
        <v>-2779902319.169857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-2779902319.169857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-11582926.329874404</v>
      </c>
      <c r="L2153" s="444">
        <f t="shared" ca="1" si="124"/>
        <v>-2791485245.4997315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-2791485245.4997315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-11631188.522915548</v>
      </c>
      <c r="L2154" s="444">
        <f t="shared" ca="1" si="124"/>
        <v>-2803116434.0226469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-2803116434.0226469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-11679651.808427695</v>
      </c>
      <c r="L2155" s="444">
        <f t="shared" ca="1" si="124"/>
        <v>-2814796085.8310747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-2814796085.8310747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-11728317.024296144</v>
      </c>
      <c r="L2156" s="444">
        <f t="shared" ca="1" si="124"/>
        <v>-2826524402.855371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-2826524402.855371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-11777185.01189738</v>
      </c>
      <c r="L2157" s="444">
        <f t="shared" ca="1" si="124"/>
        <v>-2838301587.8672686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-2838301587.8672686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-11826256.616113618</v>
      </c>
      <c r="L2158" s="444">
        <f t="shared" ca="1" si="124"/>
        <v>-2850127844.4833822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-2850127844.4833822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-11875532.685347427</v>
      </c>
      <c r="L2159" s="444">
        <f t="shared" ca="1" si="124"/>
        <v>-2862003377.1687298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-2862003377.1687298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-11925014.071536373</v>
      </c>
      <c r="L2160" s="444">
        <f t="shared" ca="1" si="124"/>
        <v>-2873928391.2402663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-2873928391.2402663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-11974701.630167777</v>
      </c>
      <c r="L2161" s="444">
        <f t="shared" ca="1" si="124"/>
        <v>-2885903092.8704343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-2885903092.8704343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-12024596.220293475</v>
      </c>
      <c r="L2162" s="444">
        <f t="shared" ca="1" si="124"/>
        <v>-2897927689.0907278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-2897927689.0907278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-12074698.704544699</v>
      </c>
      <c r="L2163" s="444">
        <f t="shared" ca="1" si="124"/>
        <v>-2910002387.7952724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-2910002387.7952724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-12125009.949146967</v>
      </c>
      <c r="L2164" s="444">
        <f t="shared" ca="1" si="124"/>
        <v>-2922127397.7444191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-2922127397.7444191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-12175530.82393508</v>
      </c>
      <c r="L2165" s="444">
        <f t="shared" ca="1" si="124"/>
        <v>-2934302928.5683541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-2934302928.5683541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-12226262.202368142</v>
      </c>
      <c r="L2166" s="444">
        <f t="shared" ca="1" si="124"/>
        <v>-2946529190.7707224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-2946529190.7707224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-12277204.961544676</v>
      </c>
      <c r="L2167" s="444">
        <f t="shared" ca="1" si="124"/>
        <v>-2958806395.7322669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-2958806395.7322669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-12328359.982217779</v>
      </c>
      <c r="L2168" s="444">
        <f t="shared" ca="1" si="124"/>
        <v>-2971134755.7144847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-2971134755.7144847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-12379728.148810353</v>
      </c>
      <c r="L2169" s="444">
        <f t="shared" ca="1" si="124"/>
        <v>-2983514483.8632951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-2983514483.8632951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-12431310.349430395</v>
      </c>
      <c r="L2170" s="444">
        <f t="shared" ca="1" si="124"/>
        <v>-2995945794.2127256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-2995945794.2127256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-12483107.475886356</v>
      </c>
      <c r="L2171" s="444">
        <f t="shared" ca="1" si="124"/>
        <v>-3008428901.688612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-3008428901.688612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-12535120.423702549</v>
      </c>
      <c r="L2172" s="444">
        <f t="shared" ca="1" si="124"/>
        <v>-3020964022.1123147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-3020964022.1123147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-12587350.092134645</v>
      </c>
      <c r="L2173" s="444">
        <f t="shared" ca="1" si="124"/>
        <v>-3033551372.2044492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-3033551372.2044492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-12639797.384185204</v>
      </c>
      <c r="L2174" s="444">
        <f t="shared" ca="1" si="124"/>
        <v>-3046191169.5886345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-3046191169.5886345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-12692463.206619311</v>
      </c>
      <c r="L2175" s="444">
        <f t="shared" ca="1" si="124"/>
        <v>-3058883632.7952538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-3058883632.7952538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-12745348.469980223</v>
      </c>
      <c r="L2176" s="444">
        <f t="shared" ca="1" si="124"/>
        <v>-3071628981.265234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-3071628981.265234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-12798454.088605141</v>
      </c>
      <c r="L2177" s="444">
        <f t="shared" ca="1" si="124"/>
        <v>-3084427435.3538389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-3084427435.3538389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-12851780.980640996</v>
      </c>
      <c r="L2178" s="444">
        <f t="shared" ca="1" si="124"/>
        <v>-3097279216.3344798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-3097279216.3344798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-12905330.068060333</v>
      </c>
      <c r="L2179" s="444">
        <f t="shared" ca="1" si="124"/>
        <v>-3110184546.4025402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-3110184546.4025402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-12959102.276677251</v>
      </c>
      <c r="L2180" s="444">
        <f t="shared" ca="1" si="124"/>
        <v>-3123143648.6792173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-3123143648.6792173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-13013098.536163405</v>
      </c>
      <c r="L2181" s="444">
        <f t="shared" ca="1" si="124"/>
        <v>-3136156747.2153807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-3136156747.2153807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-13067319.780064085</v>
      </c>
      <c r="L2182" s="444">
        <f t="shared" ca="1" si="124"/>
        <v>-3149224066.9954448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-3149224066.9954448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-13121766.945814352</v>
      </c>
      <c r="L2183" s="444">
        <f t="shared" ca="1" si="124"/>
        <v>-3162345833.9412589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-3162345833.9412589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-13176440.974755246</v>
      </c>
      <c r="L2184" s="444">
        <f t="shared" ca="1" si="124"/>
        <v>-3175522274.9160142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-3175522274.9160142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-13231342.812150059</v>
      </c>
      <c r="L2185" s="444">
        <f t="shared" ca="1" si="124"/>
        <v>-3188753617.7281642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-3188753617.7281642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-13286473.407200685</v>
      </c>
      <c r="L2186" s="444">
        <f t="shared" ca="1" si="124"/>
        <v>-3202040091.135365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-3202040091.135365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-13341833.71306402</v>
      </c>
      <c r="L2187" s="444">
        <f t="shared" ca="1" si="124"/>
        <v>-3215381924.8484292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-3215381924.8484292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-13397424.686868455</v>
      </c>
      <c r="L2188" s="444">
        <f t="shared" ca="1" si="124"/>
        <v>-3228779349.5352979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-3228779349.5352979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-13453247.289730407</v>
      </c>
      <c r="L2189" s="444">
        <f t="shared" ca="1" si="124"/>
        <v>-3242232596.8250284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-3242232596.8250284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-13509302.486770952</v>
      </c>
      <c r="L2190" s="444">
        <f t="shared" ca="1" si="124"/>
        <v>-3255741899.3117995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-3255741899.3117995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-13565591.247132497</v>
      </c>
      <c r="L2191" s="444">
        <f t="shared" ca="1" si="124"/>
        <v>-3269307490.5589318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-3269307490.5589318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-13622114.54399555</v>
      </c>
      <c r="L2192" s="444">
        <f t="shared" ca="1" si="124"/>
        <v>-3282929605.1029272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-3282929605.1029272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-13678873.354595529</v>
      </c>
      <c r="L2193" s="444">
        <f t="shared" ca="1" si="124"/>
        <v>-3296608478.4575229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-3296608478.4575229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-13735868.660239678</v>
      </c>
      <c r="L2194" s="444">
        <f t="shared" ca="1" si="124"/>
        <v>-3310344347.1177626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-3310344347.1177626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-13793101.446324011</v>
      </c>
      <c r="L2195" s="444">
        <f t="shared" ca="1" si="124"/>
        <v>-3324137448.5640864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-3324137448.5640864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-13850572.702350359</v>
      </c>
      <c r="L2196" s="444">
        <f t="shared" ca="1" si="124"/>
        <v>-3337988021.2664366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-3337988021.2664366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-13908283.421943486</v>
      </c>
      <c r="L2197" s="444">
        <f t="shared" ca="1" si="124"/>
        <v>-3351896304.6883802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-3351896304.6883802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-13966234.602868252</v>
      </c>
      <c r="L2198" s="444">
        <f t="shared" ca="1" si="124"/>
        <v>-3365862539.2912483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-3365862539.2912483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-14024427.247046867</v>
      </c>
      <c r="L2199" s="444">
        <f t="shared" ca="1" si="124"/>
        <v>-3379886966.5382953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-3379886966.5382953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-14082862.360576233</v>
      </c>
      <c r="L2200" s="444">
        <f t="shared" ca="1" si="124"/>
        <v>-3393969828.8988714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-3393969828.8988714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-14141540.953745298</v>
      </c>
      <c r="L2201" s="444">
        <f t="shared" ca="1" si="124"/>
        <v>-3408111369.8526168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-3408111369.8526168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-14200464.041052571</v>
      </c>
      <c r="L2202" s="444">
        <f t="shared" ca="1" si="124"/>
        <v>-3422311833.8936691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-3422311833.8936691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-14259632.641223622</v>
      </c>
      <c r="L2203" s="444">
        <f t="shared" ca="1" si="124"/>
        <v>-3436571466.5348926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-3436571466.5348926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-14319047.777228717</v>
      </c>
      <c r="L2204" s="444">
        <f t="shared" ca="1" si="124"/>
        <v>-3450890514.3121214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-3450890514.3121214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-14378710.476300506</v>
      </c>
      <c r="L2205" s="444">
        <f t="shared" ca="1" si="124"/>
        <v>-3465269224.7884221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-3465269224.7884221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-14438621.769951759</v>
      </c>
      <c r="L2206" s="444">
        <f t="shared" ca="1" si="124"/>
        <v>-3479707846.5583739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-3479707846.5583739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-14498782.693993222</v>
      </c>
      <c r="L2207" s="444">
        <f t="shared" ca="1" si="124"/>
        <v>-3494206629.252367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-3494206629.252367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-14559194.28855153</v>
      </c>
      <c r="L2208" s="444">
        <f t="shared" ca="1" si="124"/>
        <v>-3508765823.5409184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-3508765823.5409184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-14619857.598087162</v>
      </c>
      <c r="L2209" s="444">
        <f t="shared" ca="1" si="124"/>
        <v>-3523385681.1390057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-3523385681.1390057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-14680773.671412524</v>
      </c>
      <c r="L2210" s="444">
        <f t="shared" ca="1" si="124"/>
        <v>-3538066454.8104181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-3538066454.8104181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-14741943.561710075</v>
      </c>
      <c r="L2211" s="444">
        <f t="shared" ca="1" si="124"/>
        <v>-3552808398.372128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-3552808398.372128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-14803368.326550534</v>
      </c>
      <c r="L2212" s="444">
        <f t="shared" ca="1" si="124"/>
        <v>-3567611766.6986785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-3567611766.6986785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-14865049.02791116</v>
      </c>
      <c r="L2213" s="444">
        <f t="shared" ca="1" si="124"/>
        <v>-3582476815.7265897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-3582476815.7265897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-14926986.732194124</v>
      </c>
      <c r="L2214" s="444">
        <f t="shared" ca="1" si="124"/>
        <v>-3597403802.4587836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-3597403802.4587836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-14989182.510244932</v>
      </c>
      <c r="L2215" s="444">
        <f t="shared" ca="1" si="124"/>
        <v>-3612392984.9690285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-3612392984.9690285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-15051637.437370952</v>
      </c>
      <c r="L2216" s="444">
        <f t="shared" ca="1" si="124"/>
        <v>-3627444622.4063993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-3627444622.4063993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-15114352.593359997</v>
      </c>
      <c r="L2217" s="444">
        <f t="shared" ca="1" si="124"/>
        <v>-3642558974.9997592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-3642558974.9997592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-15177329.062498996</v>
      </c>
      <c r="L2218" s="444">
        <f t="shared" ca="1" si="124"/>
        <v>-3657736304.0622582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-3657736304.0622582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-15240567.93359274</v>
      </c>
      <c r="L2219" s="444">
        <f t="shared" ca="1" si="124"/>
        <v>-3672976871.995851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-3672976871.995851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-15304070.299982712</v>
      </c>
      <c r="L2220" s="444">
        <f t="shared" ca="1" si="124"/>
        <v>-3688280942.2958336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-3688280942.2958336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-15367837.259565976</v>
      </c>
      <c r="L2221" s="444">
        <f t="shared" ca="1" si="124"/>
        <v>-3703648779.5553994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-3703648779.5553994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-15431869.914814165</v>
      </c>
      <c r="L2222" s="444">
        <f t="shared" ca="1" si="124"/>
        <v>-3719080649.4702134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-3719080649.4702134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-15496169.372792555</v>
      </c>
      <c r="L2223" s="444">
        <f t="shared" ca="1" si="124"/>
        <v>-3734576818.8430061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-3734576818.8430061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-15560736.745179191</v>
      </c>
      <c r="L2224" s="444">
        <f t="shared" ca="1" si="124"/>
        <v>-3750137555.5881853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-3750137555.5881853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-15625573.148284104</v>
      </c>
      <c r="L2225" s="444">
        <f t="shared" ca="1" si="124"/>
        <v>-3765763128.7364693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-3765763128.7364693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-15690679.703068621</v>
      </c>
      <c r="L2226" s="444">
        <f t="shared" ca="1" si="124"/>
        <v>-3781453808.439538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-3781453808.439538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-15756057.535164742</v>
      </c>
      <c r="L2227" s="444">
        <f t="shared" ca="1" si="124"/>
        <v>-3797209865.9747028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-3797209865.9747028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-15821707.774894595</v>
      </c>
      <c r="L2228" s="444">
        <f t="shared" ca="1" si="124"/>
        <v>-3813031573.7495975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-3813031573.7495975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-15887631.557289988</v>
      </c>
      <c r="L2229" s="444">
        <f t="shared" ca="1" si="124"/>
        <v>-3828919205.3068876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-3828919205.3068876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-15953830.022112029</v>
      </c>
      <c r="L2230" s="444">
        <f t="shared" ca="1" si="124"/>
        <v>-3844873035.3289995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-3844873035.3289995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-16020304.313870832</v>
      </c>
      <c r="L2231" s="444">
        <f t="shared" ca="1" si="124"/>
        <v>-3860893339.6428704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-3860893339.6428704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-16087055.581845293</v>
      </c>
      <c r="L2232" s="444">
        <f t="shared" ca="1" si="124"/>
        <v>-3876980395.2247157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-3876980395.2247157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-16154084.980102984</v>
      </c>
      <c r="L2233" s="444">
        <f t="shared" ca="1" si="124"/>
        <v>-3893134480.2048187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-3893134480.2048187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-16221393.66752008</v>
      </c>
      <c r="L2234" s="444">
        <f t="shared" ca="1" si="124"/>
        <v>-3909355873.8723388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-3909355873.8723388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-16288982.807801411</v>
      </c>
      <c r="L2235" s="444">
        <f t="shared" ca="1" si="124"/>
        <v>-3925644856.68014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-3925644856.68014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-16356853.569500582</v>
      </c>
      <c r="L2236" s="444">
        <f t="shared" ca="1" si="124"/>
        <v>-3942001710.2496405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-3942001710.2496405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-16425007.126040168</v>
      </c>
      <c r="L2237" s="444">
        <f t="shared" ca="1" si="124"/>
        <v>-3958426717.3756804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-3958426717.3756804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-16493444.655732004</v>
      </c>
      <c r="L2238" s="444">
        <f t="shared" ca="1" si="124"/>
        <v>-3974920162.0314126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-3974920162.0314126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-16562167.341797553</v>
      </c>
      <c r="L2239" s="444">
        <f t="shared" ca="1" si="124"/>
        <v>-3991482329.37321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-3991482329.37321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-16631176.372388374</v>
      </c>
      <c r="L2240" s="444">
        <f t="shared" ca="1" si="124"/>
        <v>-4008113505.7455983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-4008113505.7455983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-16700472.940606657</v>
      </c>
      <c r="L2241" s="444">
        <f t="shared" ca="1" si="124"/>
        <v>-4024813978.6862049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-4024813978.6862049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-16770058.244525854</v>
      </c>
      <c r="L2242" s="444">
        <f t="shared" ca="1" si="124"/>
        <v>-4041584036.9307308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-4041584036.9307308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-16839933.487211376</v>
      </c>
      <c r="L2243" s="444">
        <f t="shared" ca="1" si="124"/>
        <v>-4058423970.417942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-4058423970.417942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-16910099.876741424</v>
      </c>
      <c r="L2244" s="444">
        <f t="shared" ca="1" si="124"/>
        <v>-4075334070.2946835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-4075334070.2946835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-16980558.626227848</v>
      </c>
      <c r="L2245" s="444">
        <f t="shared" ca="1" si="124"/>
        <v>-4092314628.9209113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-4092314628.9209113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-17051310.953837126</v>
      </c>
      <c r="L2246" s="444">
        <f t="shared" ca="1" si="124"/>
        <v>-4109365939.8747482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-4109365939.8747482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-17122358.082811452</v>
      </c>
      <c r="L2247" s="444">
        <f t="shared" ca="1" si="124"/>
        <v>-4126488297.9575596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-4126488297.9575596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-17193701.241489828</v>
      </c>
      <c r="L2248" s="444">
        <f t="shared" ca="1" si="124"/>
        <v>-4143681999.1990495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-4143681999.1990495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-17265341.663329374</v>
      </c>
      <c r="L2249" s="444">
        <f t="shared" ca="1" si="124"/>
        <v>-4160947340.8623791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-4160947340.8623791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-17337280.586926579</v>
      </c>
      <c r="L2250" s="444">
        <f t="shared" ca="1" si="124"/>
        <v>-4178284621.4493055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-4178284621.4493055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-17409519.256038774</v>
      </c>
      <c r="L2251" s="444">
        <f t="shared" ca="1" si="124"/>
        <v>-4195694140.7053442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-4195694140.7053442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-17482058.919605602</v>
      </c>
      <c r="L2252" s="444">
        <f t="shared" ca="1" si="124"/>
        <v>-4213176199.6249499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-4213176199.6249499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-17554900.831770625</v>
      </c>
      <c r="L2253" s="444">
        <f t="shared" ca="1" si="124"/>
        <v>-4230731100.4567204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-4230731100.4567204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-17628046.251903001</v>
      </c>
      <c r="L2254" s="444">
        <f t="shared" ca="1" si="124"/>
        <v>-4248359146.7086234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-4248359146.7086234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-17701496.444619264</v>
      </c>
      <c r="L2255" s="444">
        <f t="shared" ca="1" si="124"/>
        <v>-4266060643.1532426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-4266060643.1532426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-17775252.679805178</v>
      </c>
      <c r="L2256" s="444">
        <f t="shared" ca="1" si="124"/>
        <v>-4283835895.8330479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-4283835895.8330479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-17849316.232637696</v>
      </c>
      <c r="L2257" s="444">
        <f t="shared" ca="1" si="124"/>
        <v>-4301685212.0656853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-4301685212.0656853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-17923688.383607022</v>
      </c>
      <c r="L2258" s="444">
        <f t="shared" ca="1" si="124"/>
        <v>-4319608900.4492922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-4319608900.4492922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-17998370.418538716</v>
      </c>
      <c r="L2259" s="444">
        <f t="shared" ca="1" si="124"/>
        <v>-4337607270.8678312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-4337607270.8678312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-18073363.628615964</v>
      </c>
      <c r="L2260" s="444">
        <f t="shared" ca="1" si="124"/>
        <v>-4355680634.4964476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-4355680634.4964476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-18148669.310401864</v>
      </c>
      <c r="L2261" s="444">
        <f t="shared" ca="1" si="124"/>
        <v>-4373829303.8068495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-4373829303.8068495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-18224288.765861873</v>
      </c>
      <c r="L2262" s="444">
        <f t="shared" ca="1" si="124"/>
        <v>-4392053592.572711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-4392053592.572711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-18300223.302386295</v>
      </c>
      <c r="L2263" s="444">
        <f t="shared" ca="1" si="124"/>
        <v>-4410353815.8750973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-4410353815.8750973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-18376474.232812904</v>
      </c>
      <c r="L2264" s="444">
        <f t="shared" ca="1" si="124"/>
        <v>-4428730290.1079102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-4428730290.1079102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-18453042.875449624</v>
      </c>
      <c r="L2265" s="444">
        <f t="shared" ca="1" si="124"/>
        <v>-4447183332.9833593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-4447183332.9833593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-18529930.554097332</v>
      </c>
      <c r="L2266" s="444">
        <f t="shared" ca="1" si="124"/>
        <v>-4465713263.5374565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-4465713263.5374565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-18607138.598072734</v>
      </c>
      <c r="L2267" s="444">
        <f t="shared" ca="1" si="124"/>
        <v>-4484320402.1355295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-4484320402.1355295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-18684668.342231374</v>
      </c>
      <c r="L2268" s="444">
        <f t="shared" ca="1" si="124"/>
        <v>-4503005070.4777613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-4503005070.4777613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-18762521.126990672</v>
      </c>
      <c r="L2269" s="444">
        <f t="shared" ca="1" si="124"/>
        <v>-4521767591.6047516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-4521767591.6047516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-18840698.298353132</v>
      </c>
      <c r="L2270" s="444">
        <f t="shared" ca="1" si="124"/>
        <v>-4540608289.9031048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-4540608289.9031048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-18919201.207929604</v>
      </c>
      <c r="L2271" s="444">
        <f t="shared" ca="1" si="124"/>
        <v>-4559527491.1110344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-4559527491.1110344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-18998031.212962642</v>
      </c>
      <c r="L2272" s="444">
        <f t="shared" ca="1" si="124"/>
        <v>-4578525522.3239975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-4578525522.3239975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-19077189.67634999</v>
      </c>
      <c r="L2273" s="444">
        <f t="shared" ca="1" si="124"/>
        <v>-4597602712.0003471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-4597602712.0003471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-19156677.966668114</v>
      </c>
      <c r="L2274" s="444">
        <f t="shared" ca="1" si="124"/>
        <v>-4616759389.9670153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-4616759389.9670153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-19236497.458195895</v>
      </c>
      <c r="L2275" s="444">
        <f t="shared" ca="1" si="124"/>
        <v>-4635995887.425211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-4635995887.425211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-19316649.530938379</v>
      </c>
      <c r="L2276" s="444">
        <f t="shared" ca="1" si="124"/>
        <v>-4655312536.9561491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-4655312536.9561491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-19397135.570650622</v>
      </c>
      <c r="L2277" s="444">
        <f t="shared" ca="1" si="124"/>
        <v>-4674709672.5268002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-4674709672.5268002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-19477956.968861666</v>
      </c>
      <c r="L2278" s="444">
        <f t="shared" ca="1" si="124"/>
        <v>-4694187629.4956617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-4694187629.4956617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-19559115.12289859</v>
      </c>
      <c r="L2279" s="444">
        <f t="shared" ca="1" si="124"/>
        <v>-4713746744.6185608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-4713746744.6185608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-19640611.435910668</v>
      </c>
      <c r="L2280" s="444">
        <f t="shared" ca="1" si="124"/>
        <v>-4733387356.054471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-4733387356.054471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-19722447.31689363</v>
      </c>
      <c r="L2281" s="444">
        <f t="shared" ca="1" si="124"/>
        <v>-4753109803.3713646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-4753109803.3713646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-19804624.180714019</v>
      </c>
      <c r="L2282" s="444">
        <f t="shared" ca="1" si="124"/>
        <v>-4772914427.5520782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-4772914427.5520782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-19887143.448133659</v>
      </c>
      <c r="L2283" s="444">
        <f t="shared" ca="1" si="124"/>
        <v>-4792801571.0002117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-4792801571.0002117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-19970006.545834213</v>
      </c>
      <c r="L2284" s="444">
        <f t="shared" ca="1" si="124"/>
        <v>-4812771577.5460463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-4812771577.5460463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-20053214.90644186</v>
      </c>
      <c r="L2285" s="444">
        <f t="shared" ca="1" si="124"/>
        <v>-4832824792.4524879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-4832824792.4524879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-20136769.968552034</v>
      </c>
      <c r="L2286" s="444">
        <f t="shared" ca="1" si="124"/>
        <v>-4852961562.4210396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-4852961562.4210396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-20220673.176754333</v>
      </c>
      <c r="L2287" s="444">
        <f t="shared" ca="1" si="124"/>
        <v>-4873182235.5977936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-4873182235.5977936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-20304925.981657472</v>
      </c>
      <c r="L2288" s="444">
        <f t="shared" ca="1" si="124"/>
        <v>-4893487161.5794506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-4893487161.5794506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-20389529.839914378</v>
      </c>
      <c r="L2289" s="444">
        <f t="shared" ca="1" si="124"/>
        <v>-4913876691.4193649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-4913876691.4193649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-20474486.214247353</v>
      </c>
      <c r="L2290" s="444">
        <f t="shared" ca="1" si="124"/>
        <v>-4934351177.6336126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-4934351177.6336126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-20559796.573473386</v>
      </c>
      <c r="L2291" s="444">
        <f t="shared" ca="1" si="124"/>
        <v>-4954910974.2070856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-4954910974.2070856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-20645462.392529525</v>
      </c>
      <c r="L2292" s="444">
        <f t="shared" ca="1" si="124"/>
        <v>-4975556436.5996151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-4975556436.5996151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-20731485.152498394</v>
      </c>
      <c r="L2293" s="444">
        <f t="shared" ca="1" si="124"/>
        <v>-4996287921.7521133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-4996287921.7521133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-20817866.340633806</v>
      </c>
      <c r="L2294" s="444">
        <f t="shared" ca="1" si="124"/>
        <v>-5017105788.0927467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-5017105788.0927467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-20904607.450386446</v>
      </c>
      <c r="L2295" s="444">
        <f t="shared" ca="1" si="124"/>
        <v>-5038010395.5431328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-5038010395.5431328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-20991709.981429718</v>
      </c>
      <c r="L2296" s="444">
        <f t="shared" ca="1" si="124"/>
        <v>-5059002105.5245628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-5059002105.5245628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-21079175.43968568</v>
      </c>
      <c r="L2297" s="444">
        <f t="shared" ca="1" si="124"/>
        <v>-5080081280.9642487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-5080081280.9642487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-21167005.337351035</v>
      </c>
      <c r="L2298" s="444">
        <f t="shared" ca="1" si="124"/>
        <v>-5101248286.3015995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-5101248286.3015995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-21255201.19292333</v>
      </c>
      <c r="L2299" s="444">
        <f t="shared" ca="1" si="124"/>
        <v>-5122503487.494523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-5122503487.494523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-21343764.531227179</v>
      </c>
      <c r="L2300" s="444">
        <f t="shared" ca="1" si="124"/>
        <v>-5143847252.0257502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-5143847252.0257502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-21432696.883440625</v>
      </c>
      <c r="L2301" s="444">
        <f t="shared" ca="1" si="124"/>
        <v>-5165279948.9091911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-5165279948.9091911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-21521999.787121631</v>
      </c>
      <c r="L2302" s="444">
        <f t="shared" ca="1" si="124"/>
        <v>-5186801948.6963129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-5186801948.6963129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-21611674.786234636</v>
      </c>
      <c r="L2303" s="444">
        <f t="shared" ref="L2303:L2557" ca="1" si="129">I2303-J2303+K2303</f>
        <v>-5208413623.4825478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-5208413623.4825478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-21701723.431177281</v>
      </c>
      <c r="L2304" s="444">
        <f t="shared" ca="1" si="129"/>
        <v>-5230115346.9137249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-5230115346.9137249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-21792147.278807186</v>
      </c>
      <c r="L2305" s="444">
        <f t="shared" ca="1" si="129"/>
        <v>-5251907494.1925325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-5251907494.1925325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-21882947.892468885</v>
      </c>
      <c r="L2306" s="444">
        <f t="shared" ca="1" si="129"/>
        <v>-5273790442.085001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-5273790442.085001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-21974126.842020836</v>
      </c>
      <c r="L2307" s="444">
        <f t="shared" ca="1" si="129"/>
        <v>-5295764568.927022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-5295764568.927022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-22065685.703862593</v>
      </c>
      <c r="L2308" s="444">
        <f t="shared" ca="1" si="129"/>
        <v>-5317830254.6308842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-5317830254.6308842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-22157626.060962018</v>
      </c>
      <c r="L2309" s="444">
        <f t="shared" ca="1" si="129"/>
        <v>-5339987880.6918459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-5339987880.6918459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-22249949.502882689</v>
      </c>
      <c r="L2310" s="444">
        <f t="shared" ca="1" si="129"/>
        <v>-5362237830.1947289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-5362237830.1947289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-22342657.625811368</v>
      </c>
      <c r="L2311" s="444">
        <f t="shared" ca="1" si="129"/>
        <v>-5384580487.8205404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-5384580487.8205404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-22435752.032585584</v>
      </c>
      <c r="L2312" s="444">
        <f t="shared" ca="1" si="129"/>
        <v>-5407016239.8531256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-5407016239.8531256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-22529234.332721356</v>
      </c>
      <c r="L2313" s="444">
        <f t="shared" ca="1" si="129"/>
        <v>-5429545474.1858473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-5429545474.1858473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-22623106.142441031</v>
      </c>
      <c r="L2314" s="444">
        <f t="shared" ca="1" si="129"/>
        <v>-5452168580.3282881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-5452168580.3282881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-22717369.084701199</v>
      </c>
      <c r="L2315" s="444">
        <f t="shared" ca="1" si="129"/>
        <v>-5474885949.4129896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-5474885949.4129896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-22812024.789220791</v>
      </c>
      <c r="L2316" s="444">
        <f t="shared" ca="1" si="129"/>
        <v>-5497697974.2022104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-5497697974.2022104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-22907074.892509211</v>
      </c>
      <c r="L2317" s="444">
        <f t="shared" ca="1" si="129"/>
        <v>-5520605049.0947199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-5520605049.0947199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-23002521.037894666</v>
      </c>
      <c r="L2318" s="444">
        <f t="shared" ca="1" si="129"/>
        <v>-5543607570.1326141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-5543607570.1326141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-23098364.875552557</v>
      </c>
      <c r="L2319" s="444">
        <f t="shared" ca="1" si="129"/>
        <v>-5566705935.0081663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-5566705935.0081663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-23194608.062534027</v>
      </c>
      <c r="L2320" s="444">
        <f t="shared" ca="1" si="129"/>
        <v>-5589900543.0707006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-5589900543.0707006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-23291252.262794584</v>
      </c>
      <c r="L2321" s="444">
        <f t="shared" ca="1" si="129"/>
        <v>-5613191795.3334951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-5613191795.3334951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-23388299.147222895</v>
      </c>
      <c r="L2322" s="444">
        <f t="shared" ca="1" si="129"/>
        <v>-5636580094.4807177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-5636580094.4807177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-23485750.393669657</v>
      </c>
      <c r="L2323" s="444">
        <f t="shared" ca="1" si="129"/>
        <v>-5660065844.8743877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-5660065844.8743877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-23583607.686976615</v>
      </c>
      <c r="L2324" s="444">
        <f t="shared" ca="1" si="129"/>
        <v>-5683649452.5613642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-5683649452.5613642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-23681872.719005685</v>
      </c>
      <c r="L2325" s="444">
        <f t="shared" ca="1" si="129"/>
        <v>-5707331325.2803698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-5707331325.2803698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-23780547.188668206</v>
      </c>
      <c r="L2326" s="444">
        <f t="shared" ca="1" si="129"/>
        <v>-5731111872.469038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-5731111872.469038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-23879632.801954325</v>
      </c>
      <c r="L2327" s="444">
        <f t="shared" ca="1" si="129"/>
        <v>-5754991505.2709923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-5754991505.2709923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-23979131.271962468</v>
      </c>
      <c r="L2328" s="444">
        <f t="shared" ca="1" si="129"/>
        <v>-5778970636.5429544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-5778970636.5429544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-24079044.318928976</v>
      </c>
      <c r="L2329" s="444">
        <f t="shared" ca="1" si="129"/>
        <v>-5803049680.8618832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-5803049680.8618832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-24179373.670257848</v>
      </c>
      <c r="L2330" s="444">
        <f t="shared" ca="1" si="129"/>
        <v>-5827229054.5321407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-5827229054.5321407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-24280121.060550585</v>
      </c>
      <c r="L2331" s="444">
        <f t="shared" ca="1" si="129"/>
        <v>-5851509175.5926914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-5851509175.5926914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-24381288.231636215</v>
      </c>
      <c r="L2332" s="444">
        <f t="shared" ca="1" si="129"/>
        <v>-5875890463.8243275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-5875890463.8243275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-24482876.932601362</v>
      </c>
      <c r="L2333" s="444">
        <f t="shared" ca="1" si="129"/>
        <v>-5900373340.7569284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-5900373340.7569284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-24584888.919820536</v>
      </c>
      <c r="L2334" s="444">
        <f t="shared" ca="1" si="129"/>
        <v>-5924958229.6767492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-5924958229.6767492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-24687325.956986453</v>
      </c>
      <c r="L2335" s="444">
        <f t="shared" ca="1" si="129"/>
        <v>-5949645555.6337357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-5949645555.6337357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-24790189.815140564</v>
      </c>
      <c r="L2336" s="444">
        <f t="shared" ca="1" si="129"/>
        <v>-5974435745.4488764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-5974435745.4488764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-24893482.272703651</v>
      </c>
      <c r="L2337" s="444">
        <f t="shared" ca="1" si="129"/>
        <v>-5999329227.7215805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-5999329227.7215805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-24997205.115506586</v>
      </c>
      <c r="L2338" s="444">
        <f t="shared" ca="1" si="129"/>
        <v>-6024326432.8370867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-6024326432.8370867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-25101360.136821195</v>
      </c>
      <c r="L2339" s="444">
        <f t="shared" ca="1" si="129"/>
        <v>-6049427792.9739075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-6049427792.9739075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-25205949.13739128</v>
      </c>
      <c r="L2340" s="444">
        <f t="shared" ca="1" si="129"/>
        <v>-6074633742.1112986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-6074633742.1112986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-25310973.925463744</v>
      </c>
      <c r="L2341" s="444">
        <f t="shared" ca="1" si="129"/>
        <v>-6099944716.0367622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-6099944716.0367622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-25416436.316819843</v>
      </c>
      <c r="L2342" s="444">
        <f t="shared" ca="1" si="129"/>
        <v>-6125361152.3535824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-6125361152.3535824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-25522338.134806592</v>
      </c>
      <c r="L2343" s="444">
        <f t="shared" ca="1" si="129"/>
        <v>-6150883490.488389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-6150883490.488389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-25628681.210368287</v>
      </c>
      <c r="L2344" s="444">
        <f t="shared" ca="1" si="129"/>
        <v>-6176512171.6987572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-6176512171.6987572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-25735467.382078156</v>
      </c>
      <c r="L2345" s="444">
        <f t="shared" ca="1" si="129"/>
        <v>-6202247639.0808353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-6202247639.0808353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-25842698.496170148</v>
      </c>
      <c r="L2346" s="444">
        <f t="shared" ca="1" si="129"/>
        <v>-6228090337.5770054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-6228090337.5770054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-25950376.406570856</v>
      </c>
      <c r="L2347" s="444">
        <f t="shared" ca="1" si="129"/>
        <v>-6254040713.9835758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-6254040713.9835758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-26058502.974931564</v>
      </c>
      <c r="L2348" s="444">
        <f t="shared" ca="1" si="129"/>
        <v>-6280099216.9585075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-6280099216.9585075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-26167080.07066045</v>
      </c>
      <c r="L2349" s="444">
        <f t="shared" ca="1" si="129"/>
        <v>-6306266297.0291681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-6306266297.0291681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-26276109.570954867</v>
      </c>
      <c r="L2350" s="444">
        <f t="shared" ca="1" si="129"/>
        <v>-6332542406.6001234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-6332542406.6001234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-26385593.360833846</v>
      </c>
      <c r="L2351" s="444">
        <f t="shared" ca="1" si="129"/>
        <v>-6358927999.9609575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-6358927999.9609575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-26495533.333170656</v>
      </c>
      <c r="L2352" s="444">
        <f t="shared" ca="1" si="129"/>
        <v>-6385423533.2941284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-6385423533.2941284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-26605931.388725534</v>
      </c>
      <c r="L2353" s="444">
        <f t="shared" ca="1" si="129"/>
        <v>-6412029464.6828537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-6412029464.6828537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-26716789.436178558</v>
      </c>
      <c r="L2354" s="444">
        <f t="shared" ca="1" si="129"/>
        <v>-6438746254.1190319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-6438746254.1190319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-26828109.392162632</v>
      </c>
      <c r="L2355" s="444">
        <f t="shared" ca="1" si="129"/>
        <v>-6465574363.5111942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-6465574363.5111942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-26939893.181296643</v>
      </c>
      <c r="L2356" s="444">
        <f t="shared" ca="1" si="129"/>
        <v>-6492514256.6924906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-6492514256.6924906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-27052142.736218709</v>
      </c>
      <c r="L2357" s="444">
        <f t="shared" ca="1" si="129"/>
        <v>-6519566399.428709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-6519566399.428709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-27164859.997619621</v>
      </c>
      <c r="L2358" s="444">
        <f t="shared" ca="1" si="129"/>
        <v>-6546731259.4263287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-6546731259.4263287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-27278046.914276369</v>
      </c>
      <c r="L2359" s="444">
        <f t="shared" ca="1" si="129"/>
        <v>-6574009306.3406048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-6574009306.3406048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-27391705.443085853</v>
      </c>
      <c r="L2360" s="444">
        <f t="shared" ca="1" si="129"/>
        <v>-6601401011.7836905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-6601401011.7836905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-27505837.549098711</v>
      </c>
      <c r="L2361" s="444">
        <f t="shared" ca="1" si="129"/>
        <v>-6628906849.3327894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-6628906849.3327894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-27620445.20555329</v>
      </c>
      <c r="L2362" s="444">
        <f t="shared" ca="1" si="129"/>
        <v>-6656527294.5383425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-6656527294.5383425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-27735530.39390976</v>
      </c>
      <c r="L2363" s="444">
        <f t="shared" ca="1" si="129"/>
        <v>-6684262824.9322519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-6684262824.9322519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-27851095.103884384</v>
      </c>
      <c r="L2364" s="444">
        <f t="shared" ca="1" si="129"/>
        <v>-6712113920.0361366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-6712113920.0361366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-27967141.333483901</v>
      </c>
      <c r="L2365" s="444">
        <f t="shared" ca="1" si="129"/>
        <v>-6740081061.3696203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-6740081061.3696203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-28083671.089040082</v>
      </c>
      <c r="L2366" s="444">
        <f t="shared" ca="1" si="129"/>
        <v>-6768164732.4586601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-6768164732.4586601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-28200686.385244418</v>
      </c>
      <c r="L2367" s="444">
        <f t="shared" ca="1" si="129"/>
        <v>-6796365418.8439045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-6796365418.8439045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-28318189.245182939</v>
      </c>
      <c r="L2368" s="444">
        <f t="shared" ca="1" si="129"/>
        <v>-6824683608.0890875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-6824683608.0890875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-28436181.700371198</v>
      </c>
      <c r="L2369" s="444">
        <f t="shared" ca="1" si="129"/>
        <v>-6853119789.7894583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-6853119789.7894583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-28554665.79078941</v>
      </c>
      <c r="L2370" s="444">
        <f t="shared" ca="1" si="129"/>
        <v>-6881674455.5802479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-6881674455.5802479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-28673643.564917695</v>
      </c>
      <c r="L2371" s="444">
        <f t="shared" ca="1" si="129"/>
        <v>-6910348099.1451654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-6910348099.1451654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-28793117.079771522</v>
      </c>
      <c r="L2372" s="444">
        <f t="shared" ca="1" si="129"/>
        <v>-6939141216.2249374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-6939141216.2249374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-28913088.400937241</v>
      </c>
      <c r="L2373" s="444">
        <f t="shared" ca="1" si="129"/>
        <v>-6968054304.6258745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-6968054304.6258745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-29033559.602607809</v>
      </c>
      <c r="L2374" s="444">
        <f t="shared" ca="1" si="129"/>
        <v>-6997087864.2284822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-6997087864.2284822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-29154532.767618675</v>
      </c>
      <c r="L2375" s="444">
        <f t="shared" ca="1" si="129"/>
        <v>-7026242396.9961014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-7026242396.9961014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-29276009.987483751</v>
      </c>
      <c r="L2376" s="444">
        <f t="shared" ca="1" si="129"/>
        <v>-7055518406.9835854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-7055518406.9835854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-29397993.362431601</v>
      </c>
      <c r="L2377" s="444">
        <f t="shared" ca="1" si="129"/>
        <v>-7084916400.3460169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-7084916400.3460169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-29520485.001441736</v>
      </c>
      <c r="L2378" s="444">
        <f t="shared" ca="1" si="129"/>
        <v>-7114436885.3474588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-7114436885.3474588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-29643487.022281077</v>
      </c>
      <c r="L2379" s="444">
        <f t="shared" ca="1" si="129"/>
        <v>-7144080372.3697395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-7144080372.3697395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-29767001.551540583</v>
      </c>
      <c r="L2380" s="444">
        <f t="shared" ca="1" si="129"/>
        <v>-7173847373.9212799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-7173847373.9212799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-29891030.724671993</v>
      </c>
      <c r="L2381" s="444">
        <f t="shared" ca="1" si="129"/>
        <v>-7203738404.6459522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-7203738404.6459522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-30015576.6860248</v>
      </c>
      <c r="L2382" s="444">
        <f t="shared" ca="1" si="129"/>
        <v>-7233753981.3319769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-7233753981.3319769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-30140641.588883236</v>
      </c>
      <c r="L2383" s="444">
        <f t="shared" ca="1" si="129"/>
        <v>-7263894622.9208603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-7263894622.9208603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-30266227.595503587</v>
      </c>
      <c r="L2384" s="444">
        <f t="shared" ca="1" si="129"/>
        <v>-7294160850.5163641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-7294160850.5163641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-30392336.877151512</v>
      </c>
      <c r="L2385" s="444">
        <f t="shared" ca="1" si="129"/>
        <v>-7324553187.3935156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-7324553187.3935156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-30518971.614139643</v>
      </c>
      <c r="L2386" s="444">
        <f t="shared" ca="1" si="129"/>
        <v>-7355072159.0076551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-7355072159.0076551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-30646133.995865226</v>
      </c>
      <c r="L2387" s="444">
        <f t="shared" ca="1" si="129"/>
        <v>-7385718293.00352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-7385718293.00352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-30773826.220847998</v>
      </c>
      <c r="L2388" s="444">
        <f t="shared" ca="1" si="129"/>
        <v>-7416492119.2243681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-7416492119.2243681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-30902050.496768199</v>
      </c>
      <c r="L2389" s="444">
        <f t="shared" ca="1" si="129"/>
        <v>-7447394169.7211361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-7447394169.7211361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-31030809.040504735</v>
      </c>
      <c r="L2390" s="444">
        <f t="shared" ca="1" si="129"/>
        <v>-7478424978.7616405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-7478424978.7616405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-31160104.078173503</v>
      </c>
      <c r="L2391" s="444">
        <f t="shared" ca="1" si="129"/>
        <v>-7509585082.8398142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-7509585082.8398142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-31289937.84516589</v>
      </c>
      <c r="L2392" s="444">
        <f t="shared" ca="1" si="129"/>
        <v>-7540875020.6849804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-7540875020.6849804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-31420312.586187419</v>
      </c>
      <c r="L2393" s="444">
        <f t="shared" ca="1" si="129"/>
        <v>-7572295333.2711678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-7572295333.2711678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-31551230.555296537</v>
      </c>
      <c r="L2394" s="444">
        <f t="shared" ca="1" si="129"/>
        <v>-7603846563.8264647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-7603846563.8264647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-31682694.015943602</v>
      </c>
      <c r="L2395" s="444">
        <f t="shared" ca="1" si="129"/>
        <v>-7635529257.8424082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-7635529257.8424082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-31814705.241010036</v>
      </c>
      <c r="L2396" s="444">
        <f t="shared" ca="1" si="129"/>
        <v>-7667343963.0834179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-7667343963.0834179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-31947266.512847576</v>
      </c>
      <c r="L2397" s="444">
        <f t="shared" ca="1" si="129"/>
        <v>-7699291229.5962658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-7699291229.5962658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-32080380.123317774</v>
      </c>
      <c r="L2398" s="444">
        <f t="shared" ca="1" si="129"/>
        <v>-7731371609.7195835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-7731371609.7195835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-32214048.3738316</v>
      </c>
      <c r="L2399" s="444">
        <f t="shared" ca="1" si="129"/>
        <v>-7763585658.0934153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-7763585658.0934153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-32348273.575389229</v>
      </c>
      <c r="L2400" s="444">
        <f t="shared" ca="1" si="129"/>
        <v>-7795933931.6688042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-7795933931.6688042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-32483058.048620015</v>
      </c>
      <c r="L2401" s="444">
        <f t="shared" ca="1" si="129"/>
        <v>-7828416989.7174244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-7828416989.7174244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-32618404.123822603</v>
      </c>
      <c r="L2402" s="444">
        <f t="shared" ca="1" si="129"/>
        <v>-7861035393.8412466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-7861035393.8412466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-32754314.141005188</v>
      </c>
      <c r="L2403" s="444">
        <f t="shared" ca="1" si="129"/>
        <v>-7893789707.9822521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-7893789707.9822521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-32890790.449926049</v>
      </c>
      <c r="L2404" s="444">
        <f t="shared" ca="1" si="129"/>
        <v>-7926680498.4321785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-7926680498.4321785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-33027835.410134077</v>
      </c>
      <c r="L2405" s="444">
        <f t="shared" ca="1" si="129"/>
        <v>-7959708333.8423128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-7959708333.8423128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-33165451.391009636</v>
      </c>
      <c r="L2406" s="444">
        <f t="shared" ca="1" si="129"/>
        <v>-7992873785.2333221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-7992873785.2333221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-33303640.771805506</v>
      </c>
      <c r="L2407" s="444">
        <f t="shared" ca="1" si="129"/>
        <v>-8026177426.0051279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-8026177426.0051279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-33442405.941688031</v>
      </c>
      <c r="L2408" s="444">
        <f t="shared" ca="1" si="129"/>
        <v>-8059619831.9468155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-8059619831.9468155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-33581749.299778394</v>
      </c>
      <c r="L2409" s="444">
        <f t="shared" ca="1" si="129"/>
        <v>-8093201581.2465935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-8093201581.2465935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-33721673.255194142</v>
      </c>
      <c r="L2410" s="444">
        <f t="shared" ca="1" si="129"/>
        <v>-8126923254.5017872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-8126923254.5017872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-33862180.227090776</v>
      </c>
      <c r="L2411" s="444">
        <f t="shared" ca="1" si="129"/>
        <v>-8160785434.728878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-8160785434.728878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-34003272.644703656</v>
      </c>
      <c r="L2412" s="444">
        <f t="shared" ca="1" si="129"/>
        <v>-8194788707.3735819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-8194788707.3735819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-34144952.947389923</v>
      </c>
      <c r="L2413" s="444">
        <f t="shared" ca="1" si="129"/>
        <v>-8228933660.3209715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-8228933660.3209715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-34287223.584670715</v>
      </c>
      <c r="L2414" s="444">
        <f t="shared" ca="1" si="129"/>
        <v>-8263220883.9056425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-8263220883.9056425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-34430087.016273506</v>
      </c>
      <c r="L2415" s="444">
        <f t="shared" ca="1" si="129"/>
        <v>-8297650970.921916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-8297650970.921916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-34573545.712174647</v>
      </c>
      <c r="L2416" s="444">
        <f t="shared" ca="1" si="129"/>
        <v>-8332224516.6340904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-8332224516.6340904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-34717602.152642041</v>
      </c>
      <c r="L2417" s="444">
        <f t="shared" ca="1" si="129"/>
        <v>-8366942118.7867327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-8366942118.7867327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-34862258.82827805</v>
      </c>
      <c r="L2418" s="444">
        <f t="shared" ca="1" si="129"/>
        <v>-8401804377.6150103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-8401804377.6150103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-35007518.240062542</v>
      </c>
      <c r="L2419" s="444">
        <f t="shared" ca="1" si="129"/>
        <v>-8436811895.855073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-8436811895.855073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-35153382.899396136</v>
      </c>
      <c r="L2420" s="444">
        <f t="shared" ca="1" si="129"/>
        <v>-8471965278.7544689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-8471965278.7544689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-35299855.328143619</v>
      </c>
      <c r="L2421" s="444">
        <f t="shared" ca="1" si="129"/>
        <v>-8507265134.082613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-8507265134.082613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-35446938.058677554</v>
      </c>
      <c r="L2422" s="444">
        <f t="shared" ca="1" si="129"/>
        <v>-8542712072.1412907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-8542712072.1412907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-35594633.63392204</v>
      </c>
      <c r="L2423" s="444">
        <f t="shared" ca="1" si="129"/>
        <v>-8578306705.7752123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-8578306705.7752123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-35742944.607396714</v>
      </c>
      <c r="L2424" s="444">
        <f t="shared" ca="1" si="129"/>
        <v>-8614049650.3826084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-8614049650.3826084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-35891873.543260865</v>
      </c>
      <c r="L2425" s="444">
        <f t="shared" ca="1" si="129"/>
        <v>-8649941523.925869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-8649941523.925869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-36041423.016357787</v>
      </c>
      <c r="L2426" s="444">
        <f t="shared" ca="1" si="129"/>
        <v>-8685982946.9422264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-8685982946.9422264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-36191595.612259276</v>
      </c>
      <c r="L2427" s="444">
        <f t="shared" ca="1" si="129"/>
        <v>-8722174542.5544853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-8722174542.5544853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-36342393.927310355</v>
      </c>
      <c r="L2428" s="444">
        <f t="shared" ca="1" si="129"/>
        <v>-8758516936.4817963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-8758516936.4817963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-36493820.568674147</v>
      </c>
      <c r="L2429" s="444">
        <f t="shared" ca="1" si="129"/>
        <v>-8795010757.0504704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-8795010757.0504704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-36645878.154376961</v>
      </c>
      <c r="L2430" s="444">
        <f t="shared" ca="1" si="129"/>
        <v>-8831656635.2048473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-8831656635.2048473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-36798569.313353531</v>
      </c>
      <c r="L2431" s="444">
        <f t="shared" ca="1" si="129"/>
        <v>-8868455204.5181999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-8868455204.5181999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-36951896.685492501</v>
      </c>
      <c r="L2432" s="444">
        <f t="shared" ca="1" si="129"/>
        <v>-8905407101.2036915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-8905407101.2036915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-37105862.921682045</v>
      </c>
      <c r="L2433" s="444">
        <f t="shared" ca="1" si="129"/>
        <v>-8942512964.1253738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-8942512964.1253738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-37260470.683855727</v>
      </c>
      <c r="L2434" s="444">
        <f t="shared" ca="1" si="129"/>
        <v>-8979773434.8092289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-8979773434.8092289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-37415722.645038456</v>
      </c>
      <c r="L2435" s="444">
        <f t="shared" ca="1" si="129"/>
        <v>-9017189157.4542675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-9017189157.4542675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-37571621.48939278</v>
      </c>
      <c r="L2436" s="444">
        <f t="shared" ca="1" si="129"/>
        <v>-9054760778.9436607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-9054760778.9436607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-37728169.912265256</v>
      </c>
      <c r="L2437" s="444">
        <f t="shared" ca="1" si="129"/>
        <v>-9092488948.8559265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-9092488948.8559265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-37885370.620233029</v>
      </c>
      <c r="L2438" s="444">
        <f t="shared" ca="1" si="129"/>
        <v>-9130374319.47616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-9130374319.47616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-38043226.331150666</v>
      </c>
      <c r="L2439" s="444">
        <f t="shared" ca="1" si="129"/>
        <v>-9168417545.8073101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-9168417545.8073101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-38201739.774197124</v>
      </c>
      <c r="L2440" s="444">
        <f t="shared" ca="1" si="129"/>
        <v>-9206619285.5815067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-9206619285.5815067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-38360913.689922944</v>
      </c>
      <c r="L2441" s="444">
        <f t="shared" ca="1" si="129"/>
        <v>-9244980199.2714291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-9244980199.2714291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-38520750.830297619</v>
      </c>
      <c r="L2442" s="444">
        <f t="shared" ca="1" si="129"/>
        <v>-9283500950.1017265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-9283500950.1017265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-38681253.958757192</v>
      </c>
      <c r="L2443" s="444">
        <f t="shared" ca="1" si="129"/>
        <v>-9322182204.0604839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-9322182204.0604839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-38842425.850252017</v>
      </c>
      <c r="L2444" s="444">
        <f t="shared" ca="1" si="129"/>
        <v>-9361024629.9107361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-9361024629.9107361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-39004269.291294731</v>
      </c>
      <c r="L2445" s="444">
        <f t="shared" ca="1" si="129"/>
        <v>-9400028899.2020302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-9400028899.2020302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-39166787.080008462</v>
      </c>
      <c r="L2446" s="444">
        <f t="shared" ca="1" si="129"/>
        <v>-9439195686.2820377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-9439195686.2820377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-39329982.026175156</v>
      </c>
      <c r="L2447" s="444">
        <f t="shared" ca="1" si="129"/>
        <v>-9478525668.3082123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-9478525668.3082123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-39493856.951284215</v>
      </c>
      <c r="L2448" s="444">
        <f t="shared" ca="1" si="129"/>
        <v>-9518019525.2594967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-9518019525.2594967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-39658414.688581236</v>
      </c>
      <c r="L2449" s="444">
        <f t="shared" ca="1" si="129"/>
        <v>-9557677939.9480782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-9557677939.9480782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-39823658.083116993</v>
      </c>
      <c r="L2450" s="444">
        <f t="shared" ca="1" si="129"/>
        <v>-9597501598.0311947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-9597501598.0311947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-39989589.991796643</v>
      </c>
      <c r="L2451" s="444">
        <f t="shared" ca="1" si="129"/>
        <v>-9637491188.0229912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-9637491188.0229912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-40156213.283429131</v>
      </c>
      <c r="L2452" s="444">
        <f t="shared" ca="1" si="129"/>
        <v>-9677647401.3064194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-9677647401.3064194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-40323530.838776745</v>
      </c>
      <c r="L2453" s="444">
        <f t="shared" ca="1" si="129"/>
        <v>-9717970932.1451969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-9717970932.1451969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-40491545.550604984</v>
      </c>
      <c r="L2454" s="444">
        <f t="shared" ca="1" si="129"/>
        <v>-9758462477.6958027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-9758462477.6958027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-40660260.32373251</v>
      </c>
      <c r="L2455" s="444">
        <f t="shared" ca="1" si="129"/>
        <v>-9799122738.0195351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-9799122738.0195351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-40829678.075081393</v>
      </c>
      <c r="L2456" s="444">
        <f t="shared" ca="1" si="129"/>
        <v>-9839952416.0946159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-9839952416.0946159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-40999801.733727567</v>
      </c>
      <c r="L2457" s="444">
        <f t="shared" ca="1" si="129"/>
        <v>-9880952217.8283443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-9880952217.8283443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-41170634.240951434</v>
      </c>
      <c r="L2458" s="444">
        <f t="shared" ca="1" si="129"/>
        <v>-9922122852.0692959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-9922122852.0692959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-41342178.550288729</v>
      </c>
      <c r="L2459" s="444">
        <f t="shared" ca="1" si="129"/>
        <v>-9963465030.619585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-9963465030.619585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-41514437.627581604</v>
      </c>
      <c r="L2460" s="444">
        <f t="shared" ca="1" si="129"/>
        <v>-10004979468.247168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-10004979468.247168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-41687414.451029867</v>
      </c>
      <c r="L2461" s="444">
        <f t="shared" ca="1" si="129"/>
        <v>-10046666882.698198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-10046666882.698198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-41861112.011242494</v>
      </c>
      <c r="L2462" s="444">
        <f t="shared" ca="1" si="129"/>
        <v>-10088527994.70944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-10088527994.70944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-42035533.311289333</v>
      </c>
      <c r="L2463" s="444">
        <f t="shared" ca="1" si="129"/>
        <v>-10130563528.020729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-10130563528.020729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-42210681.366753034</v>
      </c>
      <c r="L2464" s="444">
        <f t="shared" ca="1" si="129"/>
        <v>-10172774209.387482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-10172774209.387482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-42386559.205781177</v>
      </c>
      <c r="L2465" s="444">
        <f t="shared" ca="1" si="129"/>
        <v>-10215160768.593264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-10215160768.593264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-42563169.869138598</v>
      </c>
      <c r="L2466" s="444">
        <f t="shared" ca="1" si="129"/>
        <v>-10257723938.462402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-10257723938.462402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-42740516.410260007</v>
      </c>
      <c r="L2467" s="444">
        <f t="shared" ca="1" si="129"/>
        <v>-10300464454.872662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-10300464454.872662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-42918601.895302758</v>
      </c>
      <c r="L2468" s="444">
        <f t="shared" ca="1" si="129"/>
        <v>-10343383056.767963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-10343383056.767963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-43097429.403199844</v>
      </c>
      <c r="L2469" s="444">
        <f t="shared" ca="1" si="129"/>
        <v>-10386480486.171164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-10386480486.171164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-43277002.025713183</v>
      </c>
      <c r="L2470" s="444">
        <f t="shared" ca="1" si="129"/>
        <v>-10429757488.196877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-10429757488.196877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-43457322.867486984</v>
      </c>
      <c r="L2471" s="444">
        <f t="shared" ca="1" si="129"/>
        <v>-10473214811.064363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-10473214811.064363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-43638395.046101511</v>
      </c>
      <c r="L2472" s="444">
        <f t="shared" ca="1" si="129"/>
        <v>-10516853206.110464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-10516853206.110464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-43820221.69212693</v>
      </c>
      <c r="L2473" s="444">
        <f t="shared" ca="1" si="129"/>
        <v>-10560673427.802591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-10560673427.802591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-44002805.949177466</v>
      </c>
      <c r="L2474" s="444">
        <f t="shared" ca="1" si="129"/>
        <v>-10604676233.751768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-10604676233.751768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-44186150.973965697</v>
      </c>
      <c r="L2475" s="444">
        <f t="shared" ca="1" si="129"/>
        <v>-10648862384.725735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-10648862384.725735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-44370259.93635723</v>
      </c>
      <c r="L2476" s="444">
        <f t="shared" ca="1" si="129"/>
        <v>-10693232644.662092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-10693232644.662092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-44555136.019425385</v>
      </c>
      <c r="L2477" s="444">
        <f t="shared" ca="1" si="129"/>
        <v>-10737787780.681517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-10737787780.681517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-44740782.419506319</v>
      </c>
      <c r="L2478" s="444">
        <f t="shared" ca="1" si="129"/>
        <v>-10782528563.101023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-10782528563.101023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-44927202.346254259</v>
      </c>
      <c r="L2479" s="444">
        <f t="shared" ca="1" si="129"/>
        <v>-10827455765.447277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-10827455765.447277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-45114399.022696987</v>
      </c>
      <c r="L2480" s="444">
        <f t="shared" ca="1" si="129"/>
        <v>-10872570164.469975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-10872570164.469975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-45302375.685291559</v>
      </c>
      <c r="L2481" s="444">
        <f t="shared" ca="1" si="129"/>
        <v>-10917872540.155266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-10917872540.155266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-45491135.583980277</v>
      </c>
      <c r="L2482" s="444">
        <f t="shared" ca="1" si="129"/>
        <v>-10963363675.739246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-10963363675.739246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-45680681.982246861</v>
      </c>
      <c r="L2483" s="444">
        <f t="shared" ca="1" si="129"/>
        <v>-11009044357.721493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-11009044357.721493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-45871018.157172889</v>
      </c>
      <c r="L2484" s="444">
        <f t="shared" ca="1" si="129"/>
        <v>-11054915375.878666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-11054915375.878666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-46062147.399494439</v>
      </c>
      <c r="L2485" s="444">
        <f t="shared" ca="1" si="129"/>
        <v>-11100977523.27816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-11100977523.27816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-46254073.013659</v>
      </c>
      <c r="L2486" s="444">
        <f t="shared" ca="1" si="129"/>
        <v>-11147231596.291819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-11147231596.291819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-46446798.317882575</v>
      </c>
      <c r="L2487" s="444">
        <f t="shared" ca="1" si="129"/>
        <v>-11193678394.609701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-11193678394.609701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-46640326.64420709</v>
      </c>
      <c r="L2488" s="444">
        <f t="shared" ca="1" si="129"/>
        <v>-11240318721.253908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-11240318721.253908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-46834661.338557951</v>
      </c>
      <c r="L2489" s="444">
        <f t="shared" ca="1" si="129"/>
        <v>-11287153382.592466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-11287153382.592466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-47029805.760801941</v>
      </c>
      <c r="L2490" s="444">
        <f t="shared" ca="1" si="129"/>
        <v>-11334183188.353268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-11334183188.353268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-47225763.284805283</v>
      </c>
      <c r="L2491" s="444">
        <f t="shared" ca="1" si="129"/>
        <v>-11381408951.638073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-11381408951.638073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-47422537.29849197</v>
      </c>
      <c r="L2492" s="444">
        <f t="shared" ca="1" si="129"/>
        <v>-11428831488.936565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-11428831488.936565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-47620131.203902356</v>
      </c>
      <c r="L2493" s="444">
        <f t="shared" ca="1" si="129"/>
        <v>-11476451620.140469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-11476451620.140469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-47818548.417251952</v>
      </c>
      <c r="L2494" s="444">
        <f t="shared" ca="1" si="129"/>
        <v>-11524270168.55772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-11524270168.55772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-48017792.368990503</v>
      </c>
      <c r="L2495" s="444">
        <f t="shared" ca="1" si="129"/>
        <v>-11572287960.92671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-11572287960.92671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-48217866.503861293</v>
      </c>
      <c r="L2496" s="444">
        <f t="shared" ca="1" si="129"/>
        <v>-11620505827.430571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-11620505827.430571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-48418774.280960709</v>
      </c>
      <c r="L2497" s="444">
        <f t="shared" ca="1" si="129"/>
        <v>-11668924601.711531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-11668924601.711531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-48620519.173798047</v>
      </c>
      <c r="L2498" s="444">
        <f t="shared" ca="1" si="129"/>
        <v>-11717545120.885328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-11717545120.885328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-48823104.670355536</v>
      </c>
      <c r="L2499" s="444">
        <f t="shared" ca="1" si="129"/>
        <v>-11766368225.555683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-11766368225.555683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-49026534.273148678</v>
      </c>
      <c r="L2500" s="444">
        <f t="shared" ca="1" si="129"/>
        <v>-11815394759.828833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-11815394759.828833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-49230811.499286801</v>
      </c>
      <c r="L2501" s="444">
        <f t="shared" ca="1" si="129"/>
        <v>-11864625571.328119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-11864625571.328119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-49435939.880533829</v>
      </c>
      <c r="L2502" s="444">
        <f t="shared" ca="1" si="129"/>
        <v>-11914061511.208652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-11914061511.208652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-49641922.963369384</v>
      </c>
      <c r="L2503" s="444">
        <f t="shared" ca="1" si="129"/>
        <v>-11963703434.172022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-11963703434.172022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-49848764.309050091</v>
      </c>
      <c r="L2504" s="444">
        <f t="shared" ca="1" si="129"/>
        <v>-12013552198.481071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-12013552198.481071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-50056467.493671134</v>
      </c>
      <c r="L2505" s="444">
        <f t="shared" ca="1" si="129"/>
        <v>-12063608665.974743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-12063608665.974743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-50265036.108228095</v>
      </c>
      <c r="L2506" s="444">
        <f t="shared" ca="1" si="129"/>
        <v>-12113873702.082972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-12113873702.082972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-50474473.758679047</v>
      </c>
      <c r="L2507" s="444">
        <f t="shared" ca="1" si="129"/>
        <v>-12164348175.84165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-12164348175.84165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-50684784.066006877</v>
      </c>
      <c r="L2508" s="444">
        <f t="shared" ca="1" si="129"/>
        <v>-12215032959.907658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-12215032959.907658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-50895970.666281909</v>
      </c>
      <c r="L2509" s="444">
        <f t="shared" ca="1" si="129"/>
        <v>-12265928930.57394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-12265928930.57394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-51108037.210724749</v>
      </c>
      <c r="L2510" s="444">
        <f t="shared" ca="1" si="129"/>
        <v>-12317036967.784664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-12317036967.784664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-51320987.365769431</v>
      </c>
      <c r="L2511" s="444">
        <f t="shared" ca="1" si="129"/>
        <v>-12368357955.150434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-12368357955.150434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-51534824.81312681</v>
      </c>
      <c r="L2512" s="444">
        <f t="shared" ca="1" si="129"/>
        <v>-12419892779.963562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-12419892779.963562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-51749553.249848172</v>
      </c>
      <c r="L2513" s="444">
        <f t="shared" ca="1" si="129"/>
        <v>-12471642333.213409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-12471642333.213409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-51965176.388389207</v>
      </c>
      <c r="L2514" s="444">
        <f t="shared" ca="1" si="129"/>
        <v>-12523607509.601799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-12523607509.601799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-52181697.956674159</v>
      </c>
      <c r="L2515" s="444">
        <f t="shared" ca="1" si="129"/>
        <v>-12575789207.558474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-12575789207.558474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-52399121.698160306</v>
      </c>
      <c r="L2516" s="444">
        <f t="shared" ca="1" si="129"/>
        <v>-12628188329.256634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-12628188329.256634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-52617451.371902637</v>
      </c>
      <c r="L2517" s="444">
        <f t="shared" ca="1" si="129"/>
        <v>-12680805780.628536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-12680805780.628536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-52836690.752618901</v>
      </c>
      <c r="L2518" s="444">
        <f t="shared" ca="1" si="129"/>
        <v>-12733642471.381155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-12733642471.381155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-53056843.630754814</v>
      </c>
      <c r="L2519" s="444">
        <f t="shared" ca="1" si="129"/>
        <v>-12786699315.011909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-12786699315.011909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-53277913.812549621</v>
      </c>
      <c r="L2520" s="444">
        <f t="shared" ca="1" si="129"/>
        <v>-12839977228.824459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-12839977228.824459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-53499905.120101914</v>
      </c>
      <c r="L2521" s="444">
        <f t="shared" ca="1" si="129"/>
        <v>-12893477133.944561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-12893477133.944561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-53722821.391435668</v>
      </c>
      <c r="L2522" s="444">
        <f t="shared" ca="1" si="129"/>
        <v>-12947199955.335997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-12947199955.335997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-53946666.480566651</v>
      </c>
      <c r="L2523" s="444">
        <f t="shared" ca="1" si="129"/>
        <v>-13001146621.816563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-13001146621.816563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-54171444.257569008</v>
      </c>
      <c r="L2524" s="444">
        <f t="shared" ca="1" si="129"/>
        <v>-13055318066.074131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-13055318066.074131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-54397158.608642213</v>
      </c>
      <c r="L2525" s="444">
        <f t="shared" ca="1" si="129"/>
        <v>-13109715224.682774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-13109715224.682774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-54623813.436178222</v>
      </c>
      <c r="L2526" s="444">
        <f t="shared" ca="1" si="129"/>
        <v>-13164339038.118952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-13164339038.118952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-54851412.658828966</v>
      </c>
      <c r="L2527" s="444">
        <f t="shared" ca="1" si="129"/>
        <v>-13219190450.777781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-13219190450.777781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-55079960.211574085</v>
      </c>
      <c r="L2528" s="444">
        <f t="shared" ca="1" si="129"/>
        <v>-13274270410.989355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-13274270410.989355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-55309460.045788981</v>
      </c>
      <c r="L2529" s="444">
        <f t="shared" ca="1" si="129"/>
        <v>-13329579871.035145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-13329579871.035145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-55539916.129313104</v>
      </c>
      <c r="L2530" s="444">
        <f t="shared" ca="1" si="129"/>
        <v>-13385119787.164457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-13385119787.164457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-55771332.44651857</v>
      </c>
      <c r="L2531" s="444">
        <f t="shared" ca="1" si="129"/>
        <v>-13440891119.610975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-13440891119.610975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-56003712.998379052</v>
      </c>
      <c r="L2532" s="444">
        <f t="shared" ca="1" si="129"/>
        <v>-13496894832.609354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-13496894832.609354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-56237061.802538969</v>
      </c>
      <c r="L2533" s="444">
        <f t="shared" ca="1" si="129"/>
        <v>-13553131894.411894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-13553131894.411894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-56471382.893382892</v>
      </c>
      <c r="L2534" s="444">
        <f t="shared" ca="1" si="129"/>
        <v>-13609603277.305277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-13609603277.305277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-56706680.322105318</v>
      </c>
      <c r="L2535" s="444">
        <f t="shared" ca="1" si="129"/>
        <v>-13666309957.627382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-13666309957.627382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-56942958.156780764</v>
      </c>
      <c r="L2536" s="444">
        <f t="shared" ca="1" si="129"/>
        <v>-13723252915.784163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-13723252915.784163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-57180220.482434012</v>
      </c>
      <c r="L2537" s="444">
        <f t="shared" ca="1" si="129"/>
        <v>-13780433136.266596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-13780433136.266596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-57418471.401110806</v>
      </c>
      <c r="L2538" s="444">
        <f t="shared" ca="1" si="129"/>
        <v>-13837851607.667707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-13837851607.667707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-57657715.031948783</v>
      </c>
      <c r="L2539" s="444">
        <f t="shared" ca="1" si="129"/>
        <v>-13895509322.699656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-13895509322.699656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-57897955.511248559</v>
      </c>
      <c r="L2540" s="444">
        <f t="shared" ca="1" si="129"/>
        <v>-13953407278.210903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-13953407278.210903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-58139196.992545426</v>
      </c>
      <c r="L2541" s="444">
        <f t="shared" ca="1" si="129"/>
        <v>-14011546475.203449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-14011546475.203449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-58381443.646681048</v>
      </c>
      <c r="L2542" s="444">
        <f t="shared" ca="1" si="129"/>
        <v>-14069927918.85013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-14069927918.85013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-58624699.661875539</v>
      </c>
      <c r="L2543" s="444">
        <f t="shared" ca="1" si="129"/>
        <v>-14128552618.512005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-14128552618.512005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-58868969.243800022</v>
      </c>
      <c r="L2544" s="444">
        <f t="shared" ca="1" si="129"/>
        <v>-14187421587.755804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-14187421587.755804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-59114256.615649186</v>
      </c>
      <c r="L2545" s="444">
        <f t="shared" ca="1" si="129"/>
        <v>-14246535844.371452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-14246535844.371452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-59360566.018214382</v>
      </c>
      <c r="L2546" s="444">
        <f t="shared" ca="1" si="129"/>
        <v>-14305896410.389668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-14305896410.389668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-59607901.709956944</v>
      </c>
      <c r="L2547" s="444">
        <f t="shared" ca="1" si="129"/>
        <v>-14365504312.099625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-14365504312.099625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-59856267.96708177</v>
      </c>
      <c r="L2548" s="444">
        <f t="shared" ca="1" si="129"/>
        <v>-14425360580.066706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-14425360580.066706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-60105669.08361128</v>
      </c>
      <c r="L2549" s="444">
        <f t="shared" ca="1" si="129"/>
        <v>-14485466249.150316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-14485466249.150316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-60356109.371459648</v>
      </c>
      <c r="L2550" s="444">
        <f t="shared" ca="1" si="129"/>
        <v>-14545822358.521776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-14545822358.521776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-60607593.160507388</v>
      </c>
      <c r="L2551" s="444">
        <f t="shared" ca="1" si="129"/>
        <v>-14606429951.682283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-14606429951.682283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-60860124.798676178</v>
      </c>
      <c r="L2552" s="444">
        <f t="shared" ca="1" si="129"/>
        <v>-14667290076.480959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-14667290076.480959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-61113708.652003996</v>
      </c>
      <c r="L2553" s="444">
        <f t="shared" ca="1" si="129"/>
        <v>-14728403785.132963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-14728403785.132963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-61368349.104720682</v>
      </c>
      <c r="L2554" s="444">
        <f t="shared" ca="1" si="129"/>
        <v>-14789772134.237684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-14789772134.237684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-61624050.559323683</v>
      </c>
      <c r="L2555" s="444">
        <f t="shared" ca="1" si="129"/>
        <v>-14851396184.797009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-14851396184.797009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-61880817.436654195</v>
      </c>
      <c r="L2556" s="444">
        <f t="shared" ca="1" si="129"/>
        <v>-14913277002.233664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-14913277002.233664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-62138654.175973587</v>
      </c>
      <c r="L2557" s="444">
        <f t="shared" ca="1" si="129"/>
        <v>-14975415656.409637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-14975415656.409637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-62397565.235040158</v>
      </c>
      <c r="L2558" s="444">
        <f t="shared" ref="L2558:L2812" ca="1" si="134">I2558-J2558+K2558</f>
        <v>-15037813221.644678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-15037813221.644678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-62657555.090186156</v>
      </c>
      <c r="L2559" s="444">
        <f t="shared" ca="1" si="134"/>
        <v>-15100470776.734865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-15100470776.734865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-62918628.236395262</v>
      </c>
      <c r="L2560" s="444">
        <f t="shared" ca="1" si="134"/>
        <v>-15163389404.97126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-15163389404.97126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-63180789.187380239</v>
      </c>
      <c r="L2561" s="444">
        <f t="shared" ca="1" si="134"/>
        <v>-15226570194.15864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-15226570194.15864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-63444042.475661002</v>
      </c>
      <c r="L2562" s="444">
        <f t="shared" ca="1" si="134"/>
        <v>-15290014236.6343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-15290014236.6343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-63708392.652642913</v>
      </c>
      <c r="L2563" s="444">
        <f t="shared" ca="1" si="134"/>
        <v>-15353722629.286943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-15353722629.286943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-63973844.288695596</v>
      </c>
      <c r="L2564" s="444">
        <f t="shared" ca="1" si="134"/>
        <v>-15417696473.57564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-15417696473.57564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-64240401.973231837</v>
      </c>
      <c r="L2565" s="444">
        <f t="shared" ca="1" si="134"/>
        <v>-15481936875.548872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-15481936875.548872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-64508070.314786963</v>
      </c>
      <c r="L2566" s="444">
        <f t="shared" ca="1" si="134"/>
        <v>-15546444945.863659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-15546444945.863659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-64776853.941098571</v>
      </c>
      <c r="L2567" s="444">
        <f t="shared" ca="1" si="134"/>
        <v>-15611221799.804758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-15611221799.804758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-65046757.499186501</v>
      </c>
      <c r="L2568" s="444">
        <f t="shared" ca="1" si="134"/>
        <v>-15676268557.303944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-15676268557.303944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-65317785.655433103</v>
      </c>
      <c r="L2569" s="444">
        <f t="shared" ca="1" si="134"/>
        <v>-15741586342.959377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-15741586342.959377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-65589943.095664069</v>
      </c>
      <c r="L2570" s="444">
        <f t="shared" ca="1" si="134"/>
        <v>-15807176286.055042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-15807176286.055042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-65863234.52522935</v>
      </c>
      <c r="L2571" s="444">
        <f t="shared" ca="1" si="134"/>
        <v>-15873039520.580271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-15873039520.580271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-66137664.669084467</v>
      </c>
      <c r="L2572" s="444">
        <f t="shared" ca="1" si="134"/>
        <v>-15939177185.249355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-15939177185.249355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-66413238.271872312</v>
      </c>
      <c r="L2573" s="444">
        <f t="shared" ca="1" si="134"/>
        <v>-16005590423.521227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-16005590423.521227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-66689960.098005109</v>
      </c>
      <c r="L2574" s="444">
        <f t="shared" ca="1" si="134"/>
        <v>-16072280383.619232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-16072280383.619232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-66967834.931746803</v>
      </c>
      <c r="L2575" s="444">
        <f t="shared" ca="1" si="134"/>
        <v>-16139248218.55098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-16139248218.55098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-67246867.57729575</v>
      </c>
      <c r="L2576" s="444">
        <f t="shared" ca="1" si="134"/>
        <v>-16206495086.128275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-16206495086.128275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-67527062.858867809</v>
      </c>
      <c r="L2577" s="444">
        <f t="shared" ca="1" si="134"/>
        <v>-16274022148.987143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-16274022148.987143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-67808425.620779753</v>
      </c>
      <c r="L2578" s="444">
        <f t="shared" ca="1" si="134"/>
        <v>-16341830574.607922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-16341830574.607922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-68090960.727532998</v>
      </c>
      <c r="L2579" s="444">
        <f t="shared" ca="1" si="134"/>
        <v>-16409921535.335455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-16409921535.335455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-68374673.063897714</v>
      </c>
      <c r="L2580" s="444">
        <f t="shared" ca="1" si="134"/>
        <v>-16478296208.399353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-16478296208.399353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-68659567.534997299</v>
      </c>
      <c r="L2581" s="444">
        <f t="shared" ca="1" si="134"/>
        <v>-16546955775.934351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-16546955775.934351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-68945649.066393122</v>
      </c>
      <c r="L2582" s="444">
        <f t="shared" ca="1" si="134"/>
        <v>-16615901425.000744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-16615901425.000744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-69232922.604169756</v>
      </c>
      <c r="L2583" s="444">
        <f t="shared" ca="1" si="134"/>
        <v>-16685134347.604914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-16685134347.604914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-69521393.115020484</v>
      </c>
      <c r="L2584" s="444">
        <f t="shared" ca="1" si="134"/>
        <v>-16754655740.719934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-16754655740.719934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-69811065.586333066</v>
      </c>
      <c r="L2585" s="444">
        <f t="shared" ca="1" si="134"/>
        <v>-16824466806.306267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-16824466806.306267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-70101945.026276112</v>
      </c>
      <c r="L2586" s="444">
        <f t="shared" ca="1" si="134"/>
        <v>-16894568751.332542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-16894568751.332542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-70394036.46388559</v>
      </c>
      <c r="L2587" s="444">
        <f t="shared" ca="1" si="134"/>
        <v>-16964962787.796429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-16964962787.796429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-70687344.949151784</v>
      </c>
      <c r="L2588" s="444">
        <f t="shared" ca="1" si="134"/>
        <v>-17035650132.745581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-17035650132.745581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-70981875.553106591</v>
      </c>
      <c r="L2589" s="444">
        <f t="shared" ca="1" si="134"/>
        <v>-17106632008.298687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-17106632008.298687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-71277633.36791119</v>
      </c>
      <c r="L2590" s="444">
        <f t="shared" ca="1" si="134"/>
        <v>-17177909641.666597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-17177909641.666597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-71574623.50694415</v>
      </c>
      <c r="L2591" s="444">
        <f t="shared" ca="1" si="134"/>
        <v>-17249484265.173542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-17249484265.173542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-71872851.10488975</v>
      </c>
      <c r="L2592" s="444">
        <f t="shared" ca="1" si="134"/>
        <v>-17321357116.278431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-17321357116.278431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-72172321.317826793</v>
      </c>
      <c r="L2593" s="444">
        <f t="shared" ca="1" si="134"/>
        <v>-17393529437.596256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-17393529437.596256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-72473039.323317736</v>
      </c>
      <c r="L2594" s="444">
        <f t="shared" ca="1" si="134"/>
        <v>-17466002476.919575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-17466002476.919575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-72775010.320498228</v>
      </c>
      <c r="L2595" s="444">
        <f t="shared" ca="1" si="134"/>
        <v>-17538777487.240074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-17538777487.240074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-73078239.530166969</v>
      </c>
      <c r="L2596" s="444">
        <f t="shared" ca="1" si="134"/>
        <v>-17611855726.770241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-17611855726.770241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-73382732.194876</v>
      </c>
      <c r="L2597" s="444">
        <f t="shared" ca="1" si="134"/>
        <v>-17685238458.965118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-17685238458.965118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-73688493.57902132</v>
      </c>
      <c r="L2598" s="444">
        <f t="shared" ca="1" si="134"/>
        <v>-17758926952.54414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-17758926952.54414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-73995528.96893391</v>
      </c>
      <c r="L2599" s="444">
        <f t="shared" ca="1" si="134"/>
        <v>-17832922481.513073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-17832922481.513073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-74303843.672971129</v>
      </c>
      <c r="L2600" s="444">
        <f t="shared" ca="1" si="134"/>
        <v>-17907226325.186043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-17907226325.186043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-74613443.021608517</v>
      </c>
      <c r="L2601" s="444">
        <f t="shared" ca="1" si="134"/>
        <v>-17981839768.207653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-17981839768.207653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-74924332.367531881</v>
      </c>
      <c r="L2602" s="444">
        <f t="shared" ca="1" si="134"/>
        <v>-18056764100.575184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-18056764100.575184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-75236517.085729927</v>
      </c>
      <c r="L2603" s="444">
        <f t="shared" ca="1" si="134"/>
        <v>-18132000617.660915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-18132000617.660915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-75550002.573587149</v>
      </c>
      <c r="L2604" s="444">
        <f t="shared" ca="1" si="134"/>
        <v>-18207550620.234501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-18207550620.234501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-75864794.250977084</v>
      </c>
      <c r="L2605" s="444">
        <f t="shared" ca="1" si="134"/>
        <v>-18283415414.485477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-18283415414.485477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-76180897.560356155</v>
      </c>
      <c r="L2606" s="444">
        <f t="shared" ca="1" si="134"/>
        <v>-18359596312.045834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-18359596312.045834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-76498317.966857642</v>
      </c>
      <c r="L2607" s="444">
        <f t="shared" ca="1" si="134"/>
        <v>-18436094630.012691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-18436094630.012691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-76817060.958386213</v>
      </c>
      <c r="L2608" s="444">
        <f t="shared" ca="1" si="134"/>
        <v>-18512911690.971077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-18512911690.971077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-77137132.045712814</v>
      </c>
      <c r="L2609" s="444">
        <f t="shared" ca="1" si="134"/>
        <v>-18590048823.016788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-18590048823.016788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-77458536.762569949</v>
      </c>
      <c r="L2610" s="444">
        <f t="shared" ca="1" si="134"/>
        <v>-18667507359.779358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-18667507359.779358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-77781280.66574733</v>
      </c>
      <c r="L2611" s="444">
        <f t="shared" ca="1" si="134"/>
        <v>-18745288640.445107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-18745288640.445107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-78105369.335187942</v>
      </c>
      <c r="L2612" s="444">
        <f t="shared" ca="1" si="134"/>
        <v>-18823394009.780296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-18823394009.780296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-78430808.374084562</v>
      </c>
      <c r="L2613" s="444">
        <f t="shared" ca="1" si="134"/>
        <v>-18901824818.154381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-18901824818.154381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-78757603.408976585</v>
      </c>
      <c r="L2614" s="444">
        <f t="shared" ca="1" si="134"/>
        <v>-18980582421.563358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-18980582421.563358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-79085760.089847326</v>
      </c>
      <c r="L2615" s="444">
        <f t="shared" ca="1" si="134"/>
        <v>-19059668181.653206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-19059668181.653206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-79415284.090221688</v>
      </c>
      <c r="L2616" s="444">
        <f t="shared" ca="1" si="134"/>
        <v>-19139083465.743427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-19139083465.743427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-79746181.10726428</v>
      </c>
      <c r="L2617" s="444">
        <f t="shared" ca="1" si="134"/>
        <v>-19218829646.850693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-19218829646.850693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-80078456.861877888</v>
      </c>
      <c r="L2618" s="444">
        <f t="shared" ca="1" si="134"/>
        <v>-19298908103.71257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-19298908103.71257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-80412117.098802373</v>
      </c>
      <c r="L2619" s="444">
        <f t="shared" ca="1" si="134"/>
        <v>-19379320220.811371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-19379320220.811371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-80747167.586714044</v>
      </c>
      <c r="L2620" s="444">
        <f t="shared" ca="1" si="134"/>
        <v>-19460067388.398087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-19460067388.398087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-81083614.118325353</v>
      </c>
      <c r="L2621" s="444">
        <f t="shared" ca="1" si="134"/>
        <v>-19541151002.516411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-19541151002.516411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-81421462.510485038</v>
      </c>
      <c r="L2622" s="444">
        <f t="shared" ca="1" si="134"/>
        <v>-19622572465.026897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-19622572465.026897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-81760718.604278743</v>
      </c>
      <c r="L2623" s="444">
        <f t="shared" ca="1" si="134"/>
        <v>-19704333183.631176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-19704333183.631176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-82101388.265129894</v>
      </c>
      <c r="L2624" s="444">
        <f t="shared" ca="1" si="134"/>
        <v>-19786434571.896305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-19786434571.896305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-82443477.382901266</v>
      </c>
      <c r="L2625" s="444">
        <f t="shared" ca="1" si="134"/>
        <v>-19868878049.279205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-19868878049.279205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-82786991.871996686</v>
      </c>
      <c r="L2626" s="444">
        <f t="shared" ca="1" si="134"/>
        <v>-19951665041.151203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-19951665041.151203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-83131937.671463341</v>
      </c>
      <c r="L2627" s="444">
        <f t="shared" ca="1" si="134"/>
        <v>-20034796978.822666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-20034796978.822666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-83478320.745094448</v>
      </c>
      <c r="L2628" s="444">
        <f t="shared" ca="1" si="134"/>
        <v>-20118275299.56776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-20118275299.56776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-83826147.081532329</v>
      </c>
      <c r="L2629" s="444">
        <f t="shared" ca="1" si="134"/>
        <v>-20202101446.649292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-20202101446.649292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-84175422.694372043</v>
      </c>
      <c r="L2630" s="444">
        <f t="shared" ca="1" si="134"/>
        <v>-20286276869.343662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-20286276869.343662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-84526153.622265264</v>
      </c>
      <c r="L2631" s="444">
        <f t="shared" ca="1" si="134"/>
        <v>-20370803022.965927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-20370803022.965927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-84878345.929024696</v>
      </c>
      <c r="L2632" s="444">
        <f t="shared" ca="1" si="134"/>
        <v>-20455681368.894951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-20455681368.894951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-85232005.703728959</v>
      </c>
      <c r="L2633" s="444">
        <f t="shared" ca="1" si="134"/>
        <v>-20540913374.598679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-20540913374.598679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-85587139.060827821</v>
      </c>
      <c r="L2634" s="444">
        <f t="shared" ca="1" si="134"/>
        <v>-20626500513.659508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-20626500513.659508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-85943752.140247941</v>
      </c>
      <c r="L2635" s="444">
        <f t="shared" ca="1" si="134"/>
        <v>-20712444265.799755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-20712444265.799755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-86301851.107498974</v>
      </c>
      <c r="L2636" s="444">
        <f t="shared" ca="1" si="134"/>
        <v>-20798746116.907253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-20798746116.907253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-86661442.153780222</v>
      </c>
      <c r="L2637" s="444">
        <f t="shared" ca="1" si="134"/>
        <v>-20885407559.061035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-20885407559.061035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-87022531.496087641</v>
      </c>
      <c r="L2638" s="444">
        <f t="shared" ca="1" si="134"/>
        <v>-20972430090.557121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-20972430090.557121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-87385125.377321333</v>
      </c>
      <c r="L2639" s="444">
        <f t="shared" ca="1" si="134"/>
        <v>-21059815215.934444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-21059815215.934444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-87749230.066393524</v>
      </c>
      <c r="L2640" s="444">
        <f t="shared" ca="1" si="134"/>
        <v>-21147564446.000839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-21147564446.000839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-88114851.858336836</v>
      </c>
      <c r="L2641" s="444">
        <f t="shared" ca="1" si="134"/>
        <v>-21235679297.859177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-21235679297.859177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-88481997.07441324</v>
      </c>
      <c r="L2642" s="444">
        <f t="shared" ca="1" si="134"/>
        <v>-21324161294.93359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-21324161294.93359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-88850672.062223285</v>
      </c>
      <c r="L2643" s="444">
        <f t="shared" ca="1" si="134"/>
        <v>-21413011966.995811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-21413011966.995811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-89220883.195815876</v>
      </c>
      <c r="L2644" s="444">
        <f t="shared" ca="1" si="134"/>
        <v>-21502232850.191628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-21502232850.191628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-89592636.875798449</v>
      </c>
      <c r="L2645" s="444">
        <f t="shared" ca="1" si="134"/>
        <v>-21591825487.067425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-21591825487.067425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-89965939.5294476</v>
      </c>
      <c r="L2646" s="444">
        <f t="shared" ca="1" si="134"/>
        <v>-21681791426.596874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-21681791426.596874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-90340797.610820308</v>
      </c>
      <c r="L2647" s="444">
        <f t="shared" ca="1" si="134"/>
        <v>-21772132224.207695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-21772132224.207695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-90717217.600865394</v>
      </c>
      <c r="L2648" s="444">
        <f t="shared" ca="1" si="134"/>
        <v>-21862849441.808559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-21862849441.808559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-91095206.007535666</v>
      </c>
      <c r="L2649" s="444">
        <f t="shared" ca="1" si="134"/>
        <v>-21953944647.816093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-21953944647.816093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-91474769.365900382</v>
      </c>
      <c r="L2650" s="444">
        <f t="shared" ca="1" si="134"/>
        <v>-22045419417.181995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-22045419417.181995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-91855914.238258317</v>
      </c>
      <c r="L2651" s="444">
        <f t="shared" ca="1" si="134"/>
        <v>-22137275331.420254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-22137275331.420254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-92238647.214251056</v>
      </c>
      <c r="L2652" s="444">
        <f t="shared" ca="1" si="134"/>
        <v>-22229513978.634506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-22229513978.634506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-92622974.91097711</v>
      </c>
      <c r="L2653" s="444">
        <f t="shared" ca="1" si="134"/>
        <v>-22322136953.545483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-22322136953.545483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-93008903.973106176</v>
      </c>
      <c r="L2654" s="444">
        <f t="shared" ca="1" si="134"/>
        <v>-22415145857.518589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-22415145857.518589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-93396441.072994113</v>
      </c>
      <c r="L2655" s="444">
        <f t="shared" ca="1" si="134"/>
        <v>-22508542298.591583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-22508542298.591583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-93785592.910798267</v>
      </c>
      <c r="L2656" s="444">
        <f t="shared" ca="1" si="134"/>
        <v>-22602327891.50238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-22602327891.50238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-94176366.214593247</v>
      </c>
      <c r="L2657" s="444">
        <f t="shared" ca="1" si="134"/>
        <v>-22696504257.716972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-22696504257.716972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-94568767.740487382</v>
      </c>
      <c r="L2658" s="444">
        <f t="shared" ca="1" si="134"/>
        <v>-22791073025.457458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-22791073025.457458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-94962804.27273941</v>
      </c>
      <c r="L2659" s="444">
        <f t="shared" ca="1" si="134"/>
        <v>-22886035829.730198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-22886035829.730198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-95358482.623875827</v>
      </c>
      <c r="L2660" s="444">
        <f t="shared" ca="1" si="134"/>
        <v>-22981394312.354073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-22981394312.354073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-95755809.63480863</v>
      </c>
      <c r="L2661" s="444">
        <f t="shared" ca="1" si="134"/>
        <v>-23077150121.98888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-23077150121.98888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-96154792.174953669</v>
      </c>
      <c r="L2662" s="444">
        <f t="shared" ca="1" si="134"/>
        <v>-23173304914.163834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-23173304914.163834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-96555437.142349303</v>
      </c>
      <c r="L2663" s="444">
        <f t="shared" ca="1" si="134"/>
        <v>-23269860351.306183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-23269860351.306183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-96957751.463775754</v>
      </c>
      <c r="L2664" s="444">
        <f t="shared" ca="1" si="134"/>
        <v>-23366818102.769958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-23366818102.769958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-97361742.094874829</v>
      </c>
      <c r="L2665" s="444">
        <f t="shared" ca="1" si="134"/>
        <v>-23464179844.864834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-23464179844.864834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-97767416.020270139</v>
      </c>
      <c r="L2666" s="444">
        <f t="shared" ca="1" si="134"/>
        <v>-23561947260.885105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-23561947260.885105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-98174780.253687933</v>
      </c>
      <c r="L2667" s="444">
        <f t="shared" ca="1" si="134"/>
        <v>-23660122041.138794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-23660122041.138794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-98583841.838078305</v>
      </c>
      <c r="L2668" s="444">
        <f t="shared" ca="1" si="134"/>
        <v>-23758705882.976871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-23758705882.976871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-98994607.845736966</v>
      </c>
      <c r="L2669" s="444">
        <f t="shared" ca="1" si="134"/>
        <v>-23857700490.822609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-23857700490.822609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-99407085.378427535</v>
      </c>
      <c r="L2670" s="444">
        <f t="shared" ca="1" si="134"/>
        <v>-23957107576.201038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-23957107576.201038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-99821281.567504331</v>
      </c>
      <c r="L2671" s="444">
        <f t="shared" ca="1" si="134"/>
        <v>-24056928857.768543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-24056928857.768543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-100237203.5740356</v>
      </c>
      <c r="L2672" s="444">
        <f t="shared" ca="1" si="134"/>
        <v>-24157166061.342579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-24157166061.342579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-100654858.58892742</v>
      </c>
      <c r="L2673" s="444">
        <f t="shared" ca="1" si="134"/>
        <v>-24257820919.931507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-24257820919.931507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-101074253.83304794</v>
      </c>
      <c r="L2674" s="444">
        <f t="shared" ca="1" si="134"/>
        <v>-24358895173.764557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-24358895173.764557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-101495396.55735232</v>
      </c>
      <c r="L2675" s="444">
        <f t="shared" ca="1" si="134"/>
        <v>-24460390570.321911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-24460390570.321911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-101918294.04300795</v>
      </c>
      <c r="L2676" s="444">
        <f t="shared" ca="1" si="134"/>
        <v>-24562308864.364918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-24562308864.364918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-102342953.60152049</v>
      </c>
      <c r="L2677" s="444">
        <f t="shared" ca="1" si="134"/>
        <v>-24664651817.966438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-24664651817.966438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-102769382.57486016</v>
      </c>
      <c r="L2678" s="444">
        <f t="shared" ca="1" si="134"/>
        <v>-24767421200.541298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-24767421200.541298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-103197588.33558874</v>
      </c>
      <c r="L2679" s="444">
        <f t="shared" ca="1" si="134"/>
        <v>-24870618788.876888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-24870618788.876888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-103627578.28698704</v>
      </c>
      <c r="L2680" s="444">
        <f t="shared" ca="1" si="134"/>
        <v>-24974246367.163876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-24974246367.163876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-104059359.86318281</v>
      </c>
      <c r="L2681" s="444">
        <f t="shared" ca="1" si="134"/>
        <v>-25078305727.027058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-25078305727.027058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-104492940.52927941</v>
      </c>
      <c r="L2682" s="444">
        <f t="shared" ca="1" si="134"/>
        <v>-25182798667.556335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-25182798667.556335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-104928327.78148472</v>
      </c>
      <c r="L2683" s="444">
        <f t="shared" ca="1" si="134"/>
        <v>-25287726995.337822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-25287726995.337822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-105365529.14724092</v>
      </c>
      <c r="L2684" s="444">
        <f t="shared" ca="1" si="134"/>
        <v>-25393092524.485062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-25393092524.485062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-105804552.18535443</v>
      </c>
      <c r="L2685" s="444">
        <f t="shared" ca="1" si="134"/>
        <v>-25498897076.670418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-25498897076.670418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-106245404.48612674</v>
      </c>
      <c r="L2686" s="444">
        <f t="shared" ca="1" si="134"/>
        <v>-25605142481.156544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-25605142481.156544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-106688093.6714856</v>
      </c>
      <c r="L2687" s="444">
        <f t="shared" ca="1" si="134"/>
        <v>-25711830574.82803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-25711830574.82803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-107132627.39511679</v>
      </c>
      <c r="L2688" s="444">
        <f t="shared" ca="1" si="134"/>
        <v>-25818963202.223145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-25818963202.223145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-107579013.34259644</v>
      </c>
      <c r="L2689" s="444">
        <f t="shared" ca="1" si="134"/>
        <v>-25926542215.565742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-25926542215.565742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-108027259.23152393</v>
      </c>
      <c r="L2690" s="444">
        <f t="shared" ca="1" si="134"/>
        <v>-26034569474.797268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-26034569474.797268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-108477372.81165528</v>
      </c>
      <c r="L2691" s="444">
        <f t="shared" ca="1" si="134"/>
        <v>-26143046847.608925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-26143046847.608925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-108929361.86503719</v>
      </c>
      <c r="L2692" s="444">
        <f t="shared" ca="1" si="134"/>
        <v>-26251976209.473961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-26251976209.473961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-109383234.2061415</v>
      </c>
      <c r="L2693" s="444">
        <f t="shared" ca="1" si="134"/>
        <v>-26361359443.680103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-26361359443.680103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-109838997.68200043</v>
      </c>
      <c r="L2694" s="444">
        <f t="shared" ca="1" si="134"/>
        <v>-26471198441.362103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-26471198441.362103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-110296660.17234209</v>
      </c>
      <c r="L2695" s="444">
        <f t="shared" ca="1" si="134"/>
        <v>-26581495101.534443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-26581495101.534443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-110756229.58972685</v>
      </c>
      <c r="L2696" s="444">
        <f t="shared" ca="1" si="134"/>
        <v>-26692251331.124168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-26692251331.124168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-111217713.87968403</v>
      </c>
      <c r="L2697" s="444">
        <f t="shared" ca="1" si="134"/>
        <v>-26803469045.003853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-26803469045.003853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-111681121.02084941</v>
      </c>
      <c r="L2698" s="444">
        <f t="shared" ca="1" si="134"/>
        <v>-26915150166.024704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-26915150166.024704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-112146459.02510293</v>
      </c>
      <c r="L2699" s="444">
        <f t="shared" ca="1" si="134"/>
        <v>-27027296625.049809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-27027296625.049809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-112613735.93770751</v>
      </c>
      <c r="L2700" s="444">
        <f t="shared" ca="1" si="134"/>
        <v>-27139910360.987514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-27139910360.987514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-113082959.83744797</v>
      </c>
      <c r="L2701" s="444">
        <f t="shared" ca="1" si="134"/>
        <v>-27252993320.824963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-27252993320.824963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-113554138.83677067</v>
      </c>
      <c r="L2702" s="444">
        <f t="shared" ca="1" si="134"/>
        <v>-27366547459.661732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-27366547459.661732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-114027281.08192389</v>
      </c>
      <c r="L2703" s="444">
        <f t="shared" ca="1" si="134"/>
        <v>-27480574740.743656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-27480574740.743656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-114502394.75309856</v>
      </c>
      <c r="L2704" s="444">
        <f t="shared" ca="1" si="134"/>
        <v>-27595077135.496754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-27595077135.496754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-114979488.0645698</v>
      </c>
      <c r="L2705" s="444">
        <f t="shared" ca="1" si="134"/>
        <v>-27710056623.561325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-27710056623.561325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-115458569.26483887</v>
      </c>
      <c r="L2706" s="444">
        <f t="shared" ca="1" si="134"/>
        <v>-27825515192.826164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-27825515192.826164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-115939646.63677569</v>
      </c>
      <c r="L2707" s="444">
        <f t="shared" ca="1" si="134"/>
        <v>-27941454839.46294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-27941454839.46294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-116422728.49776223</v>
      </c>
      <c r="L2708" s="444">
        <f t="shared" ca="1" si="134"/>
        <v>-28057877567.960701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-28057877567.960701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-116907823.19983625</v>
      </c>
      <c r="L2709" s="444">
        <f t="shared" ca="1" si="134"/>
        <v>-28174785391.160538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-28174785391.160538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-117394939.12983558</v>
      </c>
      <c r="L2710" s="444">
        <f t="shared" ca="1" si="134"/>
        <v>-28292180330.290375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-28292180330.290375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-117884084.70954324</v>
      </c>
      <c r="L2711" s="444">
        <f t="shared" ca="1" si="134"/>
        <v>-28410064414.99992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-28410064414.99992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-118375268.395833</v>
      </c>
      <c r="L2712" s="444">
        <f t="shared" ca="1" si="134"/>
        <v>-28528439683.395752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-28528439683.395752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-118868498.68081564</v>
      </c>
      <c r="L2713" s="444">
        <f t="shared" ca="1" si="134"/>
        <v>-28647308182.076569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-28647308182.076569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-119363784.09198572</v>
      </c>
      <c r="L2714" s="444">
        <f t="shared" ca="1" si="134"/>
        <v>-28766671966.168556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-28766671966.168556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-119861133.19236898</v>
      </c>
      <c r="L2715" s="444">
        <f t="shared" ca="1" si="134"/>
        <v>-28886533099.360924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-28886533099.360924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-120360554.58067054</v>
      </c>
      <c r="L2716" s="444">
        <f t="shared" ca="1" si="134"/>
        <v>-29006893653.941593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-29006893653.941593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-120862056.89142329</v>
      </c>
      <c r="L2717" s="444">
        <f t="shared" ca="1" si="134"/>
        <v>-29127755710.833015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-29127755710.833015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-121365648.79513757</v>
      </c>
      <c r="L2718" s="444">
        <f t="shared" ca="1" si="134"/>
        <v>-29249121359.628155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-29249121359.628155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-121871338.99845064</v>
      </c>
      <c r="L2719" s="444">
        <f t="shared" ca="1" si="134"/>
        <v>-29370992698.626606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-29370992698.626606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-122379136.24427752</v>
      </c>
      <c r="L2720" s="444">
        <f t="shared" ca="1" si="134"/>
        <v>-29493371834.870884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-29493371834.870884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-122889049.31196201</v>
      </c>
      <c r="L2721" s="444">
        <f t="shared" ca="1" si="134"/>
        <v>-29616260884.182846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-29616260884.182846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-123401087.01742852</v>
      </c>
      <c r="L2722" s="444">
        <f t="shared" ca="1" si="134"/>
        <v>-29739661971.200275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-29739661971.200275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-123915258.21333449</v>
      </c>
      <c r="L2723" s="444">
        <f t="shared" ca="1" si="134"/>
        <v>-29863577229.413609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-29863577229.413609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-124431571.78922336</v>
      </c>
      <c r="L2724" s="444">
        <f t="shared" ca="1" si="134"/>
        <v>-29988008801.202831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-29988008801.202831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-124950036.67167847</v>
      </c>
      <c r="L2725" s="444">
        <f t="shared" ca="1" si="134"/>
        <v>-30112958837.874508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-30112958837.874508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-125470661.82447709</v>
      </c>
      <c r="L2726" s="444">
        <f t="shared" ca="1" si="134"/>
        <v>-30238429499.698986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-30238429499.698986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-125993456.24874577</v>
      </c>
      <c r="L2727" s="444">
        <f t="shared" ca="1" si="134"/>
        <v>-30364422955.947731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-30364422955.947731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-126518428.98311554</v>
      </c>
      <c r="L2728" s="444">
        <f t="shared" ca="1" si="134"/>
        <v>-30490941384.930847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-30490941384.930847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-127045589.10387853</v>
      </c>
      <c r="L2729" s="444">
        <f t="shared" ca="1" si="134"/>
        <v>-30617986974.034725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-30617986974.034725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-127574945.7251447</v>
      </c>
      <c r="L2730" s="444">
        <f t="shared" ca="1" si="134"/>
        <v>-30745561919.759869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-30745561919.759869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-128106507.99899946</v>
      </c>
      <c r="L2731" s="444">
        <f t="shared" ca="1" si="134"/>
        <v>-30873668427.758869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-30873668427.758869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-128640285.11566193</v>
      </c>
      <c r="L2732" s="444">
        <f t="shared" ca="1" si="134"/>
        <v>-31002308712.874531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-31002308712.874531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-129176286.30364388</v>
      </c>
      <c r="L2733" s="444">
        <f t="shared" ca="1" si="134"/>
        <v>-31131484999.178173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-31131484999.178173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-129714520.82990907</v>
      </c>
      <c r="L2734" s="444">
        <f t="shared" ca="1" si="134"/>
        <v>-31261199520.008083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-31261199520.008083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-130254998.00003369</v>
      </c>
      <c r="L2735" s="444">
        <f t="shared" ca="1" si="134"/>
        <v>-31391454518.008118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-31391454518.008118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-130797727.15836717</v>
      </c>
      <c r="L2736" s="444">
        <f t="shared" ca="1" si="134"/>
        <v>-31522252245.166485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-31522252245.166485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-131342717.68819368</v>
      </c>
      <c r="L2737" s="444">
        <f t="shared" ca="1" si="134"/>
        <v>-31653594962.854679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-31653594962.854679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-131889979.01189449</v>
      </c>
      <c r="L2738" s="444">
        <f t="shared" ca="1" si="134"/>
        <v>-31785484941.866573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-31785484941.866573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-132439520.59111074</v>
      </c>
      <c r="L2739" s="444">
        <f t="shared" ca="1" si="134"/>
        <v>-31917924462.457684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-31917924462.457684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-132991351.926907</v>
      </c>
      <c r="L2740" s="444">
        <f t="shared" ca="1" si="134"/>
        <v>-32050915814.38459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-32050915814.38459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-133545482.55993578</v>
      </c>
      <c r="L2741" s="444">
        <f t="shared" ca="1" si="134"/>
        <v>-32184461296.944527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-32184461296.944527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-134101922.07060219</v>
      </c>
      <c r="L2742" s="444">
        <f t="shared" ca="1" si="134"/>
        <v>-32318563219.015129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-32318563219.015129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-134660680.07922971</v>
      </c>
      <c r="L2743" s="444">
        <f t="shared" ca="1" si="134"/>
        <v>-32453223899.09436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-32453223899.09436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-135221766.24622649</v>
      </c>
      <c r="L2744" s="444">
        <f t="shared" ca="1" si="134"/>
        <v>-32588445665.340588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-32588445665.340588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-135785190.27225244</v>
      </c>
      <c r="L2745" s="444">
        <f t="shared" ca="1" si="134"/>
        <v>-32724230855.612839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-32724230855.612839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-136350961.89838681</v>
      </c>
      <c r="L2746" s="444">
        <f t="shared" ca="1" si="134"/>
        <v>-32860581817.511227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-32860581817.511227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-136919090.90629679</v>
      </c>
      <c r="L2747" s="444">
        <f t="shared" ca="1" si="134"/>
        <v>-32997500908.417522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-32997500908.417522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-137489587.11840636</v>
      </c>
      <c r="L2748" s="444">
        <f t="shared" ca="1" si="134"/>
        <v>-33134990495.535931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-33134990495.535931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-138062460.3980664</v>
      </c>
      <c r="L2749" s="444">
        <f t="shared" ca="1" si="134"/>
        <v>-33273052955.933998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-33273052955.933998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-138637720.64972499</v>
      </c>
      <c r="L2750" s="444">
        <f t="shared" ca="1" si="134"/>
        <v>-33411690676.583725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-33411690676.583725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-139215377.81909886</v>
      </c>
      <c r="L2751" s="444">
        <f t="shared" ca="1" si="134"/>
        <v>-33550906054.402824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-33550906054.402824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-139795441.89334512</v>
      </c>
      <c r="L2752" s="444">
        <f t="shared" ca="1" si="134"/>
        <v>-33690701496.296169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-33690701496.296169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-140377922.90123403</v>
      </c>
      <c r="L2753" s="444">
        <f t="shared" ca="1" si="134"/>
        <v>-33831079419.197403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-33831079419.197403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-140962830.91332251</v>
      </c>
      <c r="L2754" s="444">
        <f t="shared" ca="1" si="134"/>
        <v>-33972042250.110725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-33972042250.110725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-141550176.04212803</v>
      </c>
      <c r="L2755" s="444">
        <f t="shared" ca="1" si="134"/>
        <v>-34113592426.152855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-34113592426.152855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-142139968.44230357</v>
      </c>
      <c r="L2756" s="444">
        <f t="shared" ca="1" si="134"/>
        <v>-34255732394.595158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-34255732394.595158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-142732218.31081316</v>
      </c>
      <c r="L2757" s="444">
        <f t="shared" ca="1" si="134"/>
        <v>-34398464612.905968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-34398464612.905968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-143326935.88710821</v>
      </c>
      <c r="L2758" s="444">
        <f t="shared" ca="1" si="134"/>
        <v>-34541791548.793076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-34541791548.793076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-143924131.45330447</v>
      </c>
      <c r="L2759" s="444">
        <f t="shared" ca="1" si="134"/>
        <v>-34685715680.246384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-34685715680.246384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-144523815.33435994</v>
      </c>
      <c r="L2760" s="444">
        <f t="shared" ca="1" si="134"/>
        <v>-34830239495.580742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-34830239495.580742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-145125997.89825308</v>
      </c>
      <c r="L2761" s="444">
        <f t="shared" ca="1" si="134"/>
        <v>-34975365493.478996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-34975365493.478996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-145730689.55616248</v>
      </c>
      <c r="L2762" s="444">
        <f t="shared" ca="1" si="134"/>
        <v>-35121096183.035156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-35121096183.035156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-146337900.7626465</v>
      </c>
      <c r="L2763" s="444">
        <f t="shared" ca="1" si="134"/>
        <v>-35267434083.797806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-35267434083.797806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-146947642.0158242</v>
      </c>
      <c r="L2764" s="444">
        <f t="shared" ca="1" si="134"/>
        <v>-35414381725.813629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-35414381725.813629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-147559923.85755679</v>
      </c>
      <c r="L2765" s="444">
        <f t="shared" ca="1" si="134"/>
        <v>-35561941649.671188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-35561941649.671188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-148174756.87362996</v>
      </c>
      <c r="L2766" s="444">
        <f t="shared" ca="1" si="134"/>
        <v>-35710116406.544815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-35710116406.544815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-148792151.69393674</v>
      </c>
      <c r="L2767" s="444">
        <f t="shared" ca="1" si="134"/>
        <v>-35858908558.238754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-35858908558.238754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-149412118.99266148</v>
      </c>
      <c r="L2768" s="444">
        <f t="shared" ca="1" si="134"/>
        <v>-36008320677.231415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-36008320677.231415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-150034669.48846424</v>
      </c>
      <c r="L2769" s="444">
        <f t="shared" ca="1" si="134"/>
        <v>-36158355346.719879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-36158355346.719879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-150659813.94466615</v>
      </c>
      <c r="L2770" s="444">
        <f t="shared" ca="1" si="134"/>
        <v>-36309015160.664543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-36309015160.664543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-151287563.16943559</v>
      </c>
      <c r="L2771" s="444">
        <f t="shared" ca="1" si="134"/>
        <v>-36460302723.833977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-36460302723.833977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-151917928.01597491</v>
      </c>
      <c r="L2772" s="444">
        <f t="shared" ca="1" si="134"/>
        <v>-36612220651.849953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-36612220651.849953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-152550919.38270813</v>
      </c>
      <c r="L2773" s="444">
        <f t="shared" ca="1" si="134"/>
        <v>-36764771571.232658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-36764771571.232658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-153186548.21346942</v>
      </c>
      <c r="L2774" s="444">
        <f t="shared" ca="1" si="134"/>
        <v>-36917958119.446129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-36917958119.446129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-153824825.4976922</v>
      </c>
      <c r="L2775" s="444">
        <f t="shared" ca="1" si="134"/>
        <v>-37071782944.943825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-37071782944.943825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-154465762.27059928</v>
      </c>
      <c r="L2776" s="444">
        <f t="shared" ca="1" si="134"/>
        <v>-37226248707.214424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-37226248707.214424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-155109369.61339343</v>
      </c>
      <c r="L2777" s="444">
        <f t="shared" ca="1" si="134"/>
        <v>-37381358076.82782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-37381358076.82782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-155755658.65344924</v>
      </c>
      <c r="L2778" s="444">
        <f t="shared" ca="1" si="134"/>
        <v>-37537113735.48127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-37537113735.48127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-156404640.56450528</v>
      </c>
      <c r="L2779" s="444">
        <f t="shared" ca="1" si="134"/>
        <v>-37693518376.045776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-37693518376.045776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-157056326.5668574</v>
      </c>
      <c r="L2780" s="444">
        <f t="shared" ca="1" si="134"/>
        <v>-37850574702.612633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-37850574702.612633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-157710727.92755264</v>
      </c>
      <c r="L2781" s="444">
        <f t="shared" ca="1" si="134"/>
        <v>-38008285430.540184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-38008285430.540184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-158367855.9605841</v>
      </c>
      <c r="L2782" s="444">
        <f t="shared" ca="1" si="134"/>
        <v>-38166653286.500771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-38166653286.500771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-159027722.02708656</v>
      </c>
      <c r="L2783" s="444">
        <f t="shared" ca="1" si="134"/>
        <v>-38325681008.527855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-38325681008.527855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-159690337.53553271</v>
      </c>
      <c r="L2784" s="444">
        <f t="shared" ca="1" si="134"/>
        <v>-38485371346.063385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-38485371346.063385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-160355713.94193077</v>
      </c>
      <c r="L2785" s="444">
        <f t="shared" ca="1" si="134"/>
        <v>-38645727060.005318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-38645727060.005318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-161023862.75002214</v>
      </c>
      <c r="L2786" s="444">
        <f t="shared" ca="1" si="134"/>
        <v>-38806750922.755341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-38806750922.755341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-161694795.51148057</v>
      </c>
      <c r="L2787" s="444">
        <f t="shared" ca="1" si="134"/>
        <v>-38968445718.266823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-38968445718.266823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-162368523.82611176</v>
      </c>
      <c r="L2788" s="444">
        <f t="shared" ca="1" si="134"/>
        <v>-39130814242.092934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-39130814242.092934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-163045059.34205389</v>
      </c>
      <c r="L2789" s="444">
        <f t="shared" ca="1" si="134"/>
        <v>-39293859301.43499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-39293859301.43499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-163724413.75597912</v>
      </c>
      <c r="L2790" s="444">
        <f t="shared" ca="1" si="134"/>
        <v>-39457583715.190971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-39457583715.190971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-164406598.81329572</v>
      </c>
      <c r="L2791" s="444">
        <f t="shared" ca="1" si="134"/>
        <v>-39621990314.004265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-39621990314.004265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-165091626.3083511</v>
      </c>
      <c r="L2792" s="444">
        <f t="shared" ca="1" si="134"/>
        <v>-39787081940.312614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-39787081940.312614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-165779508.08463588</v>
      </c>
      <c r="L2793" s="444">
        <f t="shared" ca="1" si="134"/>
        <v>-39952861448.397247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-39952861448.397247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-166470256.03498852</v>
      </c>
      <c r="L2794" s="444">
        <f t="shared" ca="1" si="134"/>
        <v>-40119331704.432236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-40119331704.432236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-167163882.10180098</v>
      </c>
      <c r="L2795" s="444">
        <f t="shared" ca="1" si="134"/>
        <v>-40286495586.534035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-40286495586.534035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-167860398.27722514</v>
      </c>
      <c r="L2796" s="444">
        <f t="shared" ca="1" si="134"/>
        <v>-40454355984.811256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-40454355984.811256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-168559816.60338023</v>
      </c>
      <c r="L2797" s="444">
        <f t="shared" ca="1" si="134"/>
        <v>-40622915801.414635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-40622915801.414635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-169262149.17256099</v>
      </c>
      <c r="L2798" s="444">
        <f t="shared" ca="1" si="134"/>
        <v>-40792177950.587196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-40792177950.587196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-169967408.12744665</v>
      </c>
      <c r="L2799" s="444">
        <f t="shared" ca="1" si="134"/>
        <v>-40962145358.714645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-40962145358.714645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-170675605.66131103</v>
      </c>
      <c r="L2800" s="444">
        <f t="shared" ca="1" si="134"/>
        <v>-41132820964.375954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-41132820964.375954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-171386754.01823315</v>
      </c>
      <c r="L2801" s="444">
        <f t="shared" ca="1" si="134"/>
        <v>-41304207718.394188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-41304207718.394188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-172100865.49330911</v>
      </c>
      <c r="L2802" s="444">
        <f t="shared" ca="1" si="134"/>
        <v>-41476308583.887497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-41476308583.887497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-172817952.43286458</v>
      </c>
      <c r="L2803" s="444">
        <f t="shared" ca="1" si="134"/>
        <v>-41649126536.320358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-41649126536.320358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-173538027.23466817</v>
      </c>
      <c r="L2804" s="444">
        <f t="shared" ca="1" si="134"/>
        <v>-41822664563.555023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-41822664563.555023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-174261102.34814593</v>
      </c>
      <c r="L2805" s="444">
        <f t="shared" ca="1" si="134"/>
        <v>-41996925665.903168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-41996925665.903168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-174987190.27459654</v>
      </c>
      <c r="L2806" s="444">
        <f t="shared" ca="1" si="134"/>
        <v>-42171912856.177765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-42171912856.177765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-175716303.56740734</v>
      </c>
      <c r="L2807" s="444">
        <f t="shared" ca="1" si="134"/>
        <v>-42347629159.745171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-42347629159.745171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-176448454.83227155</v>
      </c>
      <c r="L2808" s="444">
        <f t="shared" ca="1" si="134"/>
        <v>-42524077614.577438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-42524077614.577438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-177183656.727406</v>
      </c>
      <c r="L2809" s="444">
        <f t="shared" ca="1" si="134"/>
        <v>-42701261271.304848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-42701261271.304848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-177921921.96377021</v>
      </c>
      <c r="L2810" s="444">
        <f t="shared" ca="1" si="134"/>
        <v>-42879183193.268616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-42879183193.268616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-178663263.3052859</v>
      </c>
      <c r="L2811" s="444">
        <f t="shared" ca="1" si="134"/>
        <v>-43057846456.573898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-43057846456.573898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-179407693.56905791</v>
      </c>
      <c r="L2812" s="444">
        <f t="shared" ca="1" si="134"/>
        <v>-43237254150.14296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-43237254150.14296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-180155225.62559566</v>
      </c>
      <c r="L2813" s="444">
        <f t="shared" ref="L2813:L3067" ca="1" si="139">I2813-J2813+K2813</f>
        <v>-43417409375.768555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-43417409375.768555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-180905872.39903563</v>
      </c>
      <c r="L2814" s="444">
        <f t="shared" ca="1" si="139"/>
        <v>-43598315248.167587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-43598315248.167587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-181659646.86736494</v>
      </c>
      <c r="L2815" s="444">
        <f t="shared" ca="1" si="139"/>
        <v>-43779974895.03495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-43779974895.03495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-182416562.06264561</v>
      </c>
      <c r="L2816" s="444">
        <f t="shared" ca="1" si="139"/>
        <v>-43962391457.097595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-43962391457.097595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-183176631.07123998</v>
      </c>
      <c r="L2817" s="444">
        <f t="shared" ca="1" si="139"/>
        <v>-44145568088.168839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-44145568088.168839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-183939867.03403682</v>
      </c>
      <c r="L2818" s="444">
        <f t="shared" ca="1" si="139"/>
        <v>-44329507955.202873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-44329507955.202873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-184706283.14667863</v>
      </c>
      <c r="L2819" s="444">
        <f t="shared" ca="1" si="139"/>
        <v>-44514214238.349548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-44514214238.349548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-185475892.65978977</v>
      </c>
      <c r="L2820" s="444">
        <f t="shared" ca="1" si="139"/>
        <v>-44699690131.009338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-44699690131.009338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-186248708.87920558</v>
      </c>
      <c r="L2821" s="444">
        <f t="shared" ca="1" si="139"/>
        <v>-44885938839.888542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-44885938839.888542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-187024745.16620225</v>
      </c>
      <c r="L2822" s="444">
        <f t="shared" ca="1" si="139"/>
        <v>-45072963585.054741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-45072963585.054741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-187804014.93772808</v>
      </c>
      <c r="L2823" s="444">
        <f t="shared" ca="1" si="139"/>
        <v>-45260767599.99247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-45260767599.99247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-188586531.66663527</v>
      </c>
      <c r="L2824" s="444">
        <f t="shared" ca="1" si="139"/>
        <v>-45449354131.659103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-45449354131.659103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-189372308.88191292</v>
      </c>
      <c r="L2825" s="444">
        <f t="shared" ca="1" si="139"/>
        <v>-45638726440.541016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-45638726440.541016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-190161360.1689209</v>
      </c>
      <c r="L2826" s="444">
        <f t="shared" ca="1" si="139"/>
        <v>-45828887800.709938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-45828887800.709938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-190953699.16962475</v>
      </c>
      <c r="L2827" s="444">
        <f t="shared" ca="1" si="139"/>
        <v>-46019841499.879562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-46019841499.879562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-191749339.5828315</v>
      </c>
      <c r="L2828" s="444">
        <f t="shared" ca="1" si="139"/>
        <v>-46211590839.462395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-46211590839.462395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-192548295.16442665</v>
      </c>
      <c r="L2829" s="444">
        <f t="shared" ca="1" si="139"/>
        <v>-46404139134.626823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-46404139134.626823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-193350579.72761175</v>
      </c>
      <c r="L2830" s="444">
        <f t="shared" ca="1" si="139"/>
        <v>-46597489714.354439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-46597489714.354439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-194156207.1431435</v>
      </c>
      <c r="L2831" s="444">
        <f t="shared" ca="1" si="139"/>
        <v>-46791645921.497581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-46791645921.497581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-194965191.33957326</v>
      </c>
      <c r="L2832" s="444">
        <f t="shared" ca="1" si="139"/>
        <v>-46986611112.837158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-46986611112.837158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-195777546.30348817</v>
      </c>
      <c r="L2833" s="444">
        <f t="shared" ca="1" si="139"/>
        <v>-47182388659.140648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-47182388659.140648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-196593286.07975268</v>
      </c>
      <c r="L2834" s="444">
        <f t="shared" ca="1" si="139"/>
        <v>-47378981945.220398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-47378981945.220398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-197412424.77175164</v>
      </c>
      <c r="L2835" s="444">
        <f t="shared" ca="1" si="139"/>
        <v>-47576394369.992149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-47576394369.992149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-198234976.54163396</v>
      </c>
      <c r="L2836" s="444">
        <f t="shared" ca="1" si="139"/>
        <v>-47774629346.533783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-47774629346.533783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-199060955.61055744</v>
      </c>
      <c r="L2837" s="444">
        <f t="shared" ca="1" si="139"/>
        <v>-47973690302.144341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-47973690302.144341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-199890376.25893474</v>
      </c>
      <c r="L2838" s="444">
        <f t="shared" ca="1" si="139"/>
        <v>-48173580678.403275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-48173580678.403275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-200723252.8266803</v>
      </c>
      <c r="L2839" s="444">
        <f t="shared" ca="1" si="139"/>
        <v>-48374303931.229958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-48374303931.229958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-201559599.71345815</v>
      </c>
      <c r="L2840" s="444">
        <f t="shared" ca="1" si="139"/>
        <v>-48575863530.943413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-48575863530.943413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-202399431.3789309</v>
      </c>
      <c r="L2841" s="444">
        <f t="shared" ca="1" si="139"/>
        <v>-48778262962.322342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-48778262962.322342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-203242762.34300977</v>
      </c>
      <c r="L2842" s="444">
        <f t="shared" ca="1" si="139"/>
        <v>-48981505724.665352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-48981505724.665352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-204089607.18610564</v>
      </c>
      <c r="L2843" s="444">
        <f t="shared" ca="1" si="139"/>
        <v>-49185595331.851456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-49185595331.851456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-204939980.54938108</v>
      </c>
      <c r="L2844" s="444">
        <f t="shared" ca="1" si="139"/>
        <v>-49390535312.400833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-49390535312.400833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-205793897.13500348</v>
      </c>
      <c r="L2845" s="444">
        <f t="shared" ca="1" si="139"/>
        <v>-49596329209.535835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-49596329209.535835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-206651371.70639932</v>
      </c>
      <c r="L2846" s="444">
        <f t="shared" ca="1" si="139"/>
        <v>-49802980581.242233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-49802980581.242233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-207512419.08850929</v>
      </c>
      <c r="L2847" s="444">
        <f t="shared" ca="1" si="139"/>
        <v>-50010493000.330742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-50010493000.330742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-208377054.16804475</v>
      </c>
      <c r="L2848" s="444">
        <f t="shared" ca="1" si="139"/>
        <v>-50218870054.498787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-50218870054.498787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-209245291.89374495</v>
      </c>
      <c r="L2849" s="444">
        <f t="shared" ca="1" si="139"/>
        <v>-50428115346.392532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-50428115346.392532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-210117147.27663556</v>
      </c>
      <c r="L2850" s="444">
        <f t="shared" ca="1" si="139"/>
        <v>-50638232493.669167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-50638232493.669167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-210992635.3902882</v>
      </c>
      <c r="L2851" s="444">
        <f t="shared" ca="1" si="139"/>
        <v>-50849225129.059456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-50849225129.059456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-211871771.37108105</v>
      </c>
      <c r="L2852" s="444">
        <f t="shared" ca="1" si="139"/>
        <v>-51061096900.430534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-51061096900.430534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-212754570.41846055</v>
      </c>
      <c r="L2853" s="444">
        <f t="shared" ca="1" si="139"/>
        <v>-51273851470.848991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-51273851470.848991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-213641047.79520413</v>
      </c>
      <c r="L2854" s="444">
        <f t="shared" ca="1" si="139"/>
        <v>-51487492518.644196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-51487492518.644196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-214531218.82768413</v>
      </c>
      <c r="L2855" s="444">
        <f t="shared" ca="1" si="139"/>
        <v>-51702023737.471878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-51702023737.471878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-215425098.90613282</v>
      </c>
      <c r="L2856" s="444">
        <f t="shared" ca="1" si="139"/>
        <v>-51917448836.378014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-51917448836.378014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-216322703.48490837</v>
      </c>
      <c r="L2857" s="444">
        <f t="shared" ca="1" si="139"/>
        <v>-52133771539.862923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-52133771539.862923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-217224048.08276218</v>
      </c>
      <c r="L2858" s="444">
        <f t="shared" ca="1" si="139"/>
        <v>-52350995587.945686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-52350995587.945686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-218129148.28310701</v>
      </c>
      <c r="L2859" s="444">
        <f t="shared" ca="1" si="139"/>
        <v>-52569124736.22879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-52569124736.22879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-219038019.73428664</v>
      </c>
      <c r="L2860" s="444">
        <f t="shared" ca="1" si="139"/>
        <v>-52788162755.963074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-52788162755.963074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-219950678.14984614</v>
      </c>
      <c r="L2861" s="444">
        <f t="shared" ca="1" si="139"/>
        <v>-53008113434.112923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-53008113434.112923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-220867139.30880383</v>
      </c>
      <c r="L2862" s="444">
        <f t="shared" ca="1" si="139"/>
        <v>-53228980573.42173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-53228980573.42173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-221787419.05592388</v>
      </c>
      <c r="L2863" s="444">
        <f t="shared" ca="1" si="139"/>
        <v>-53450767992.477654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-53450767992.477654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-222711533.30199021</v>
      </c>
      <c r="L2864" s="444">
        <f t="shared" ca="1" si="139"/>
        <v>-53673479525.77964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-53673479525.77964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-223639498.02408186</v>
      </c>
      <c r="L2865" s="444">
        <f t="shared" ca="1" si="139"/>
        <v>-53897119023.803719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-53897119023.803719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-224571329.26584882</v>
      </c>
      <c r="L2866" s="444">
        <f t="shared" ca="1" si="139"/>
        <v>-54121690353.069565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-54121690353.069565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-225507043.13778988</v>
      </c>
      <c r="L2867" s="444">
        <f t="shared" ca="1" si="139"/>
        <v>-54347197396.207352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-54347197396.207352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-226446655.81753063</v>
      </c>
      <c r="L2868" s="444">
        <f t="shared" ca="1" si="139"/>
        <v>-54573644052.024879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-54573644052.024879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-227390183.55010366</v>
      </c>
      <c r="L2869" s="444">
        <f t="shared" ca="1" si="139"/>
        <v>-54801034235.574982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-54801034235.574982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-228337642.64822909</v>
      </c>
      <c r="L2870" s="444">
        <f t="shared" ca="1" si="139"/>
        <v>-55029371878.223213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-55029371878.223213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-229289049.49259675</v>
      </c>
      <c r="L2871" s="444">
        <f t="shared" ca="1" si="139"/>
        <v>-55258660927.715813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-55258660927.715813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-230244420.53214923</v>
      </c>
      <c r="L2872" s="444">
        <f t="shared" ca="1" si="139"/>
        <v>-55488905348.247963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-55488905348.247963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-231203772.28436649</v>
      </c>
      <c r="L2873" s="444">
        <f t="shared" ca="1" si="139"/>
        <v>-55720109120.532326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-55720109120.532326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-232167121.33555132</v>
      </c>
      <c r="L2874" s="444">
        <f t="shared" ca="1" si="139"/>
        <v>-55952276241.867874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-55952276241.867874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-233134484.34111613</v>
      </c>
      <c r="L2875" s="444">
        <f t="shared" ca="1" si="139"/>
        <v>-56185410726.208992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-56185410726.208992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-234105878.02587083</v>
      </c>
      <c r="L2876" s="444">
        <f t="shared" ca="1" si="139"/>
        <v>-56419516604.234863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-56419516604.234863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-235081319.18431193</v>
      </c>
      <c r="L2877" s="444">
        <f t="shared" ca="1" si="139"/>
        <v>-56654597923.419174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-56654597923.419174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-236060824.68091318</v>
      </c>
      <c r="L2878" s="444">
        <f t="shared" ca="1" si="139"/>
        <v>-56890658748.10009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-56890658748.10009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-237044411.45041704</v>
      </c>
      <c r="L2879" s="444">
        <f t="shared" ca="1" si="139"/>
        <v>-57127703159.550507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-57127703159.550507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-238032096.4981271</v>
      </c>
      <c r="L2880" s="444">
        <f t="shared" ca="1" si="139"/>
        <v>-57365735256.048637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-57365735256.048637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-239023896.90020263</v>
      </c>
      <c r="L2881" s="444">
        <f t="shared" ca="1" si="139"/>
        <v>-57604759152.948837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-57604759152.948837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-240019829.80395353</v>
      </c>
      <c r="L2882" s="444">
        <f t="shared" ca="1" si="139"/>
        <v>-57844778982.752792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-57844778982.752792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-241019912.42813662</v>
      </c>
      <c r="L2883" s="444">
        <f t="shared" ca="1" si="139"/>
        <v>-58085798895.180931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-58085798895.180931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-242024162.06325388</v>
      </c>
      <c r="L2884" s="444">
        <f t="shared" ca="1" si="139"/>
        <v>-58327823057.244186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-58327823057.244186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-243032596.07185078</v>
      </c>
      <c r="L2885" s="444">
        <f t="shared" ca="1" si="139"/>
        <v>-58570855653.31604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-58570855653.31604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-244045231.88881683</v>
      </c>
      <c r="L2886" s="444">
        <f t="shared" ca="1" si="139"/>
        <v>-58814900885.204857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-58814900885.204857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-245062087.02168688</v>
      </c>
      <c r="L2887" s="444">
        <f t="shared" ca="1" si="139"/>
        <v>-59059962972.226547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-59059962972.226547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-246083179.05094394</v>
      </c>
      <c r="L2888" s="444">
        <f t="shared" ca="1" si="139"/>
        <v>-59306046151.277489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-59306046151.277489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-247108525.63032287</v>
      </c>
      <c r="L2889" s="444">
        <f t="shared" ca="1" si="139"/>
        <v>-59553154676.907814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-59553154676.907814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-248138144.48711589</v>
      </c>
      <c r="L2890" s="444">
        <f t="shared" ca="1" si="139"/>
        <v>-59801292821.394928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-59801292821.394928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-249172053.42247885</v>
      </c>
      <c r="L2891" s="444">
        <f t="shared" ca="1" si="139"/>
        <v>-60050464874.817406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-60050464874.817406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-250210270.31173918</v>
      </c>
      <c r="L2892" s="444">
        <f t="shared" ca="1" si="139"/>
        <v>-60300675145.129143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-60300675145.129143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-251252813.10470477</v>
      </c>
      <c r="L2893" s="444">
        <f t="shared" ca="1" si="139"/>
        <v>-60551927958.233849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-60551927958.233849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-252299699.82597438</v>
      </c>
      <c r="L2894" s="444">
        <f t="shared" ca="1" si="139"/>
        <v>-60804227658.059822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-60804227658.059822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-253350948.57524925</v>
      </c>
      <c r="L2895" s="444">
        <f t="shared" ca="1" si="139"/>
        <v>-61057578606.635071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-61057578606.635071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-254406577.52764615</v>
      </c>
      <c r="L2896" s="444">
        <f t="shared" ca="1" si="139"/>
        <v>-61311985184.16272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-61311985184.16272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-255466604.93401137</v>
      </c>
      <c r="L2897" s="444">
        <f t="shared" ca="1" si="139"/>
        <v>-61567451789.096733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-61567451789.096733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-256531049.12123638</v>
      </c>
      <c r="L2898" s="444">
        <f t="shared" ca="1" si="139"/>
        <v>-61823982838.217972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-61823982838.217972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-257599928.4925749</v>
      </c>
      <c r="L2899" s="444">
        <f t="shared" ca="1" si="139"/>
        <v>-62081582766.710548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-62081582766.710548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-258673261.52796057</v>
      </c>
      <c r="L2900" s="444">
        <f t="shared" ca="1" si="139"/>
        <v>-62340256028.23851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-62340256028.23851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-259751066.78432712</v>
      </c>
      <c r="L2901" s="444">
        <f t="shared" ca="1" si="139"/>
        <v>-62600007095.022835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-62600007095.022835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-260833362.89592847</v>
      </c>
      <c r="L2902" s="444">
        <f t="shared" ca="1" si="139"/>
        <v>-62860840457.918762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-62860840457.918762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-261920168.57466149</v>
      </c>
      <c r="L2903" s="444">
        <f t="shared" ca="1" si="139"/>
        <v>-63122760626.493423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-63122760626.493423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-263011502.61038923</v>
      </c>
      <c r="L2904" s="444">
        <f t="shared" ca="1" si="139"/>
        <v>-63385772129.103813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-63385772129.103813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-264107383.87126592</v>
      </c>
      <c r="L2905" s="444">
        <f t="shared" ca="1" si="139"/>
        <v>-63649879512.975082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-63649879512.975082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-265207831.30406284</v>
      </c>
      <c r="L2906" s="444">
        <f t="shared" ca="1" si="139"/>
        <v>-63915087344.279144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-63915087344.279144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-266312863.93449643</v>
      </c>
      <c r="L2907" s="444">
        <f t="shared" ca="1" si="139"/>
        <v>-64181400208.213638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-64181400208.213638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-267422500.86755681</v>
      </c>
      <c r="L2908" s="444">
        <f t="shared" ca="1" si="139"/>
        <v>-64448822709.081192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-64448822709.081192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-268536761.28783828</v>
      </c>
      <c r="L2909" s="444">
        <f t="shared" ca="1" si="139"/>
        <v>-64717359470.369034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-64717359470.369034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-269655664.45987099</v>
      </c>
      <c r="L2910" s="444">
        <f t="shared" ca="1" si="139"/>
        <v>-64987015134.828903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-64987015134.828903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-270779229.72845376</v>
      </c>
      <c r="L2911" s="444">
        <f t="shared" ca="1" si="139"/>
        <v>-65257794364.557358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-65257794364.557358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-271907476.51898897</v>
      </c>
      <c r="L2912" s="444">
        <f t="shared" ca="1" si="139"/>
        <v>-65529701841.076347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-65529701841.076347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-273040424.33781809</v>
      </c>
      <c r="L2913" s="444">
        <f t="shared" ca="1" si="139"/>
        <v>-65802742265.414162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-65802742265.414162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-274178092.77255899</v>
      </c>
      <c r="L2914" s="444">
        <f t="shared" ca="1" si="139"/>
        <v>-66076920358.186722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-66076920358.186722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-275320501.49244469</v>
      </c>
      <c r="L2915" s="444">
        <f t="shared" ca="1" si="139"/>
        <v>-66352240859.679169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-66352240859.679169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-276467670.24866319</v>
      </c>
      <c r="L2916" s="444">
        <f t="shared" ca="1" si="139"/>
        <v>-66628708529.927834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-66628708529.927834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-277619618.87469929</v>
      </c>
      <c r="L2917" s="444">
        <f t="shared" ca="1" si="139"/>
        <v>-66906328148.802536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-66906328148.802536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-278776367.28667724</v>
      </c>
      <c r="L2918" s="444">
        <f t="shared" ca="1" si="139"/>
        <v>-67185104516.089211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-67185104516.089211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-279937935.48370504</v>
      </c>
      <c r="L2919" s="444">
        <f t="shared" ca="1" si="139"/>
        <v>-67465042451.572914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-67465042451.572914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-281104343.54822046</v>
      </c>
      <c r="L2920" s="444">
        <f t="shared" ca="1" si="139"/>
        <v>-67746146795.121132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-67746146795.121132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-282275611.64633811</v>
      </c>
      <c r="L2921" s="444">
        <f t="shared" ca="1" si="139"/>
        <v>-68028422406.767471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-68028422406.767471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-283451760.02819782</v>
      </c>
      <c r="L2922" s="444">
        <f t="shared" ca="1" si="139"/>
        <v>-68311874166.79567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-68311874166.79567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-284632809.02831531</v>
      </c>
      <c r="L2923" s="444">
        <f t="shared" ca="1" si="139"/>
        <v>-68596506975.823982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-68596506975.823982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-285818779.06593323</v>
      </c>
      <c r="L2924" s="444">
        <f t="shared" ca="1" si="139"/>
        <v>-68882325754.889923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-68882325754.889923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-287009690.64537466</v>
      </c>
      <c r="L2925" s="444">
        <f t="shared" ca="1" si="139"/>
        <v>-69169335445.535294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-69169335445.535294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-288205564.35639703</v>
      </c>
      <c r="L2926" s="444">
        <f t="shared" ca="1" si="139"/>
        <v>-69457541009.891693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-69457541009.891693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-289406420.87454873</v>
      </c>
      <c r="L2927" s="444">
        <f t="shared" ca="1" si="139"/>
        <v>-69746947430.766235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-69746947430.766235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-290612280.96152598</v>
      </c>
      <c r="L2928" s="444">
        <f t="shared" ca="1" si="139"/>
        <v>-70037559711.727768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-70037559711.727768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-291823165.46553236</v>
      </c>
      <c r="L2929" s="444">
        <f t="shared" ca="1" si="139"/>
        <v>-70329382877.193298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-70329382877.193298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-293039095.32163876</v>
      </c>
      <c r="L2930" s="444">
        <f t="shared" ca="1" si="139"/>
        <v>-70622421972.514938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-70622421972.514938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-294260091.5521456</v>
      </c>
      <c r="L2931" s="444">
        <f t="shared" ca="1" si="139"/>
        <v>-70916682064.067078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-70916682064.067078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-295486175.26694614</v>
      </c>
      <c r="L2932" s="444">
        <f t="shared" ca="1" si="139"/>
        <v>-71212168239.33403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-71212168239.33403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-296717367.66389179</v>
      </c>
      <c r="L2933" s="444">
        <f t="shared" ca="1" si="139"/>
        <v>-71508885606.997925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-71508885606.997925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-297953690.029158</v>
      </c>
      <c r="L2934" s="444">
        <f t="shared" ca="1" si="139"/>
        <v>-71806839297.027084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-71806839297.027084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-299195163.73761284</v>
      </c>
      <c r="L2935" s="444">
        <f t="shared" ca="1" si="139"/>
        <v>-72106034460.764694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-72106034460.764694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-300441810.25318623</v>
      </c>
      <c r="L2936" s="444">
        <f t="shared" ca="1" si="139"/>
        <v>-72406476271.017883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-72406476271.017883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-301693651.12924117</v>
      </c>
      <c r="L2937" s="444">
        <f t="shared" ca="1" si="139"/>
        <v>-72708169922.147125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-72708169922.147125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-302950708.00894636</v>
      </c>
      <c r="L2938" s="444">
        <f t="shared" ca="1" si="139"/>
        <v>-73011120630.156067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-73011120630.156067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-304213002.62565029</v>
      </c>
      <c r="L2939" s="444">
        <f t="shared" ca="1" si="139"/>
        <v>-73315333632.781723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-73315333632.781723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-305480556.80325717</v>
      </c>
      <c r="L2940" s="444">
        <f t="shared" ca="1" si="139"/>
        <v>-73620814189.584976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-73620814189.584976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-306753392.45660406</v>
      </c>
      <c r="L2941" s="444">
        <f t="shared" ca="1" si="139"/>
        <v>-73927567582.04158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-73927567582.04158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-308031531.59183991</v>
      </c>
      <c r="L2942" s="444">
        <f t="shared" ca="1" si="139"/>
        <v>-74235599113.633423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-74235599113.633423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-309314996.30680591</v>
      </c>
      <c r="L2943" s="444">
        <f t="shared" ca="1" si="139"/>
        <v>-74544914109.940231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-74544914109.940231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-310603808.7914176</v>
      </c>
      <c r="L2944" s="444">
        <f t="shared" ca="1" si="139"/>
        <v>-74855517918.731644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-74855517918.731644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-311897991.32804853</v>
      </c>
      <c r="L2945" s="444">
        <f t="shared" ca="1" si="139"/>
        <v>-75167415910.059692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-75167415910.059692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-313197566.29191536</v>
      </c>
      <c r="L2946" s="444">
        <f t="shared" ca="1" si="139"/>
        <v>-75480613476.351608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-75480613476.351608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-314502556.15146506</v>
      </c>
      <c r="L2947" s="444">
        <f t="shared" ca="1" si="139"/>
        <v>-75795116032.503067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-75795116032.503067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-315812983.46876276</v>
      </c>
      <c r="L2948" s="444">
        <f t="shared" ca="1" si="139"/>
        <v>-76110929015.971832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-76110929015.971832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-317128870.89988261</v>
      </c>
      <c r="L2949" s="444">
        <f t="shared" ca="1" si="139"/>
        <v>-76428057886.871719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-76428057886.871719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-318450241.19529885</v>
      </c>
      <c r="L2950" s="444">
        <f t="shared" ca="1" si="139"/>
        <v>-76746508128.067017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-76746508128.067017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-319777117.20027924</v>
      </c>
      <c r="L2951" s="444">
        <f t="shared" ca="1" si="139"/>
        <v>-77066285245.267303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-77066285245.267303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-321109521.8552804</v>
      </c>
      <c r="L2952" s="444">
        <f t="shared" ca="1" si="139"/>
        <v>-77387394767.122589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-77387394767.122589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-322447478.19634414</v>
      </c>
      <c r="L2953" s="444">
        <f t="shared" ca="1" si="139"/>
        <v>-77709842245.318939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-77709842245.318939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-323791009.35549557</v>
      </c>
      <c r="L2954" s="444">
        <f t="shared" ca="1" si="139"/>
        <v>-78033633254.674438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-78033633254.674438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-325140138.56114352</v>
      </c>
      <c r="L2955" s="444">
        <f t="shared" ca="1" si="139"/>
        <v>-78358773393.23558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-78358773393.23558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-326494889.13848156</v>
      </c>
      <c r="L2956" s="444">
        <f t="shared" ca="1" si="139"/>
        <v>-78685268282.374069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-78685268282.374069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-327855284.50989193</v>
      </c>
      <c r="L2957" s="444">
        <f t="shared" ca="1" si="139"/>
        <v>-79013123566.883957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-79013123566.883957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-329221348.19534981</v>
      </c>
      <c r="L2958" s="444">
        <f t="shared" ca="1" si="139"/>
        <v>-79342344915.0793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-79342344915.0793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-330593103.81283039</v>
      </c>
      <c r="L2959" s="444">
        <f t="shared" ca="1" si="139"/>
        <v>-79672938018.892136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-79672938018.892136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-331970575.07871723</v>
      </c>
      <c r="L2960" s="444">
        <f t="shared" ca="1" si="139"/>
        <v>-80004908593.970856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-80004908593.970856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-333353785.80821192</v>
      </c>
      <c r="L2961" s="444">
        <f t="shared" ca="1" si="139"/>
        <v>-80338262379.779068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-80338262379.779068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-334742759.91574609</v>
      </c>
      <c r="L2962" s="444">
        <f t="shared" ca="1" si="139"/>
        <v>-80673005139.694809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-80673005139.694809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-336137521.41539502</v>
      </c>
      <c r="L2963" s="444">
        <f t="shared" ca="1" si="139"/>
        <v>-81009142661.110199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-81009142661.110199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-337538094.42129248</v>
      </c>
      <c r="L2964" s="444">
        <f t="shared" ca="1" si="139"/>
        <v>-81346680755.531494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-81346680755.531494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-338944503.14804786</v>
      </c>
      <c r="L2965" s="444">
        <f t="shared" ca="1" si="139"/>
        <v>-81685625258.679535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-81685625258.679535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-340356771.9111647</v>
      </c>
      <c r="L2966" s="444">
        <f t="shared" ca="1" si="139"/>
        <v>-82025982030.590698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-82025982030.590698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-341774925.12746125</v>
      </c>
      <c r="L2967" s="444">
        <f t="shared" ca="1" si="139"/>
        <v>-82367756955.718155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-82367756955.718155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-343198987.31549233</v>
      </c>
      <c r="L2968" s="444">
        <f t="shared" ca="1" si="139"/>
        <v>-82710955943.033646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-82710955943.033646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-344628983.09597349</v>
      </c>
      <c r="L2969" s="444">
        <f t="shared" ca="1" si="139"/>
        <v>-83055584926.129623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-83055584926.129623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-346064937.19220674</v>
      </c>
      <c r="L2970" s="444">
        <f t="shared" ca="1" si="139"/>
        <v>-83401649863.321823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-83401649863.321823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-347506874.4305076</v>
      </c>
      <c r="L2971" s="444">
        <f t="shared" ca="1" si="139"/>
        <v>-83749156737.752335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-83749156737.752335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-348954819.74063474</v>
      </c>
      <c r="L2972" s="444">
        <f t="shared" ca="1" si="139"/>
        <v>-84098111557.492966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-84098111557.492966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-350408798.15622067</v>
      </c>
      <c r="L2973" s="444">
        <f t="shared" ca="1" si="139"/>
        <v>-84448520355.649185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-84448520355.649185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-351868834.81520492</v>
      </c>
      <c r="L2974" s="444">
        <f t="shared" ca="1" si="139"/>
        <v>-84800389190.464386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-84800389190.464386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-353334954.96026826</v>
      </c>
      <c r="L2975" s="444">
        <f t="shared" ca="1" si="139"/>
        <v>-85153724145.424652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-85153724145.424652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-354807183.93926936</v>
      </c>
      <c r="L2976" s="444">
        <f t="shared" ca="1" si="139"/>
        <v>-85508531329.363922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-85508531329.363922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-356285547.20568299</v>
      </c>
      <c r="L2977" s="444">
        <f t="shared" ca="1" si="139"/>
        <v>-85864816876.569611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-85864816876.569611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-357770070.31904006</v>
      </c>
      <c r="L2978" s="444">
        <f t="shared" ca="1" si="139"/>
        <v>-86222586946.888657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-86222586946.888657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-359260778.94536942</v>
      </c>
      <c r="L2979" s="444">
        <f t="shared" ca="1" si="139"/>
        <v>-86581847725.83403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-86581847725.83403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-360757698.85764182</v>
      </c>
      <c r="L2980" s="444">
        <f t="shared" ca="1" si="139"/>
        <v>-86942605424.691666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-86942605424.691666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-362260855.93621528</v>
      </c>
      <c r="L2981" s="444">
        <f t="shared" ca="1" si="139"/>
        <v>-87304866280.627884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-87304866280.627884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-363770276.16928285</v>
      </c>
      <c r="L2982" s="444">
        <f t="shared" ca="1" si="139"/>
        <v>-87668636556.797165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-87668636556.797165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-365285985.6533215</v>
      </c>
      <c r="L2983" s="444">
        <f t="shared" ca="1" si="139"/>
        <v>-88033922542.450485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-88033922542.450485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-366808010.59354371</v>
      </c>
      <c r="L2984" s="444">
        <f t="shared" ca="1" si="139"/>
        <v>-88400730553.044022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-88400730553.044022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-368336377.30435008</v>
      </c>
      <c r="L2985" s="444">
        <f t="shared" ca="1" si="139"/>
        <v>-88769066930.348373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-88769066930.348373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-369871112.20978487</v>
      </c>
      <c r="L2986" s="444">
        <f t="shared" ca="1" si="139"/>
        <v>-89138938042.558151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-89138938042.558151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-371412241.84399229</v>
      </c>
      <c r="L2987" s="444">
        <f t="shared" ca="1" si="139"/>
        <v>-89510350284.402145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-89510350284.402145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-372959792.85167563</v>
      </c>
      <c r="L2988" s="444">
        <f t="shared" ca="1" si="139"/>
        <v>-89883310077.253815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-89883310077.253815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-374513791.98855758</v>
      </c>
      <c r="L2989" s="444">
        <f t="shared" ca="1" si="139"/>
        <v>-90257823869.242371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-90257823869.242371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-376074266.12184322</v>
      </c>
      <c r="L2990" s="444">
        <f t="shared" ca="1" si="139"/>
        <v>-90633898135.364212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-90633898135.364212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-377641242.23068422</v>
      </c>
      <c r="L2991" s="444">
        <f t="shared" ca="1" si="139"/>
        <v>-91011539377.594894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-91011539377.594894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-379214747.40664542</v>
      </c>
      <c r="L2992" s="444">
        <f t="shared" ca="1" si="139"/>
        <v>-91390754125.001541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-91390754125.001541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-380794808.85417306</v>
      </c>
      <c r="L2993" s="444">
        <f t="shared" ca="1" si="139"/>
        <v>-91771548933.855713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-91771548933.855713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-382381453.89106548</v>
      </c>
      <c r="L2994" s="444">
        <f t="shared" ca="1" si="139"/>
        <v>-92153930387.74678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-92153930387.74678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-383974709.94894493</v>
      </c>
      <c r="L2995" s="444">
        <f t="shared" ca="1" si="139"/>
        <v>-92537905097.695724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-92537905097.695724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-385574604.5737322</v>
      </c>
      <c r="L2996" s="444">
        <f t="shared" ca="1" si="139"/>
        <v>-92923479702.269455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-92923479702.269455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-387181165.42612273</v>
      </c>
      <c r="L2997" s="444">
        <f t="shared" ca="1" si="139"/>
        <v>-93310660867.695572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-93310660867.695572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-388794420.28206486</v>
      </c>
      <c r="L2998" s="444">
        <f t="shared" ca="1" si="139"/>
        <v>-93699455287.977631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-93699455287.977631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-390414397.03324014</v>
      </c>
      <c r="L2999" s="444">
        <f t="shared" ca="1" si="139"/>
        <v>-94089869685.010864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-94089869685.010864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-392041123.68754524</v>
      </c>
      <c r="L3000" s="444">
        <f t="shared" ca="1" si="139"/>
        <v>-94481910808.69841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-94481910808.69841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-393674628.36957669</v>
      </c>
      <c r="L3001" s="444">
        <f t="shared" ca="1" si="139"/>
        <v>-94875585437.067993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-94875585437.067993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-395314939.32111663</v>
      </c>
      <c r="L3002" s="444">
        <f t="shared" ca="1" si="139"/>
        <v>-95270900376.389114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-95270900376.389114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-396962084.90162128</v>
      </c>
      <c r="L3003" s="444">
        <f t="shared" ca="1" si="139"/>
        <v>-95667862461.290741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-95667862461.290741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-398616093.58871144</v>
      </c>
      <c r="L3004" s="444">
        <f t="shared" ca="1" si="139"/>
        <v>-96066478554.879456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-96066478554.879456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-400276993.9786644</v>
      </c>
      <c r="L3005" s="444">
        <f t="shared" ca="1" si="139"/>
        <v>-96466755548.858124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-96466755548.858124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-401944814.78690886</v>
      </c>
      <c r="L3006" s="444">
        <f t="shared" ca="1" si="139"/>
        <v>-96868700363.645035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-96868700363.645035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-403619584.84852099</v>
      </c>
      <c r="L3007" s="444">
        <f t="shared" ca="1" si="139"/>
        <v>-97272319948.493561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-97272319948.493561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-405301333.11872315</v>
      </c>
      <c r="L3008" s="444">
        <f t="shared" ca="1" si="139"/>
        <v>-97677621281.612289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-97677621281.612289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-406990088.67338455</v>
      </c>
      <c r="L3009" s="444">
        <f t="shared" ca="1" si="139"/>
        <v>-98084611370.285675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-98084611370.285675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-408685880.70952362</v>
      </c>
      <c r="L3010" s="444">
        <f t="shared" ca="1" si="139"/>
        <v>-98493297250.995193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-98493297250.995193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-410388738.54581332</v>
      </c>
      <c r="L3011" s="444">
        <f t="shared" ca="1" si="139"/>
        <v>-98903685989.541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-98903685989.541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-412098691.62308753</v>
      </c>
      <c r="L3012" s="444">
        <f t="shared" ca="1" si="139"/>
        <v>-99315784681.164093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-99315784681.164093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-413815769.50485039</v>
      </c>
      <c r="L3013" s="444">
        <f t="shared" ca="1" si="139"/>
        <v>-99729600450.668945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-99729600450.668945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-415540001.87778729</v>
      </c>
      <c r="L3014" s="444">
        <f t="shared" ca="1" si="139"/>
        <v>-100145140452.54674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-100145140452.54674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-417271418.55227804</v>
      </c>
      <c r="L3015" s="444">
        <f t="shared" ca="1" si="139"/>
        <v>-100562411871.09901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-100562411871.09901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-419010049.46291256</v>
      </c>
      <c r="L3016" s="444">
        <f t="shared" ca="1" si="139"/>
        <v>-100981421920.56192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-100981421920.56192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-420755924.66900802</v>
      </c>
      <c r="L3017" s="444">
        <f t="shared" ca="1" si="139"/>
        <v>-101402177845.23093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-101402177845.23093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-422509074.35512888</v>
      </c>
      <c r="L3018" s="444">
        <f t="shared" ca="1" si="139"/>
        <v>-101824686919.58606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-101824686919.58606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-424269528.83160859</v>
      </c>
      <c r="L3019" s="444">
        <f t="shared" ca="1" si="139"/>
        <v>-102248956448.41766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-102248956448.41766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-426037318.53507358</v>
      </c>
      <c r="L3020" s="444">
        <f t="shared" ca="1" si="139"/>
        <v>-102674993766.95274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-102674993766.95274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-427812474.02896976</v>
      </c>
      <c r="L3021" s="444">
        <f t="shared" ca="1" si="139"/>
        <v>-103102806240.98172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-103102806240.98172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-429595026.00409049</v>
      </c>
      <c r="L3022" s="444">
        <f t="shared" ca="1" si="139"/>
        <v>-103532401266.98581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-103532401266.98581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-431385005.27910751</v>
      </c>
      <c r="L3023" s="444">
        <f t="shared" ca="1" si="139"/>
        <v>-103963786272.26492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-103963786272.26492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-433182442.80110383</v>
      </c>
      <c r="L3024" s="444">
        <f t="shared" ca="1" si="139"/>
        <v>-104396968715.06602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-104396968715.06602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-434987369.64610845</v>
      </c>
      <c r="L3025" s="444">
        <f t="shared" ca="1" si="139"/>
        <v>-104831956084.71213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-104831956084.71213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-436799817.01963383</v>
      </c>
      <c r="L3026" s="444">
        <f t="shared" ca="1" si="139"/>
        <v>-105268755901.73177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-105268755901.73177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-438619816.25721568</v>
      </c>
      <c r="L3027" s="444">
        <f t="shared" ca="1" si="139"/>
        <v>-105707375717.98898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-105707375717.98898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-440447398.82495409</v>
      </c>
      <c r="L3028" s="444">
        <f t="shared" ca="1" si="139"/>
        <v>-106147823116.81393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-106147823116.81393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-442282596.32005805</v>
      </c>
      <c r="L3029" s="444">
        <f t="shared" ca="1" si="139"/>
        <v>-106590105713.13399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-106590105713.13399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-444125440.47139162</v>
      </c>
      <c r="L3030" s="444">
        <f t="shared" ca="1" si="139"/>
        <v>-107034231153.60538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-107034231153.60538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-445975963.1400224</v>
      </c>
      <c r="L3031" s="444">
        <f t="shared" ca="1" si="139"/>
        <v>-107480207116.74541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-107480207116.74541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-447834196.31977254</v>
      </c>
      <c r="L3032" s="444">
        <f t="shared" ca="1" si="139"/>
        <v>-107928041313.06519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-107928041313.06519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-449700172.13777167</v>
      </c>
      <c r="L3033" s="444">
        <f t="shared" ca="1" si="139"/>
        <v>-108377741485.20296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-108377741485.20296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-451573922.8550123</v>
      </c>
      <c r="L3034" s="444">
        <f t="shared" ca="1" si="139"/>
        <v>-108829315408.05797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-108829315408.05797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-453455480.86690819</v>
      </c>
      <c r="L3035" s="444">
        <f t="shared" ca="1" si="139"/>
        <v>-109282770888.92488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-109282770888.92488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-455344878.70385367</v>
      </c>
      <c r="L3036" s="444">
        <f t="shared" ca="1" si="139"/>
        <v>-109738115767.62874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-109738115767.62874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-457242149.03178638</v>
      </c>
      <c r="L3037" s="444">
        <f t="shared" ca="1" si="139"/>
        <v>-110195357916.66052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-110195357916.66052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-459147324.65275216</v>
      </c>
      <c r="L3038" s="444">
        <f t="shared" ca="1" si="139"/>
        <v>-110654505241.31328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-110654505241.31328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-461060438.50547194</v>
      </c>
      <c r="L3039" s="444">
        <f t="shared" ca="1" si="139"/>
        <v>-111115565679.81876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-111115565679.81876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-462981523.6659115</v>
      </c>
      <c r="L3040" s="444">
        <f t="shared" ca="1" si="139"/>
        <v>-111578547203.48466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-111578547203.48466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-464910613.34785271</v>
      </c>
      <c r="L3041" s="444">
        <f t="shared" ca="1" si="139"/>
        <v>-112043457816.83252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-112043457816.83252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-466847740.90346885</v>
      </c>
      <c r="L3042" s="444">
        <f t="shared" ca="1" si="139"/>
        <v>-112510305557.73599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-112510305557.73599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-468792939.82390004</v>
      </c>
      <c r="L3043" s="444">
        <f t="shared" ca="1" si="139"/>
        <v>-112979098497.55989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-112979098497.55989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-470746243.73983282</v>
      </c>
      <c r="L3044" s="444">
        <f t="shared" ca="1" si="139"/>
        <v>-113449844741.29973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-113449844741.29973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-472707686.42208219</v>
      </c>
      <c r="L3045" s="444">
        <f t="shared" ca="1" si="139"/>
        <v>-113922552427.72182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-113922552427.72182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-474677301.78217429</v>
      </c>
      <c r="L3046" s="444">
        <f t="shared" ca="1" si="139"/>
        <v>-114397229729.504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-114397229729.504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-476655123.87293333</v>
      </c>
      <c r="L3047" s="444">
        <f t="shared" ca="1" si="139"/>
        <v>-114873884853.37694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-114873884853.37694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-478641186.88907057</v>
      </c>
      <c r="L3048" s="444">
        <f t="shared" ca="1" si="139"/>
        <v>-115352526040.26601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-115352526040.26601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-480635525.16777503</v>
      </c>
      <c r="L3049" s="444">
        <f t="shared" ca="1" si="139"/>
        <v>-115833161565.43378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-115833161565.43378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-482638173.18930733</v>
      </c>
      <c r="L3050" s="444">
        <f t="shared" ca="1" si="139"/>
        <v>-116315799738.62308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-116315799738.62308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-484649165.57759613</v>
      </c>
      <c r="L3051" s="444">
        <f t="shared" ca="1" si="139"/>
        <v>-116800448904.20067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-116800448904.20067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-486668537.10083604</v>
      </c>
      <c r="L3052" s="444">
        <f t="shared" ca="1" si="139"/>
        <v>-117287117441.3015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-117287117441.3015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-488696322.67208958</v>
      </c>
      <c r="L3053" s="444">
        <f t="shared" ca="1" si="139"/>
        <v>-117775813763.97359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-117775813763.97359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-490732557.34988993</v>
      </c>
      <c r="L3054" s="444">
        <f t="shared" ca="1" si="139"/>
        <v>-118266546321.32347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-118266546321.32347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-492777276.33884782</v>
      </c>
      <c r="L3055" s="444">
        <f t="shared" ca="1" si="139"/>
        <v>-118759323597.66232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-118759323597.66232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-494830514.99025965</v>
      </c>
      <c r="L3056" s="444">
        <f t="shared" ca="1" si="139"/>
        <v>-119254154112.65259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-119254154112.65259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-496892308.80271912</v>
      </c>
      <c r="L3057" s="444">
        <f t="shared" ca="1" si="139"/>
        <v>-119751046421.45531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-119751046421.45531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-498962693.42273045</v>
      </c>
      <c r="L3058" s="444">
        <f t="shared" ca="1" si="139"/>
        <v>-120250009114.87804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-120250009114.87804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-501041704.64532506</v>
      </c>
      <c r="L3059" s="444">
        <f t="shared" ca="1" si="139"/>
        <v>-120751050819.52336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-120751050819.52336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-503129378.41468066</v>
      </c>
      <c r="L3060" s="444">
        <f t="shared" ca="1" si="139"/>
        <v>-121254180197.93805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-121254180197.93805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-505225750.82474184</v>
      </c>
      <c r="L3061" s="444">
        <f t="shared" ca="1" si="139"/>
        <v>-121759405948.76279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-121759405948.76279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-507330858.11984491</v>
      </c>
      <c r="L3062" s="444">
        <f t="shared" ca="1" si="139"/>
        <v>-122266736806.88263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-122266736806.88263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-509444736.69534421</v>
      </c>
      <c r="L3063" s="444">
        <f t="shared" ca="1" si="139"/>
        <v>-122776181543.57797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-122776181543.57797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-511567423.09824157</v>
      </c>
      <c r="L3064" s="444">
        <f t="shared" ca="1" si="139"/>
        <v>-123287748966.67621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-123287748966.67621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-513698954.02781755</v>
      </c>
      <c r="L3065" s="444">
        <f t="shared" ca="1" si="139"/>
        <v>-123801447920.70403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-123801447920.70403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-515839366.33626676</v>
      </c>
      <c r="L3066" s="444">
        <f t="shared" ca="1" si="139"/>
        <v>-124317287287.0403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-124317287287.0403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-517988697.0293346</v>
      </c>
      <c r="L3067" s="444">
        <f t="shared" ca="1" si="139"/>
        <v>-124835275984.06963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-124835275984.06963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-520146983.26695675</v>
      </c>
      <c r="L3068" s="444">
        <f t="shared" ref="L3068:L3322" ca="1" si="144">I3068-J3068+K3068</f>
        <v>-125355422967.33658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-125355422967.33658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-522314262.36390245</v>
      </c>
      <c r="L3069" s="444">
        <f t="shared" ca="1" si="144"/>
        <v>-125877737229.70049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-125877737229.70049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-524490571.79041868</v>
      </c>
      <c r="L3070" s="444">
        <f t="shared" ca="1" si="144"/>
        <v>-126402227801.49091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-126402227801.49091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-526675949.1728788</v>
      </c>
      <c r="L3071" s="444">
        <f t="shared" ca="1" si="144"/>
        <v>-126928903750.66379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-126928903750.66379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-528870432.29443246</v>
      </c>
      <c r="L3072" s="444">
        <f t="shared" ca="1" si="144"/>
        <v>-127457774182.95822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-127457774182.95822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-531074059.09565926</v>
      </c>
      <c r="L3073" s="444">
        <f t="shared" ca="1" si="144"/>
        <v>-127988848242.05388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-127988848242.05388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-533286867.67522448</v>
      </c>
      <c r="L3074" s="444">
        <f t="shared" ca="1" si="144"/>
        <v>-128522135109.72911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-128522135109.72911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-535508896.29053795</v>
      </c>
      <c r="L3075" s="444">
        <f t="shared" ca="1" si="144"/>
        <v>-129057644006.01965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-129057644006.01965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-537740183.35841525</v>
      </c>
      <c r="L3076" s="444">
        <f t="shared" ca="1" si="144"/>
        <v>-129595384189.37807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-129595384189.37807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-539980767.45574188</v>
      </c>
      <c r="L3077" s="444">
        <f t="shared" ca="1" si="144"/>
        <v>-130135364956.8338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-130135364956.8338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-542230687.32014084</v>
      </c>
      <c r="L3078" s="444">
        <f t="shared" ca="1" si="144"/>
        <v>-130677595644.15395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-130677595644.15395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-544489981.85064149</v>
      </c>
      <c r="L3079" s="444">
        <f t="shared" ca="1" si="144"/>
        <v>-131222085626.00459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-131222085626.00459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-546758690.10835242</v>
      </c>
      <c r="L3080" s="444">
        <f t="shared" ca="1" si="144"/>
        <v>-131768844316.11295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-131768844316.11295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-549036851.31713724</v>
      </c>
      <c r="L3081" s="444">
        <f t="shared" ca="1" si="144"/>
        <v>-132317881167.43008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-132317881167.43008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-551324504.86429203</v>
      </c>
      <c r="L3082" s="444">
        <f t="shared" ca="1" si="144"/>
        <v>-132869205672.29437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-132869205672.29437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-553621690.3012265</v>
      </c>
      <c r="L3083" s="444">
        <f t="shared" ca="1" si="144"/>
        <v>-133422827362.5956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-133422827362.5956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-555928447.34414828</v>
      </c>
      <c r="L3084" s="444">
        <f t="shared" ca="1" si="144"/>
        <v>-133978755809.93974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-133978755809.93974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-558244815.87474895</v>
      </c>
      <c r="L3085" s="444">
        <f t="shared" ca="1" si="144"/>
        <v>-134537000625.8145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-134537000625.8145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-560570835.94089377</v>
      </c>
      <c r="L3086" s="444">
        <f t="shared" ca="1" si="144"/>
        <v>-135097571461.75539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-135097571461.75539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-562906547.75731409</v>
      </c>
      <c r="L3087" s="444">
        <f t="shared" ca="1" si="144"/>
        <v>-135660478009.5127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-135660478009.5127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-565251991.70630288</v>
      </c>
      <c r="L3088" s="444">
        <f t="shared" ca="1" si="144"/>
        <v>-136225730001.21899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-136225730001.21899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-567607208.33841252</v>
      </c>
      <c r="L3089" s="444">
        <f t="shared" ca="1" si="144"/>
        <v>-136793337209.5574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-136793337209.5574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-569972238.37315583</v>
      </c>
      <c r="L3090" s="444">
        <f t="shared" ca="1" si="144"/>
        <v>-137363309447.93056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-137363309447.93056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-572347122.69971061</v>
      </c>
      <c r="L3091" s="444">
        <f t="shared" ca="1" si="144"/>
        <v>-137935656570.63028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-137935656570.63028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-574731902.37762618</v>
      </c>
      <c r="L3092" s="444">
        <f t="shared" ca="1" si="144"/>
        <v>-138510388473.0079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-138510388473.0079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-577126618.63753295</v>
      </c>
      <c r="L3093" s="444">
        <f t="shared" ca="1" si="144"/>
        <v>-139087515091.64545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-139087515091.64545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-579531312.88185596</v>
      </c>
      <c r="L3094" s="444">
        <f t="shared" ca="1" si="144"/>
        <v>-139667046404.52731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-139667046404.52731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-581946026.68553042</v>
      </c>
      <c r="L3095" s="444">
        <f t="shared" ca="1" si="144"/>
        <v>-140248992431.21283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-140248992431.21283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-584370801.79672015</v>
      </c>
      <c r="L3096" s="444">
        <f t="shared" ca="1" si="144"/>
        <v>-140833363233.00955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-140833363233.00955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-586805680.13753974</v>
      </c>
      <c r="L3097" s="444">
        <f t="shared" ca="1" si="144"/>
        <v>-141420168913.14709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-141420168913.14709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-589250703.80477953</v>
      </c>
      <c r="L3098" s="444">
        <f t="shared" ca="1" si="144"/>
        <v>-142009419616.95187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-142009419616.95187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-591705915.07063282</v>
      </c>
      <c r="L3099" s="444">
        <f t="shared" ca="1" si="144"/>
        <v>-142601125532.02249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-142601125532.02249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-594171356.38342702</v>
      </c>
      <c r="L3100" s="444">
        <f t="shared" ca="1" si="144"/>
        <v>-143195296888.40591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-143195296888.40591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-596647070.36835802</v>
      </c>
      <c r="L3101" s="444">
        <f t="shared" ca="1" si="144"/>
        <v>-143791943958.77426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-143791943958.77426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-599133099.82822609</v>
      </c>
      <c r="L3102" s="444">
        <f t="shared" ca="1" si="144"/>
        <v>-144391077058.60248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-144391077058.60248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-601629487.74417698</v>
      </c>
      <c r="L3103" s="444">
        <f t="shared" ca="1" si="144"/>
        <v>-144992706546.34665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-144992706546.34665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-604136277.27644432</v>
      </c>
      <c r="L3104" s="444">
        <f t="shared" ca="1" si="144"/>
        <v>-145596842823.62311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-145596842823.62311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-606653511.76509631</v>
      </c>
      <c r="L3105" s="444">
        <f t="shared" ca="1" si="144"/>
        <v>-146203496335.38821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-146203496335.38821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-609181234.73078418</v>
      </c>
      <c r="L3106" s="444">
        <f t="shared" ca="1" si="144"/>
        <v>-146812677570.11899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-146812677570.11899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-611719489.87549579</v>
      </c>
      <c r="L3107" s="444">
        <f t="shared" ca="1" si="144"/>
        <v>-147424397059.99448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-147424397059.99448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-614268321.08331037</v>
      </c>
      <c r="L3108" s="444">
        <f t="shared" ca="1" si="144"/>
        <v>-148038665381.07779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-148038665381.07779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-616827772.42115748</v>
      </c>
      <c r="L3109" s="444">
        <f t="shared" ca="1" si="144"/>
        <v>-148655493153.49893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-148655493153.49893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-619397888.13957882</v>
      </c>
      <c r="L3110" s="444">
        <f t="shared" ca="1" si="144"/>
        <v>-149274891041.63852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-149274891041.63852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-621978712.67349386</v>
      </c>
      <c r="L3111" s="444">
        <f t="shared" ca="1" si="144"/>
        <v>-149896869754.31201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-149896869754.31201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-624570290.64296675</v>
      </c>
      <c r="L3112" s="444">
        <f t="shared" ca="1" si="144"/>
        <v>-150521440044.95499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-150521440044.95499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-627172666.85397911</v>
      </c>
      <c r="L3113" s="444">
        <f t="shared" ca="1" si="144"/>
        <v>-151148612711.80896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-151148612711.80896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-629785886.29920399</v>
      </c>
      <c r="L3114" s="444">
        <f t="shared" ca="1" si="144"/>
        <v>-151778398598.10815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-151778398598.10815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-632409994.15878391</v>
      </c>
      <c r="L3115" s="444">
        <f t="shared" ca="1" si="144"/>
        <v>-152410808592.26694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-152410808592.26694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-635045035.80111217</v>
      </c>
      <c r="L3116" s="444">
        <f t="shared" ca="1" si="144"/>
        <v>-153045853628.06805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-153045853628.06805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-637691056.7836169</v>
      </c>
      <c r="L3117" s="444">
        <f t="shared" ca="1" si="144"/>
        <v>-153683544684.85168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-153683544684.85168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-640348102.85354865</v>
      </c>
      <c r="L3118" s="444">
        <f t="shared" ca="1" si="144"/>
        <v>-154323892787.70523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-154323892787.70523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-643016219.94877183</v>
      </c>
      <c r="L3119" s="444">
        <f t="shared" ca="1" si="144"/>
        <v>-154966909007.65399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-154966909007.65399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-645695454.19855833</v>
      </c>
      <c r="L3120" s="444">
        <f t="shared" ca="1" si="144"/>
        <v>-155612604461.85254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-155612604461.85254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-648385851.92438555</v>
      </c>
      <c r="L3121" s="444">
        <f t="shared" ca="1" si="144"/>
        <v>-156260990313.77692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-156260990313.77692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-651087459.64073718</v>
      </c>
      <c r="L3122" s="444">
        <f t="shared" ca="1" si="144"/>
        <v>-156912077773.41766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-156912077773.41766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-653800324.05590689</v>
      </c>
      <c r="L3123" s="444">
        <f t="shared" ca="1" si="144"/>
        <v>-157565878097.47357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-157565878097.47357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-656524492.0728066</v>
      </c>
      <c r="L3124" s="444">
        <f t="shared" ca="1" si="144"/>
        <v>-158222402589.54639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-158222402589.54639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-659260010.78977656</v>
      </c>
      <c r="L3125" s="444">
        <f t="shared" ca="1" si="144"/>
        <v>-158881662600.33615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-158881662600.33615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-662006927.50140059</v>
      </c>
      <c r="L3126" s="444">
        <f t="shared" ca="1" si="144"/>
        <v>-159543669527.83755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-159543669527.83755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-664765289.69932318</v>
      </c>
      <c r="L3127" s="444">
        <f t="shared" ca="1" si="144"/>
        <v>-160208434817.53687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-160208434817.53687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-667535145.07307029</v>
      </c>
      <c r="L3128" s="444">
        <f t="shared" ca="1" si="144"/>
        <v>-160875969962.60992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-160875969962.60992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-670316541.51087463</v>
      </c>
      <c r="L3129" s="444">
        <f t="shared" ca="1" si="144"/>
        <v>-161546286504.12079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-161546286504.12079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-673109527.10050333</v>
      </c>
      <c r="L3130" s="444">
        <f t="shared" ca="1" si="144"/>
        <v>-162219396031.22128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-162219396031.22128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-675914150.13008869</v>
      </c>
      <c r="L3131" s="444">
        <f t="shared" ca="1" si="144"/>
        <v>-162895310181.35138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-162895310181.35138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-678730459.0889641</v>
      </c>
      <c r="L3132" s="444">
        <f t="shared" ca="1" si="144"/>
        <v>-163574040640.44034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-163574040640.44034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-681558502.66850138</v>
      </c>
      <c r="L3133" s="444">
        <f t="shared" ca="1" si="144"/>
        <v>-164255599143.10883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-164255599143.10883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-684398329.7629534</v>
      </c>
      <c r="L3134" s="444">
        <f t="shared" ca="1" si="144"/>
        <v>-164939997472.87177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-164939997472.87177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-687249989.47029901</v>
      </c>
      <c r="L3135" s="444">
        <f t="shared" ca="1" si="144"/>
        <v>-165627247462.34207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-165627247462.34207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-690113531.09309196</v>
      </c>
      <c r="L3136" s="444">
        <f t="shared" ca="1" si="144"/>
        <v>-166317360993.43515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-166317360993.43515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-692989004.1393131</v>
      </c>
      <c r="L3137" s="444">
        <f t="shared" ca="1" si="144"/>
        <v>-167010349997.57446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-167010349997.57446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-695876458.32322693</v>
      </c>
      <c r="L3138" s="444">
        <f t="shared" ca="1" si="144"/>
        <v>-167706226455.89771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-167706226455.89771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-698775943.56624043</v>
      </c>
      <c r="L3139" s="444">
        <f t="shared" ca="1" si="144"/>
        <v>-168405002399.46396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-168405002399.46396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-701687509.99776649</v>
      </c>
      <c r="L3140" s="444">
        <f t="shared" ca="1" si="144"/>
        <v>-169106689909.46173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-169106689909.46173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-704611207.95609057</v>
      </c>
      <c r="L3141" s="444">
        <f t="shared" ca="1" si="144"/>
        <v>-169811301117.41782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-169811301117.41782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-707547087.98924088</v>
      </c>
      <c r="L3142" s="444">
        <f t="shared" ca="1" si="144"/>
        <v>-170518848205.40704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-170518848205.40704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-710495200.85586262</v>
      </c>
      <c r="L3143" s="444">
        <f t="shared" ca="1" si="144"/>
        <v>-171229343406.26291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-171229343406.26291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-713455597.52609539</v>
      </c>
      <c r="L3144" s="444">
        <f t="shared" ca="1" si="144"/>
        <v>-171942799003.789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-171942799003.789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-716428329.18245411</v>
      </c>
      <c r="L3145" s="444">
        <f t="shared" ca="1" si="144"/>
        <v>-172659227332.97147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-172659227332.97147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-719413447.22071445</v>
      </c>
      <c r="L3146" s="444">
        <f t="shared" ca="1" si="144"/>
        <v>-173378640780.19217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-173378640780.19217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-722411003.25080073</v>
      </c>
      <c r="L3147" s="444">
        <f t="shared" ca="1" si="144"/>
        <v>-174101051783.44296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-174101051783.44296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-725421049.09767902</v>
      </c>
      <c r="L3148" s="444">
        <f t="shared" ca="1" si="144"/>
        <v>-174826472832.54065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-174826472832.54065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-728443636.80225265</v>
      </c>
      <c r="L3149" s="444">
        <f t="shared" ca="1" si="144"/>
        <v>-175554916469.3429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-175554916469.3429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-731478818.622262</v>
      </c>
      <c r="L3150" s="444">
        <f t="shared" ca="1" si="144"/>
        <v>-176286395287.96515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-176286395287.96515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-734526647.0331881</v>
      </c>
      <c r="L3151" s="444">
        <f t="shared" ca="1" si="144"/>
        <v>-177020921934.99835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-177020921934.99835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-737587174.72915983</v>
      </c>
      <c r="L3152" s="444">
        <f t="shared" ca="1" si="144"/>
        <v>-177758509109.72751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-177758509109.72751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-740660454.62386465</v>
      </c>
      <c r="L3153" s="444">
        <f t="shared" ca="1" si="144"/>
        <v>-178499169564.35138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-178499169564.35138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-743746539.85146403</v>
      </c>
      <c r="L3154" s="444">
        <f t="shared" ca="1" si="144"/>
        <v>-179242916104.20285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-179242916104.20285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-746845483.76751184</v>
      </c>
      <c r="L3155" s="444">
        <f t="shared" ca="1" si="144"/>
        <v>-179989761587.97037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-179989761587.97037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-749957339.94987655</v>
      </c>
      <c r="L3156" s="444">
        <f t="shared" ca="1" si="144"/>
        <v>-180739718927.92026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-180739718927.92026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-753082162.19966769</v>
      </c>
      <c r="L3157" s="444">
        <f t="shared" ca="1" si="144"/>
        <v>-181492801090.11993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-181492801090.11993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-756220004.54216635</v>
      </c>
      <c r="L3158" s="444">
        <f t="shared" ca="1" si="144"/>
        <v>-182249021094.66211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-182249021094.66211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-759370921.22775877</v>
      </c>
      <c r="L3159" s="444">
        <f t="shared" ca="1" si="144"/>
        <v>-183008392015.88986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-183008392015.88986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-762534966.73287439</v>
      </c>
      <c r="L3160" s="444">
        <f t="shared" ca="1" si="144"/>
        <v>-183770926982.62274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-183770926982.62274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-765712195.76092803</v>
      </c>
      <c r="L3161" s="444">
        <f t="shared" ca="1" si="144"/>
        <v>-184536639178.38367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-184536639178.38367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-768902663.24326527</v>
      </c>
      <c r="L3162" s="444">
        <f t="shared" ca="1" si="144"/>
        <v>-185305541841.62692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-185305541841.62692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-772106424.34011221</v>
      </c>
      <c r="L3163" s="444">
        <f t="shared" ca="1" si="144"/>
        <v>-186077648265.96704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-186077648265.96704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-775323534.44152927</v>
      </c>
      <c r="L3164" s="444">
        <f t="shared" ca="1" si="144"/>
        <v>-186852971800.40857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-186852971800.40857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-778554049.16836905</v>
      </c>
      <c r="L3165" s="444">
        <f t="shared" ca="1" si="144"/>
        <v>-187631525849.57693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-187631525849.57693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-781798024.37323725</v>
      </c>
      <c r="L3166" s="444">
        <f t="shared" ca="1" si="144"/>
        <v>-188413323873.95016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-188413323873.95016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-785055516.14145899</v>
      </c>
      <c r="L3167" s="444">
        <f t="shared" ca="1" si="144"/>
        <v>-189198379390.09161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-189198379390.09161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-788326580.79204834</v>
      </c>
      <c r="L3168" s="444">
        <f t="shared" ca="1" si="144"/>
        <v>-189986705970.88367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-189986705970.88367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-791611274.8786819</v>
      </c>
      <c r="L3169" s="444">
        <f t="shared" ca="1" si="144"/>
        <v>-190778317245.76236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-190778317245.76236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-794909655.19067645</v>
      </c>
      <c r="L3170" s="444">
        <f t="shared" ca="1" si="144"/>
        <v>-191573226900.95303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-191573226900.95303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-798221778.75397098</v>
      </c>
      <c r="L3171" s="444">
        <f t="shared" ca="1" si="144"/>
        <v>-192371448679.707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-192371448679.707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-801547702.83211255</v>
      </c>
      <c r="L3172" s="444">
        <f t="shared" ca="1" si="144"/>
        <v>-193172996382.53912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-193172996382.53912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-804887484.92724633</v>
      </c>
      <c r="L3173" s="444">
        <f t="shared" ca="1" si="144"/>
        <v>-193977883867.46637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-193977883867.46637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-808241182.78110981</v>
      </c>
      <c r="L3174" s="444">
        <f t="shared" ca="1" si="144"/>
        <v>-194786125050.24747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-194786125050.24747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-811608854.37603116</v>
      </c>
      <c r="L3175" s="444">
        <f t="shared" ca="1" si="144"/>
        <v>-195597733904.6235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-195597733904.6235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-814990557.93593121</v>
      </c>
      <c r="L3176" s="444">
        <f t="shared" ca="1" si="144"/>
        <v>-196412724462.55945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-196412724462.55945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-818386351.92733097</v>
      </c>
      <c r="L3177" s="444">
        <f t="shared" ca="1" si="144"/>
        <v>-197231110814.48679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-197231110814.48679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-821796295.06036162</v>
      </c>
      <c r="L3178" s="444">
        <f t="shared" ca="1" si="144"/>
        <v>-198052907109.54715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-198052907109.54715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-825220446.28977978</v>
      </c>
      <c r="L3179" s="444">
        <f t="shared" ca="1" si="144"/>
        <v>-198878127555.83694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-198878127555.83694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-828658864.81598723</v>
      </c>
      <c r="L3180" s="444">
        <f t="shared" ca="1" si="144"/>
        <v>-199706786420.65292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-199706786420.65292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-832111610.08605385</v>
      </c>
      <c r="L3181" s="444">
        <f t="shared" ca="1" si="144"/>
        <v>-200538898030.73898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-200538898030.73898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-835578741.7947458</v>
      </c>
      <c r="L3182" s="444">
        <f t="shared" ca="1" si="144"/>
        <v>-201374476772.53372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-201374476772.53372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-839060319.88555717</v>
      </c>
      <c r="L3183" s="444">
        <f t="shared" ca="1" si="144"/>
        <v>-202213537092.41928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-202213537092.41928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-842556404.55174696</v>
      </c>
      <c r="L3184" s="444">
        <f t="shared" ca="1" si="144"/>
        <v>-203056093496.97104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-203056093496.97104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-846067056.23737931</v>
      </c>
      <c r="L3185" s="444">
        <f t="shared" ca="1" si="144"/>
        <v>-203902160553.2084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-203902160553.2084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-849592335.63836837</v>
      </c>
      <c r="L3186" s="444">
        <f t="shared" ca="1" si="144"/>
        <v>-204751752888.84677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-204751752888.84677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-853132303.70352817</v>
      </c>
      <c r="L3187" s="444">
        <f t="shared" ca="1" si="144"/>
        <v>-205604885192.55029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-205604885192.55029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-856687021.6356262</v>
      </c>
      <c r="L3188" s="444">
        <f t="shared" ca="1" si="144"/>
        <v>-206461572214.18591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-206461572214.18591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-860256550.89244127</v>
      </c>
      <c r="L3189" s="444">
        <f t="shared" ca="1" si="144"/>
        <v>-207321828765.07837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-207321828765.07837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-863840953.18782651</v>
      </c>
      <c r="L3190" s="444">
        <f t="shared" ca="1" si="144"/>
        <v>-208185669718.2662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-208185669718.2662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-867440290.4927758</v>
      </c>
      <c r="L3191" s="444">
        <f t="shared" ca="1" si="144"/>
        <v>-209053110008.75897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-209053110008.75897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-871054625.03649569</v>
      </c>
      <c r="L3192" s="444">
        <f t="shared" ca="1" si="144"/>
        <v>-209924164633.79547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-209924164633.79547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-874684019.30748117</v>
      </c>
      <c r="L3193" s="444">
        <f t="shared" ca="1" si="144"/>
        <v>-210798848653.10297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-210798848653.10297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-878328536.05459571</v>
      </c>
      <c r="L3194" s="444">
        <f t="shared" ca="1" si="144"/>
        <v>-211677177189.15756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-211677177189.15756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-881988238.28815651</v>
      </c>
      <c r="L3195" s="444">
        <f t="shared" ca="1" si="144"/>
        <v>-212559165427.44571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-212559165427.44571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-885663189.28102374</v>
      </c>
      <c r="L3196" s="444">
        <f t="shared" ca="1" si="144"/>
        <v>-213444828616.72675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-213444828616.72675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-889353452.56969476</v>
      </c>
      <c r="L3197" s="444">
        <f t="shared" ca="1" si="144"/>
        <v>-214334182069.29645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-214334182069.29645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-893059091.9554019</v>
      </c>
      <c r="L3198" s="444">
        <f t="shared" ca="1" si="144"/>
        <v>-215227241161.25186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-215227241161.25186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-896780171.50521612</v>
      </c>
      <c r="L3199" s="444">
        <f t="shared" ca="1" si="144"/>
        <v>-216124021332.75708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-216124021332.75708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-900516755.55315447</v>
      </c>
      <c r="L3200" s="444">
        <f t="shared" ca="1" si="144"/>
        <v>-217024538088.31024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-217024538088.31024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-904268908.70129275</v>
      </c>
      <c r="L3201" s="444">
        <f t="shared" ca="1" si="144"/>
        <v>-217928806997.01154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-217928806997.01154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-908036695.82088137</v>
      </c>
      <c r="L3202" s="444">
        <f t="shared" ca="1" si="144"/>
        <v>-218836843692.83243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-218836843692.83243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-911820182.05346847</v>
      </c>
      <c r="L3203" s="444">
        <f t="shared" ca="1" si="144"/>
        <v>-219748663874.88589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-219748663874.88589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-915619432.81202447</v>
      </c>
      <c r="L3204" s="444">
        <f t="shared" ca="1" si="144"/>
        <v>-220664283307.69791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-220664283307.69791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-919434513.78207445</v>
      </c>
      <c r="L3205" s="444">
        <f t="shared" ca="1" si="144"/>
        <v>-221583717821.47998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-221583717821.47998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-923265490.92283309</v>
      </c>
      <c r="L3206" s="444">
        <f t="shared" ca="1" si="144"/>
        <v>-222506983312.4028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-222506983312.4028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-927112430.46834505</v>
      </c>
      <c r="L3207" s="444">
        <f t="shared" ca="1" si="144"/>
        <v>-223434095742.87115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-223434095742.87115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-930975398.92862988</v>
      </c>
      <c r="L3208" s="444">
        <f t="shared" ca="1" si="144"/>
        <v>-224365071141.79977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-224365071141.79977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-934854463.09083223</v>
      </c>
      <c r="L3209" s="444">
        <f t="shared" ca="1" si="144"/>
        <v>-225299925604.89059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-225299925604.89059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-938749690.02037752</v>
      </c>
      <c r="L3210" s="444">
        <f t="shared" ca="1" si="144"/>
        <v>-226238675294.91098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-226238675294.91098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-942661147.0621289</v>
      </c>
      <c r="L3211" s="444">
        <f t="shared" ca="1" si="144"/>
        <v>-227181336441.97311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-227181336441.97311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-946588901.84155452</v>
      </c>
      <c r="L3212" s="444">
        <f t="shared" ca="1" si="144"/>
        <v>-228127925343.81467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-228127925343.81467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-950533022.26589429</v>
      </c>
      <c r="L3213" s="444">
        <f t="shared" ca="1" si="144"/>
        <v>-229078458366.08057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-229078458366.08057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-954493576.52533555</v>
      </c>
      <c r="L3214" s="444">
        <f t="shared" ca="1" si="144"/>
        <v>-230032951942.6059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-230032951942.6059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-958470633.09419131</v>
      </c>
      <c r="L3215" s="444">
        <f t="shared" ca="1" si="144"/>
        <v>-230991422575.70007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-230991422575.70007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-962464260.73208344</v>
      </c>
      <c r="L3216" s="444">
        <f t="shared" ca="1" si="144"/>
        <v>-231953886836.43216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-231953886836.43216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-966474528.48513389</v>
      </c>
      <c r="L3217" s="444">
        <f t="shared" ca="1" si="144"/>
        <v>-232920361364.9173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-232920361364.9173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-970501505.68715537</v>
      </c>
      <c r="L3218" s="444">
        <f t="shared" ca="1" si="144"/>
        <v>-233890862870.60446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-233890862870.60446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-974545261.96085191</v>
      </c>
      <c r="L3219" s="444">
        <f t="shared" ca="1" si="144"/>
        <v>-234865408132.56531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-234865408132.56531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-978605867.21902215</v>
      </c>
      <c r="L3220" s="444">
        <f t="shared" ca="1" si="144"/>
        <v>-235844013999.78433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-235844013999.78433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-982683391.66576815</v>
      </c>
      <c r="L3221" s="444">
        <f t="shared" ca="1" si="144"/>
        <v>-236826697391.4501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-236826697391.4501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-986777905.79770875</v>
      </c>
      <c r="L3222" s="444">
        <f t="shared" ca="1" si="144"/>
        <v>-237813475297.2478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-237813475297.2478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-990889480.40519917</v>
      </c>
      <c r="L3223" s="444">
        <f t="shared" ca="1" si="144"/>
        <v>-238804364777.65302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-238804364777.65302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-995018186.57355416</v>
      </c>
      <c r="L3224" s="444">
        <f t="shared" ca="1" si="144"/>
        <v>-239799382964.22656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-239799382964.22656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-999164095.68427718</v>
      </c>
      <c r="L3225" s="444">
        <f t="shared" ca="1" si="144"/>
        <v>-240798547059.91083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-240798547059.91083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-1003327279.4162951</v>
      </c>
      <c r="L3226" s="444">
        <f t="shared" ca="1" si="144"/>
        <v>-241801874339.32712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-241801874339.32712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-1007507809.7471963</v>
      </c>
      <c r="L3227" s="444">
        <f t="shared" ca="1" si="144"/>
        <v>-242809382149.07431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-242809382149.07431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-1011705758.9544761</v>
      </c>
      <c r="L3228" s="444">
        <f t="shared" ca="1" si="144"/>
        <v>-243821087908.02878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-243821087908.02878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-1015921199.6167865</v>
      </c>
      <c r="L3229" s="444">
        <f t="shared" ca="1" si="144"/>
        <v>-244837009107.64557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-244837009107.64557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-1020154204.6151899</v>
      </c>
      <c r="L3230" s="444">
        <f t="shared" ca="1" si="144"/>
        <v>-245857163312.26077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-245857163312.26077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-1024404847.13442</v>
      </c>
      <c r="L3231" s="444">
        <f t="shared" ca="1" si="144"/>
        <v>-246881568159.3952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-246881568159.3952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-1028673200.6641467</v>
      </c>
      <c r="L3232" s="444">
        <f t="shared" ca="1" si="144"/>
        <v>-247910241360.05936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-247910241360.05936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-1032959339.0002475</v>
      </c>
      <c r="L3233" s="444">
        <f t="shared" ca="1" si="144"/>
        <v>-248943200699.0596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-248943200699.0596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-1037263336.2460817</v>
      </c>
      <c r="L3234" s="444">
        <f t="shared" ca="1" si="144"/>
        <v>-249980464035.30569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-249980464035.30569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-1041585266.8137739</v>
      </c>
      <c r="L3235" s="444">
        <f t="shared" ca="1" si="144"/>
        <v>-251022049302.11948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-251022049302.11948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-1045925205.4254978</v>
      </c>
      <c r="L3236" s="444">
        <f t="shared" ca="1" si="144"/>
        <v>-252067974507.54498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-252067974507.54498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-1050283227.1147708</v>
      </c>
      <c r="L3237" s="444">
        <f t="shared" ca="1" si="144"/>
        <v>-253118257734.65976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-253118257734.65976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-1054659407.2277489</v>
      </c>
      <c r="L3238" s="444">
        <f t="shared" ca="1" si="144"/>
        <v>-254172917141.88751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-254172917141.88751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-1059053821.4245313</v>
      </c>
      <c r="L3239" s="444">
        <f t="shared" ca="1" si="144"/>
        <v>-255231970963.31204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-255231970963.31204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-1063466545.6804668</v>
      </c>
      <c r="L3240" s="444">
        <f t="shared" ca="1" si="144"/>
        <v>-256295437508.99252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-256295437508.99252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-1067897656.2874689</v>
      </c>
      <c r="L3241" s="444">
        <f t="shared" ca="1" si="144"/>
        <v>-257363335165.28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-257363335165.28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-1072347229.8553332</v>
      </c>
      <c r="L3242" s="444">
        <f t="shared" ca="1" si="144"/>
        <v>-258435682395.13535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-258435682395.13535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-1076815343.3130639</v>
      </c>
      <c r="L3243" s="444">
        <f t="shared" ca="1" si="144"/>
        <v>-259512497738.44839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-259512497738.44839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-1081302073.9102015</v>
      </c>
      <c r="L3244" s="444">
        <f t="shared" ca="1" si="144"/>
        <v>-260593799812.35858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-260593799812.35858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-1085807499.2181609</v>
      </c>
      <c r="L3245" s="444">
        <f t="shared" ca="1" si="144"/>
        <v>-261679607311.57675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-261679607311.57675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-1090331697.1315699</v>
      </c>
      <c r="L3246" s="444">
        <f t="shared" ca="1" si="144"/>
        <v>-262769939008.70831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-262769939008.70831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-1094874745.8696182</v>
      </c>
      <c r="L3247" s="444">
        <f t="shared" ca="1" si="144"/>
        <v>-263864813754.57794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-263864813754.57794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-1099436723.9774079</v>
      </c>
      <c r="L3248" s="444">
        <f t="shared" ca="1" si="144"/>
        <v>-264964250478.55536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-264964250478.55536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-1104017710.3273141</v>
      </c>
      <c r="L3249" s="444">
        <f t="shared" ca="1" si="144"/>
        <v>-266068268188.88266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-266068268188.88266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-1108617784.1203446</v>
      </c>
      <c r="L3250" s="444">
        <f t="shared" ca="1" si="144"/>
        <v>-267176885973.00299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-267176885973.00299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-1113237024.8875124</v>
      </c>
      <c r="L3251" s="444">
        <f t="shared" ca="1" si="144"/>
        <v>-268290122997.8905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-268290122997.8905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-1117875512.4912105</v>
      </c>
      <c r="L3252" s="444">
        <f t="shared" ca="1" si="144"/>
        <v>-269407998510.38171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-269407998510.38171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-1122533327.1265905</v>
      </c>
      <c r="L3253" s="444">
        <f t="shared" ca="1" si="144"/>
        <v>-270530531837.5083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-270530531837.5083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-1127210549.3229513</v>
      </c>
      <c r="L3254" s="444">
        <f t="shared" ca="1" si="144"/>
        <v>-271657742386.83124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-271657742386.83124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-1131907259.9451301</v>
      </c>
      <c r="L3255" s="444">
        <f t="shared" ca="1" si="144"/>
        <v>-272789649646.77637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-272789649646.77637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-1136623540.1949015</v>
      </c>
      <c r="L3256" s="444">
        <f t="shared" ca="1" si="144"/>
        <v>-273926273186.97128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-273926273186.97128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-1141359471.6123803</v>
      </c>
      <c r="L3257" s="444">
        <f t="shared" ca="1" si="144"/>
        <v>-275067632658.58368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-275067632658.58368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-1146115136.0774319</v>
      </c>
      <c r="L3258" s="444">
        <f t="shared" ca="1" si="144"/>
        <v>-276213747794.66113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-276213747794.66113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-1150890615.8110881</v>
      </c>
      <c r="L3259" s="444">
        <f t="shared" ca="1" si="144"/>
        <v>-277364638410.47223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-277364638410.47223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-1155685993.3769677</v>
      </c>
      <c r="L3260" s="444">
        <f t="shared" ca="1" si="144"/>
        <v>-278520324403.84918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-278520324403.84918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-1160501351.6827049</v>
      </c>
      <c r="L3261" s="444">
        <f t="shared" ca="1" si="144"/>
        <v>-279680825755.53186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-279680825755.53186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-1165336773.9813828</v>
      </c>
      <c r="L3262" s="444">
        <f t="shared" ca="1" si="144"/>
        <v>-280846162529.51324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-280846162529.51324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-1170192343.8729718</v>
      </c>
      <c r="L3263" s="444">
        <f t="shared" ca="1" si="144"/>
        <v>-282016354873.38623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-282016354873.38623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-1175068145.3057759</v>
      </c>
      <c r="L3264" s="444">
        <f t="shared" ca="1" si="144"/>
        <v>-283191423018.69202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-283191423018.69202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-1179964262.5778835</v>
      </c>
      <c r="L3265" s="444">
        <f t="shared" ca="1" si="144"/>
        <v>-284371387281.2699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-284371387281.2699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-1184880780.3386245</v>
      </c>
      <c r="L3266" s="444">
        <f t="shared" ca="1" si="144"/>
        <v>-285556268061.60852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-285556268061.60852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-1189817783.5900354</v>
      </c>
      <c r="L3267" s="444">
        <f t="shared" ca="1" si="144"/>
        <v>-286746085845.19855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-286746085845.19855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-1194775357.6883273</v>
      </c>
      <c r="L3268" s="444">
        <f t="shared" ca="1" si="144"/>
        <v>-287940861202.8869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-287940861202.8869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-1199753588.3453622</v>
      </c>
      <c r="L3269" s="444">
        <f t="shared" ca="1" si="144"/>
        <v>-289140614791.23224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-289140614791.23224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-1204752561.6301343</v>
      </c>
      <c r="L3270" s="444">
        <f t="shared" ca="1" si="144"/>
        <v>-290345367352.86237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-290345367352.86237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-1209772363.9702599</v>
      </c>
      <c r="L3271" s="444">
        <f t="shared" ca="1" si="144"/>
        <v>-291555139716.83264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-291555139716.83264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-1214813082.1534693</v>
      </c>
      <c r="L3272" s="444">
        <f t="shared" ca="1" si="144"/>
        <v>-292769952798.98608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-292769952798.98608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-1219874803.3291087</v>
      </c>
      <c r="L3273" s="444">
        <f t="shared" ca="1" si="144"/>
        <v>-293989827602.31519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-293989827602.31519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-1224957615.0096467</v>
      </c>
      <c r="L3274" s="444">
        <f t="shared" ca="1" si="144"/>
        <v>-295214785217.32483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-295214785217.32483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-1230061605.0721867</v>
      </c>
      <c r="L3275" s="444">
        <f t="shared" ca="1" si="144"/>
        <v>-296444846822.39703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-296444846822.39703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-1235186861.7599876</v>
      </c>
      <c r="L3276" s="444">
        <f t="shared" ca="1" si="144"/>
        <v>-297680033684.15704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-297680033684.15704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-1240333473.6839876</v>
      </c>
      <c r="L3277" s="444">
        <f t="shared" ca="1" si="144"/>
        <v>-298920367157.841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-298920367157.841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-1245501529.8243375</v>
      </c>
      <c r="L3278" s="444">
        <f t="shared" ca="1" si="144"/>
        <v>-300165868687.66534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-300165868687.66534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-1250691119.531939</v>
      </c>
      <c r="L3279" s="444">
        <f t="shared" ca="1" si="144"/>
        <v>-301416559807.19727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-301416559807.19727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-1255902332.5299885</v>
      </c>
      <c r="L3280" s="444">
        <f t="shared" ca="1" si="144"/>
        <v>-302672462139.72723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-302672462139.72723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-1261135258.9155302</v>
      </c>
      <c r="L3281" s="444">
        <f t="shared" ca="1" si="144"/>
        <v>-303933597398.64276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-303933597398.64276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-1266389989.1610115</v>
      </c>
      <c r="L3282" s="444">
        <f t="shared" ca="1" si="144"/>
        <v>-305199987387.80377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-305199987387.80377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-1271666614.115849</v>
      </c>
      <c r="L3283" s="444">
        <f t="shared" ca="1" si="144"/>
        <v>-306471654001.91962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-306471654001.91962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-1276965225.0079985</v>
      </c>
      <c r="L3284" s="444">
        <f t="shared" ca="1" si="144"/>
        <v>-307748619226.92761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-307748619226.92761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-1282285913.4455316</v>
      </c>
      <c r="L3285" s="444">
        <f t="shared" ca="1" si="144"/>
        <v>-309030905140.37317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-309030905140.37317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-1287628771.4182215</v>
      </c>
      <c r="L3286" s="444">
        <f t="shared" ca="1" si="144"/>
        <v>-310318533911.79138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-310318533911.79138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-1292993891.2991307</v>
      </c>
      <c r="L3287" s="444">
        <f t="shared" ca="1" si="144"/>
        <v>-311611527803.09052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-311611527803.09052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-1298381365.8462105</v>
      </c>
      <c r="L3288" s="444">
        <f t="shared" ca="1" si="144"/>
        <v>-312909909168.93671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-312909909168.93671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-1303791288.203903</v>
      </c>
      <c r="L3289" s="444">
        <f t="shared" ca="1" si="144"/>
        <v>-314213700457.14063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-314213700457.14063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-1309223751.9047525</v>
      </c>
      <c r="L3290" s="444">
        <f t="shared" ca="1" si="144"/>
        <v>-315522924209.04535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-315522924209.04535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-1314678850.8710222</v>
      </c>
      <c r="L3291" s="444">
        <f t="shared" ca="1" si="144"/>
        <v>-316837603059.91638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-316837603059.91638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-1320156679.4163182</v>
      </c>
      <c r="L3292" s="444">
        <f t="shared" ca="1" si="144"/>
        <v>-318157759739.3327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-318157759739.3327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-1325657332.2472196</v>
      </c>
      <c r="L3293" s="444">
        <f t="shared" ca="1" si="144"/>
        <v>-319483417071.5799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-319483417071.5799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-1331180904.4649162</v>
      </c>
      <c r="L3294" s="444">
        <f t="shared" ca="1" si="144"/>
        <v>-320814597976.0448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-320814597976.0448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-1336727491.5668533</v>
      </c>
      <c r="L3295" s="444">
        <f t="shared" ca="1" si="144"/>
        <v>-322151325467.61163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-322151325467.61163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-1342297189.4483819</v>
      </c>
      <c r="L3296" s="444">
        <f t="shared" ca="1" si="144"/>
        <v>-323493622657.06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-323493622657.06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-1347890094.4044166</v>
      </c>
      <c r="L3297" s="444">
        <f t="shared" ca="1" si="144"/>
        <v>-324841512751.46442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-324841512751.46442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-1353506303.1311016</v>
      </c>
      <c r="L3298" s="444">
        <f t="shared" ca="1" si="144"/>
        <v>-326195019054.59552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-326195019054.59552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-1359145912.7274814</v>
      </c>
      <c r="L3299" s="444">
        <f t="shared" ca="1" si="144"/>
        <v>-327554164967.323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-327554164967.323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-1364809020.6971791</v>
      </c>
      <c r="L3300" s="444">
        <f t="shared" ca="1" si="144"/>
        <v>-328918973988.0202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-328918973988.0202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-1370495724.9500842</v>
      </c>
      <c r="L3301" s="444">
        <f t="shared" ca="1" si="144"/>
        <v>-330289469712.97028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-330289469712.97028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-1376206123.8040428</v>
      </c>
      <c r="L3302" s="444">
        <f t="shared" ca="1" si="144"/>
        <v>-331665675836.77429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-331665675836.77429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-1381940315.9865596</v>
      </c>
      <c r="L3303" s="444">
        <f t="shared" ca="1" si="144"/>
        <v>-333047616152.76086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-333047616152.76086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-1387698400.6365037</v>
      </c>
      <c r="L3304" s="444">
        <f t="shared" ca="1" si="144"/>
        <v>-334435314553.39734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-334435314553.39734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-1393480477.3058221</v>
      </c>
      <c r="L3305" s="444">
        <f t="shared" ca="1" si="144"/>
        <v>-335828795030.70319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-335828795030.70319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-1399286645.9612632</v>
      </c>
      <c r="L3306" s="444">
        <f t="shared" ca="1" si="144"/>
        <v>-337228081676.66443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-337228081676.66443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-1405117006.9861019</v>
      </c>
      <c r="L3307" s="444">
        <f t="shared" ca="1" si="144"/>
        <v>-338633198683.65051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-338633198683.65051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-1410971661.1818771</v>
      </c>
      <c r="L3308" s="444">
        <f t="shared" ca="1" si="144"/>
        <v>-340044170344.8324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-340044170344.8324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-1416850709.7701349</v>
      </c>
      <c r="L3309" s="444">
        <f t="shared" ca="1" si="144"/>
        <v>-341461021054.60254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-341461021054.60254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-1422754254.3941772</v>
      </c>
      <c r="L3310" s="444">
        <f t="shared" ca="1" si="144"/>
        <v>-342883775308.9967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-342883775308.9967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-1428682397.1208196</v>
      </c>
      <c r="L3311" s="444">
        <f t="shared" ca="1" si="144"/>
        <v>-344312457706.11755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-344312457706.11755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-1434635240.4421566</v>
      </c>
      <c r="L3312" s="444">
        <f t="shared" ca="1" si="144"/>
        <v>-345747092946.55969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-345747092946.55969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-1440612887.2773321</v>
      </c>
      <c r="L3313" s="444">
        <f t="shared" ca="1" si="144"/>
        <v>-347187705833.83704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-347187705833.83704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-1446615440.9743209</v>
      </c>
      <c r="L3314" s="444">
        <f t="shared" ca="1" si="144"/>
        <v>-348634321274.81134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-348634321274.81134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-1452643005.3117139</v>
      </c>
      <c r="L3315" s="444">
        <f t="shared" ca="1" si="144"/>
        <v>-350086964280.12305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-350086964280.12305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-1458695684.5005126</v>
      </c>
      <c r="L3316" s="444">
        <f t="shared" ca="1" si="144"/>
        <v>-351545659964.62354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-351545659964.62354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-1464773583.1859314</v>
      </c>
      <c r="L3317" s="444">
        <f t="shared" ca="1" si="144"/>
        <v>-353010433547.80945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-353010433547.80945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-1470876806.4492061</v>
      </c>
      <c r="L3318" s="444">
        <f t="shared" ca="1" si="144"/>
        <v>-354481310354.25867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-354481310354.25867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-1477005459.809411</v>
      </c>
      <c r="L3319" s="444">
        <f t="shared" ca="1" si="144"/>
        <v>-355958315814.06805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-355958315814.06805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-1483159649.2252836</v>
      </c>
      <c r="L3320" s="444">
        <f t="shared" ca="1" si="144"/>
        <v>-357441475463.29333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-357441475463.29333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-1489339481.0970554</v>
      </c>
      <c r="L3321" s="444">
        <f t="shared" ca="1" si="144"/>
        <v>-358930814944.39038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-358930814944.39038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-1495545062.2682931</v>
      </c>
      <c r="L3322" s="444">
        <f t="shared" ca="1" si="144"/>
        <v>-360426360006.65869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-360426360006.65869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-1501776500.0277445</v>
      </c>
      <c r="L3323" s="444">
        <f t="shared" ref="L3323:L3577" ca="1" si="149">I3323-J3323+K3323</f>
        <v>-361928136506.68646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-361928136506.68646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-1508033902.1111937</v>
      </c>
      <c r="L3324" s="444">
        <f t="shared" ca="1" si="149"/>
        <v>-363436170408.79767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-363436170408.79767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-1514317376.7033236</v>
      </c>
      <c r="L3325" s="444">
        <f t="shared" ca="1" si="149"/>
        <v>-364950487785.50098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-364950487785.50098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-1520627032.4395874</v>
      </c>
      <c r="L3326" s="444">
        <f t="shared" ca="1" si="149"/>
        <v>-366471114817.94055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-366471114817.94055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-1526962978.4080856</v>
      </c>
      <c r="L3327" s="444">
        <f t="shared" ca="1" si="149"/>
        <v>-367998077796.34863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-367998077796.34863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-1533325324.1514525</v>
      </c>
      <c r="L3328" s="444">
        <f t="shared" ca="1" si="149"/>
        <v>-369531403120.50006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-369531403120.50006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-1539714179.6687503</v>
      </c>
      <c r="L3329" s="444">
        <f t="shared" ca="1" si="149"/>
        <v>-371071117300.16882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-371071117300.16882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-1546129655.4173701</v>
      </c>
      <c r="L3330" s="444">
        <f t="shared" ca="1" si="149"/>
        <v>-372617246955.58618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-372617246955.58618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-1552571862.3149424</v>
      </c>
      <c r="L3331" s="444">
        <f t="shared" ca="1" si="149"/>
        <v>-374169818817.90112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-374169818817.90112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-1559040911.7412546</v>
      </c>
      <c r="L3332" s="444">
        <f t="shared" ca="1" si="149"/>
        <v>-375728859729.6424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-375728859729.6424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-1565536915.5401766</v>
      </c>
      <c r="L3333" s="444">
        <f t="shared" ca="1" si="149"/>
        <v>-377294396645.18256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-377294396645.18256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-1572059986.021594</v>
      </c>
      <c r="L3334" s="444">
        <f t="shared" ca="1" si="149"/>
        <v>-378866456631.20416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-378866456631.20416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-1578610235.9633508</v>
      </c>
      <c r="L3335" s="444">
        <f t="shared" ca="1" si="149"/>
        <v>-380445066867.16754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-380445066867.16754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-1585187778.613198</v>
      </c>
      <c r="L3336" s="444">
        <f t="shared" ca="1" si="149"/>
        <v>-382030254645.78076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-382030254645.78076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-1591792727.6907532</v>
      </c>
      <c r="L3337" s="444">
        <f t="shared" ca="1" si="149"/>
        <v>-383622047373.4715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-383622047373.4715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-1598425197.3894646</v>
      </c>
      <c r="L3338" s="444">
        <f t="shared" ca="1" si="149"/>
        <v>-385220472570.86096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-385220472570.86096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-1605085302.3785872</v>
      </c>
      <c r="L3339" s="444">
        <f t="shared" ca="1" si="149"/>
        <v>-386825557873.23956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-386825557873.23956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-1611773157.8051648</v>
      </c>
      <c r="L3340" s="444">
        <f t="shared" ca="1" si="149"/>
        <v>-388437331031.04474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-388437331031.04474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-1618488879.2960198</v>
      </c>
      <c r="L3341" s="444">
        <f t="shared" ca="1" si="149"/>
        <v>-390055819910.34076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-390055819910.34076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-1625232582.959753</v>
      </c>
      <c r="L3342" s="444">
        <f t="shared" ca="1" si="149"/>
        <v>-391681052493.30054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-391681052493.30054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-1632004385.3887522</v>
      </c>
      <c r="L3343" s="444">
        <f t="shared" ca="1" si="149"/>
        <v>-393313056878.68927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-393313056878.68927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-1638804403.6612053</v>
      </c>
      <c r="L3344" s="444">
        <f t="shared" ca="1" si="149"/>
        <v>-394951861282.35046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-394951861282.35046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-1645632755.343127</v>
      </c>
      <c r="L3345" s="444">
        <f t="shared" ca="1" si="149"/>
        <v>-396597494037.6936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-396597494037.6936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-1652489558.4903901</v>
      </c>
      <c r="L3346" s="444">
        <f t="shared" ca="1" si="149"/>
        <v>-398249983596.18402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-398249983596.18402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-1659374931.6507668</v>
      </c>
      <c r="L3347" s="444">
        <f t="shared" ca="1" si="149"/>
        <v>-399909358527.83478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-399909358527.83478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-1666288993.8659782</v>
      </c>
      <c r="L3348" s="444">
        <f t="shared" ca="1" si="149"/>
        <v>-401575647521.70074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-401575647521.70074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-1673231864.673753</v>
      </c>
      <c r="L3349" s="444">
        <f t="shared" ca="1" si="149"/>
        <v>-403248879386.37451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-403248879386.37451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-1680203664.1098938</v>
      </c>
      <c r="L3350" s="444">
        <f t="shared" ca="1" si="149"/>
        <v>-404929083050.48438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-404929083050.48438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-1687204512.7103515</v>
      </c>
      <c r="L3351" s="444">
        <f t="shared" ca="1" si="149"/>
        <v>-406616287563.1947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-406616287563.1947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-1694234531.5133111</v>
      </c>
      <c r="L3352" s="444">
        <f t="shared" ca="1" si="149"/>
        <v>-408310522094.70801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-408310522094.70801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-1701293842.0612833</v>
      </c>
      <c r="L3353" s="444">
        <f t="shared" ca="1" si="149"/>
        <v>-410011815936.76929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-410011815936.76929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-1708382566.4032054</v>
      </c>
      <c r="L3354" s="444">
        <f t="shared" ca="1" si="149"/>
        <v>-411720198503.17249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-411720198503.17249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-1715500827.0965519</v>
      </c>
      <c r="L3355" s="444">
        <f t="shared" ca="1" si="149"/>
        <v>-413435699330.26904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-413435699330.26904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-1722648747.2094543</v>
      </c>
      <c r="L3356" s="444">
        <f t="shared" ca="1" si="149"/>
        <v>-415158348077.47852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-415158348077.47852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-1729826450.3228271</v>
      </c>
      <c r="L3357" s="444">
        <f t="shared" ca="1" si="149"/>
        <v>-416888174527.80133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-416888174527.80133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-1737034060.5325055</v>
      </c>
      <c r="L3358" s="444">
        <f t="shared" ca="1" si="149"/>
        <v>-418625208588.33386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-418625208588.33386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-1744271702.451391</v>
      </c>
      <c r="L3359" s="444">
        <f t="shared" ca="1" si="149"/>
        <v>-420369480290.78528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-420369480290.78528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-1751539501.2116053</v>
      </c>
      <c r="L3360" s="444">
        <f t="shared" ca="1" si="149"/>
        <v>-422121019791.99689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-422121019791.99689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-1758837582.4666536</v>
      </c>
      <c r="L3361" s="444">
        <f t="shared" ca="1" si="149"/>
        <v>-423879857374.46356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-423879857374.46356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-1766166072.3935981</v>
      </c>
      <c r="L3362" s="444">
        <f t="shared" ca="1" si="149"/>
        <v>-425646023446.85718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-425646023446.85718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-1773525097.6952381</v>
      </c>
      <c r="L3363" s="444">
        <f t="shared" ca="1" si="149"/>
        <v>-427419548544.55243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-427419548544.55243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-1780914785.6023018</v>
      </c>
      <c r="L3364" s="444">
        <f t="shared" ca="1" si="149"/>
        <v>-429200463330.15472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-429200463330.15472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-1788335263.8756447</v>
      </c>
      <c r="L3365" s="444">
        <f t="shared" ca="1" si="149"/>
        <v>-430988798594.0304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-430988798594.0304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-1795786660.80846</v>
      </c>
      <c r="L3366" s="444">
        <f t="shared" ca="1" si="149"/>
        <v>-432784585254.83887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-432784585254.83887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-1803269105.2284954</v>
      </c>
      <c r="L3367" s="444">
        <f t="shared" ca="1" si="149"/>
        <v>-434587854360.06738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-434587854360.06738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-1810782726.5002806</v>
      </c>
      <c r="L3368" s="444">
        <f t="shared" ca="1" si="149"/>
        <v>-436398637086.56769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-436398637086.56769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-1818327654.5273654</v>
      </c>
      <c r="L3369" s="444">
        <f t="shared" ca="1" si="149"/>
        <v>-438216964741.09503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-438216964741.09503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-1825904019.7545629</v>
      </c>
      <c r="L3370" s="444">
        <f t="shared" ca="1" si="149"/>
        <v>-440042868760.84961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-440042868760.84961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-1833511953.1702068</v>
      </c>
      <c r="L3371" s="444">
        <f t="shared" ca="1" si="149"/>
        <v>-441876380714.01984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-441876380714.01984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-1841151586.3084159</v>
      </c>
      <c r="L3372" s="444">
        <f t="shared" ca="1" si="149"/>
        <v>-443717532300.32825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-443717532300.32825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-1848823051.2513676</v>
      </c>
      <c r="L3373" s="444">
        <f t="shared" ca="1" si="149"/>
        <v>-445566355351.57959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-445566355351.57959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-1856526480.6315815</v>
      </c>
      <c r="L3374" s="444">
        <f t="shared" ca="1" si="149"/>
        <v>-447422881832.21118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-447422881832.21118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-1864262007.6342132</v>
      </c>
      <c r="L3375" s="444">
        <f t="shared" ca="1" si="149"/>
        <v>-449287143839.8454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-449287143839.8454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-1872029765.999356</v>
      </c>
      <c r="L3376" s="444">
        <f t="shared" ca="1" si="149"/>
        <v>-451159173605.84473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-451159173605.84473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-1879829890.024353</v>
      </c>
      <c r="L3377" s="444">
        <f t="shared" ca="1" si="149"/>
        <v>-453039003495.86908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-453039003495.86908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-1887662514.5661211</v>
      </c>
      <c r="L3378" s="444">
        <f t="shared" ca="1" si="149"/>
        <v>-454926666010.43518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-454926666010.43518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-1895527775.0434799</v>
      </c>
      <c r="L3379" s="444">
        <f t="shared" ca="1" si="149"/>
        <v>-456822193785.47864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-456822193785.47864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-1903425807.4394946</v>
      </c>
      <c r="L3380" s="444">
        <f t="shared" ca="1" si="149"/>
        <v>-458725619592.91815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-458725619592.91815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-1911356748.3038259</v>
      </c>
      <c r="L3381" s="444">
        <f t="shared" ca="1" si="149"/>
        <v>-460636976341.22198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-460636976341.22198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-1919320734.7550917</v>
      </c>
      <c r="L3382" s="444">
        <f t="shared" ca="1" si="149"/>
        <v>-462556297075.97705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-462556297075.97705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-1927317904.4832375</v>
      </c>
      <c r="L3383" s="444">
        <f t="shared" ca="1" si="149"/>
        <v>-464483614980.46027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-464483614980.46027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-1935348395.7519178</v>
      </c>
      <c r="L3384" s="444">
        <f t="shared" ca="1" si="149"/>
        <v>-466418963376.21216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-466418963376.21216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-1943412347.4008837</v>
      </c>
      <c r="L3385" s="444">
        <f t="shared" ca="1" si="149"/>
        <v>-468362375723.61304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-468362375723.61304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-1951509898.8483877</v>
      </c>
      <c r="L3386" s="444">
        <f t="shared" ca="1" si="149"/>
        <v>-470313885622.46143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-470313885622.46143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-1959641190.0935893</v>
      </c>
      <c r="L3387" s="444">
        <f t="shared" ca="1" si="149"/>
        <v>-472273526812.55499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-472273526812.55499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-1967806361.7189789</v>
      </c>
      <c r="L3388" s="444">
        <f t="shared" ca="1" si="149"/>
        <v>-474241333174.27399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-474241333174.27399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-1976005554.892808</v>
      </c>
      <c r="L3389" s="444">
        <f t="shared" ca="1" si="149"/>
        <v>-476217338729.16681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-476217338729.16681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-1984238911.3715284</v>
      </c>
      <c r="L3390" s="444">
        <f t="shared" ca="1" si="149"/>
        <v>-478201577640.53833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-478201577640.53833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-1992506573.502243</v>
      </c>
      <c r="L3391" s="444">
        <f t="shared" ca="1" si="149"/>
        <v>-480194084214.04059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-480194084214.04059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-2000808684.2251692</v>
      </c>
      <c r="L3392" s="444">
        <f t="shared" ca="1" si="149"/>
        <v>-482194892898.26575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-482194892898.26575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-2009145387.0761073</v>
      </c>
      <c r="L3393" s="444">
        <f t="shared" ca="1" si="149"/>
        <v>-484204038285.34186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-484204038285.34186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-2017516826.1889241</v>
      </c>
      <c r="L3394" s="444">
        <f t="shared" ca="1" si="149"/>
        <v>-486221555111.53076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-486221555111.53076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-2025923146.2980452</v>
      </c>
      <c r="L3395" s="444">
        <f t="shared" ca="1" si="149"/>
        <v>-488247478257.8288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-488247478257.8288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-2034364492.7409532</v>
      </c>
      <c r="L3396" s="444">
        <f t="shared" ca="1" si="149"/>
        <v>-490281842750.56976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-490281842750.56976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-2042841011.4607074</v>
      </c>
      <c r="L3397" s="444">
        <f t="shared" ca="1" si="149"/>
        <v>-492324683762.03046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-492324683762.03046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-2051352849.00846</v>
      </c>
      <c r="L3398" s="444">
        <f t="shared" ca="1" si="149"/>
        <v>-494376036611.03894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-494376036611.03894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-2059900152.5459955</v>
      </c>
      <c r="L3399" s="444">
        <f t="shared" ca="1" si="149"/>
        <v>-496435936763.58496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-496435936763.58496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-2068483069.8482704</v>
      </c>
      <c r="L3400" s="444">
        <f t="shared" ca="1" si="149"/>
        <v>-498504419833.43323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-498504419833.43323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-2077101749.3059721</v>
      </c>
      <c r="L3401" s="444">
        <f t="shared" ca="1" si="149"/>
        <v>-500581521582.7392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-500581521582.7392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-2085756339.9280796</v>
      </c>
      <c r="L3402" s="444">
        <f t="shared" ca="1" si="149"/>
        <v>-502667277922.6673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-502667277922.6673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-2094446991.3444471</v>
      </c>
      <c r="L3403" s="444">
        <f t="shared" ca="1" si="149"/>
        <v>-504761724914.01172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-504761724914.01172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-2103173853.808382</v>
      </c>
      <c r="L3404" s="444">
        <f t="shared" ca="1" si="149"/>
        <v>-506864898767.82013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-506864898767.82013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-2111937078.1992505</v>
      </c>
      <c r="L3405" s="444">
        <f t="shared" ca="1" si="149"/>
        <v>-508976835846.01941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-508976835846.01941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-2120736816.0250809</v>
      </c>
      <c r="L3406" s="444">
        <f t="shared" ca="1" si="149"/>
        <v>-511097572662.04449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-511097572662.04449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-2129573219.4251854</v>
      </c>
      <c r="L3407" s="444">
        <f t="shared" ca="1" si="149"/>
        <v>-513227145881.46967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-513227145881.46967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-2138446441.1727901</v>
      </c>
      <c r="L3408" s="444">
        <f t="shared" ca="1" si="149"/>
        <v>-515365592322.64246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-515365592322.64246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-2147356634.6776772</v>
      </c>
      <c r="L3409" s="444">
        <f t="shared" ca="1" si="149"/>
        <v>-517512948957.32013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-517512948957.32013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-2156303953.9888339</v>
      </c>
      <c r="L3410" s="444">
        <f t="shared" ca="1" si="149"/>
        <v>-519669252911.30896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-519669252911.30896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-2165288553.7971206</v>
      </c>
      <c r="L3411" s="444">
        <f t="shared" ca="1" si="149"/>
        <v>-521834541465.10608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-521834541465.10608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-2174310589.437942</v>
      </c>
      <c r="L3412" s="444">
        <f t="shared" ca="1" si="149"/>
        <v>-524008852054.54401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-524008852054.54401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-2183370216.8939333</v>
      </c>
      <c r="L3413" s="444">
        <f t="shared" ca="1" si="149"/>
        <v>-526192222271.43793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-526192222271.43793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-2192467592.797658</v>
      </c>
      <c r="L3414" s="444">
        <f t="shared" ca="1" si="149"/>
        <v>-528384689864.2356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-528384689864.2356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-2201602874.4343147</v>
      </c>
      <c r="L3415" s="444">
        <f t="shared" ca="1" si="149"/>
        <v>-530586292738.66992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-530586292738.66992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-2210776219.7444582</v>
      </c>
      <c r="L3416" s="444">
        <f t="shared" ca="1" si="149"/>
        <v>-532797068958.41437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-532797068958.41437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-2219987787.3267264</v>
      </c>
      <c r="L3417" s="444">
        <f t="shared" ca="1" si="149"/>
        <v>-535017056745.74109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-535017056745.74109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-2229237736.440588</v>
      </c>
      <c r="L3418" s="444">
        <f t="shared" ca="1" si="149"/>
        <v>-537246294482.1817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-537246294482.1817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-2238526227.0090904</v>
      </c>
      <c r="L3419" s="444">
        <f t="shared" ca="1" si="149"/>
        <v>-539484820709.1908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-539484820709.1908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-2247853419.6216283</v>
      </c>
      <c r="L3420" s="444">
        <f t="shared" ca="1" si="149"/>
        <v>-541732674128.81244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-541732674128.81244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-2257219475.5367184</v>
      </c>
      <c r="L3421" s="444">
        <f t="shared" ca="1" si="149"/>
        <v>-543989893604.34918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-543989893604.34918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-2266624556.6847878</v>
      </c>
      <c r="L3422" s="444">
        <f t="shared" ca="1" si="149"/>
        <v>-546256518161.034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-546256518161.034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-2276068825.6709747</v>
      </c>
      <c r="L3423" s="444">
        <f t="shared" ca="1" si="149"/>
        <v>-548532586986.70496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-548532586986.70496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-2285552445.7779374</v>
      </c>
      <c r="L3424" s="444">
        <f t="shared" ca="1" si="149"/>
        <v>-550818139432.48291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-550818139432.48291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-2295075580.968679</v>
      </c>
      <c r="L3425" s="444">
        <f t="shared" ca="1" si="149"/>
        <v>-553113215013.45154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-553113215013.45154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-2304638395.8893814</v>
      </c>
      <c r="L3426" s="444">
        <f t="shared" ca="1" si="149"/>
        <v>-555417853409.34094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-555417853409.34094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-2314241055.8722539</v>
      </c>
      <c r="L3427" s="444">
        <f t="shared" ca="1" si="149"/>
        <v>-557732094465.21326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-557732094465.21326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-2323883726.9383883</v>
      </c>
      <c r="L3428" s="444">
        <f t="shared" ca="1" si="149"/>
        <v>-560055978192.15161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-560055978192.15161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-2333566575.8006315</v>
      </c>
      <c r="L3429" s="444">
        <f t="shared" ca="1" si="149"/>
        <v>-562389544767.95227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-562389544767.95227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-2343289769.866468</v>
      </c>
      <c r="L3430" s="444">
        <f t="shared" ca="1" si="149"/>
        <v>-564732834537.81873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-564732834537.81873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-2353053477.2409115</v>
      </c>
      <c r="L3431" s="444">
        <f t="shared" ca="1" si="149"/>
        <v>-567085888015.05969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-567085888015.05969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-2362857866.7294154</v>
      </c>
      <c r="L3432" s="444">
        <f t="shared" ca="1" si="149"/>
        <v>-569448745881.78906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-569448745881.78906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-2372703107.8407879</v>
      </c>
      <c r="L3433" s="444">
        <f t="shared" ca="1" si="149"/>
        <v>-571821448989.62988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-571821448989.62988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-2382589370.7901244</v>
      </c>
      <c r="L3434" s="444">
        <f t="shared" ca="1" si="149"/>
        <v>-574204038360.42004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-574204038360.42004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-2392516826.50175</v>
      </c>
      <c r="L3435" s="444">
        <f t="shared" ca="1" si="149"/>
        <v>-576596555186.92175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-576596555186.92175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-2402485646.612174</v>
      </c>
      <c r="L3436" s="444">
        <f t="shared" ca="1" si="149"/>
        <v>-578999040833.53394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-578999040833.53394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-2412496003.4730582</v>
      </c>
      <c r="L3437" s="444">
        <f t="shared" ca="1" si="149"/>
        <v>-581411536837.00696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-581411536837.00696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-2422548070.1541958</v>
      </c>
      <c r="L3438" s="444">
        <f t="shared" ca="1" si="149"/>
        <v>-583834084907.16113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-583834084907.16113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-2432642020.4465046</v>
      </c>
      <c r="L3439" s="444">
        <f t="shared" ca="1" si="149"/>
        <v>-586266726927.60767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-586266726927.60767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-2442778028.8650317</v>
      </c>
      <c r="L3440" s="444">
        <f t="shared" ca="1" si="149"/>
        <v>-588709504956.47266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-588709504956.47266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-2452956270.6519694</v>
      </c>
      <c r="L3441" s="444">
        <f t="shared" ca="1" si="149"/>
        <v>-591162461227.12463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-591162461227.12463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-2463176921.779686</v>
      </c>
      <c r="L3442" s="444">
        <f t="shared" ca="1" si="149"/>
        <v>-593625638148.9043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-593625638148.9043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-2473440158.9537678</v>
      </c>
      <c r="L3443" s="444">
        <f t="shared" ca="1" si="149"/>
        <v>-596099078307.85803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-596099078307.85803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-2483746159.616075</v>
      </c>
      <c r="L3444" s="444">
        <f t="shared" ca="1" si="149"/>
        <v>-598582824467.47412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-598582824467.47412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-2494095101.9478087</v>
      </c>
      <c r="L3445" s="444">
        <f t="shared" ca="1" si="149"/>
        <v>-601076919569.42188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-601076919569.42188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-2504487164.872591</v>
      </c>
      <c r="L3446" s="444">
        <f t="shared" ca="1" si="149"/>
        <v>-603581406734.29443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-603581406734.29443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-2514922528.0595603</v>
      </c>
      <c r="L3447" s="444">
        <f t="shared" ca="1" si="149"/>
        <v>-606096329262.354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-606096329262.354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-2525401371.926475</v>
      </c>
      <c r="L3448" s="444">
        <f t="shared" ca="1" si="149"/>
        <v>-608621730634.28052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-608621730634.28052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-2535923877.6428356</v>
      </c>
      <c r="L3449" s="444">
        <f t="shared" ca="1" si="149"/>
        <v>-611157654511.92334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-611157654511.92334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-2546490227.1330137</v>
      </c>
      <c r="L3450" s="444">
        <f t="shared" ca="1" si="149"/>
        <v>-613704144739.0564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-613704144739.0564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-2557100603.0794015</v>
      </c>
      <c r="L3451" s="444">
        <f t="shared" ca="1" si="149"/>
        <v>-616261245342.13574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-616261245342.13574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-2567755188.9255657</v>
      </c>
      <c r="L3452" s="444">
        <f t="shared" ca="1" si="149"/>
        <v>-618829000531.06128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-618829000531.06128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-2578454168.8794222</v>
      </c>
      <c r="L3453" s="444">
        <f t="shared" ca="1" si="149"/>
        <v>-621407454699.94067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-621407454699.94067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-2589197727.9164195</v>
      </c>
      <c r="L3454" s="444">
        <f t="shared" ca="1" si="149"/>
        <v>-623996652427.85706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-623996652427.85706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-2599986051.7827377</v>
      </c>
      <c r="L3455" s="444">
        <f t="shared" ca="1" si="149"/>
        <v>-626596638479.63977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-626596638479.63977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-2610819326.9984989</v>
      </c>
      <c r="L3456" s="444">
        <f t="shared" ca="1" si="149"/>
        <v>-629207457806.63831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-629207457806.63831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-2621697740.8609929</v>
      </c>
      <c r="L3457" s="444">
        <f t="shared" ca="1" si="149"/>
        <v>-631829155547.49927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-631829155547.49927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-2632621481.4479136</v>
      </c>
      <c r="L3458" s="444">
        <f t="shared" ca="1" si="149"/>
        <v>-634461777028.94714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-634461777028.94714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-2643590737.6206131</v>
      </c>
      <c r="L3459" s="444">
        <f t="shared" ca="1" si="149"/>
        <v>-637105367766.56775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-637105367766.56775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-2654605699.0273657</v>
      </c>
      <c r="L3460" s="444">
        <f t="shared" ca="1" si="149"/>
        <v>-639759973465.59509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-639759973465.59509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-2665666556.1066461</v>
      </c>
      <c r="L3461" s="444">
        <f t="shared" ca="1" si="149"/>
        <v>-642425640021.70178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-642425640021.70178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-2676773500.0904241</v>
      </c>
      <c r="L3462" s="444">
        <f t="shared" ca="1" si="149"/>
        <v>-645102413521.79224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-645102413521.79224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-2687926723.0074677</v>
      </c>
      <c r="L3463" s="444">
        <f t="shared" ca="1" si="149"/>
        <v>-647790340244.79968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-647790340244.79968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-2699126417.6866655</v>
      </c>
      <c r="L3464" s="444">
        <f t="shared" ca="1" si="149"/>
        <v>-650489466662.48633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-650489466662.48633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-2710372777.7603598</v>
      </c>
      <c r="L3465" s="444">
        <f t="shared" ca="1" si="149"/>
        <v>-653199839440.2467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-653199839440.2467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-2721665997.6676946</v>
      </c>
      <c r="L3466" s="444">
        <f t="shared" ca="1" si="149"/>
        <v>-655921505437.91443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-655921505437.91443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-2733006272.6579766</v>
      </c>
      <c r="L3467" s="444">
        <f t="shared" ca="1" si="149"/>
        <v>-658654511710.57239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-658654511710.57239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-2744393798.7940516</v>
      </c>
      <c r="L3468" s="444">
        <f t="shared" ca="1" si="149"/>
        <v>-661398905509.36646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-661398905509.36646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-2755828772.9556937</v>
      </c>
      <c r="L3469" s="444">
        <f t="shared" ca="1" si="149"/>
        <v>-664154734282.32214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-664154734282.32214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-2767311392.843009</v>
      </c>
      <c r="L3470" s="444">
        <f t="shared" ca="1" si="149"/>
        <v>-666922045675.16516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-666922045675.16516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-2778841856.9798546</v>
      </c>
      <c r="L3471" s="444">
        <f t="shared" ca="1" si="149"/>
        <v>-669700887532.14502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-669700887532.14502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-2790420364.7172709</v>
      </c>
      <c r="L3472" s="444">
        <f t="shared" ca="1" si="149"/>
        <v>-672491307896.8623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-672491307896.8623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-2802047116.2369261</v>
      </c>
      <c r="L3473" s="444">
        <f t="shared" ca="1" si="149"/>
        <v>-675293355013.09924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-675293355013.09924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-2813722312.5545802</v>
      </c>
      <c r="L3474" s="444">
        <f t="shared" ca="1" si="149"/>
        <v>-678107077325.65381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-678107077325.65381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-2825446155.5235577</v>
      </c>
      <c r="L3475" s="444">
        <f t="shared" ca="1" si="149"/>
        <v>-680932523481.17737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-680932523481.17737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-2837218847.8382392</v>
      </c>
      <c r="L3476" s="444">
        <f t="shared" ca="1" si="149"/>
        <v>-683769742329.01563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-683769742329.01563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-2849040593.0375652</v>
      </c>
      <c r="L3477" s="444">
        <f t="shared" ca="1" si="149"/>
        <v>-686618782922.05322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-686618782922.05322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-2860911595.5085549</v>
      </c>
      <c r="L3478" s="444">
        <f t="shared" ca="1" si="149"/>
        <v>-689479694517.56177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-689479694517.56177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-2872832060.4898405</v>
      </c>
      <c r="L3479" s="444">
        <f t="shared" ca="1" si="149"/>
        <v>-692352526578.05164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-692352526578.05164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-2884802194.0752153</v>
      </c>
      <c r="L3480" s="444">
        <f t="shared" ca="1" si="149"/>
        <v>-695237328772.12683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-695237328772.12683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-2896822203.217195</v>
      </c>
      <c r="L3481" s="444">
        <f t="shared" ca="1" si="149"/>
        <v>-698134150975.34399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-698134150975.34399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-2908892295.7305999</v>
      </c>
      <c r="L3482" s="444">
        <f t="shared" ca="1" si="149"/>
        <v>-701043043271.07458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-701043043271.07458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-2921012680.296144</v>
      </c>
      <c r="L3483" s="444">
        <f t="shared" ca="1" si="149"/>
        <v>-703964055951.37073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-703964055951.37073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-2933183566.4640446</v>
      </c>
      <c r="L3484" s="444">
        <f t="shared" ca="1" si="149"/>
        <v>-706897239517.83472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-706897239517.83472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-2945405164.6576447</v>
      </c>
      <c r="L3485" s="444">
        <f t="shared" ca="1" si="149"/>
        <v>-709842644682.49231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-709842644682.49231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-2957677686.1770511</v>
      </c>
      <c r="L3486" s="444">
        <f t="shared" ca="1" si="149"/>
        <v>-712800322368.66931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-712800322368.66931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-2970001343.2027888</v>
      </c>
      <c r="L3487" s="444">
        <f t="shared" ca="1" si="149"/>
        <v>-715770323711.87207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-715770323711.87207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-2982376348.7994671</v>
      </c>
      <c r="L3488" s="444">
        <f t="shared" ca="1" si="149"/>
        <v>-718752700060.67151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-718752700060.67151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-2994802916.9194646</v>
      </c>
      <c r="L3489" s="444">
        <f t="shared" ca="1" si="149"/>
        <v>-721747502977.59094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-721747502977.59094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-3007281262.4066291</v>
      </c>
      <c r="L3490" s="444">
        <f t="shared" ca="1" si="149"/>
        <v>-724754784239.99756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-724754784239.99756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-3019811600.99999</v>
      </c>
      <c r="L3491" s="444">
        <f t="shared" ca="1" si="149"/>
        <v>-727774595840.99756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-727774595840.99756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-3032394149.3374896</v>
      </c>
      <c r="L3492" s="444">
        <f t="shared" ca="1" si="149"/>
        <v>-730806989990.33508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-730806989990.33508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-3045029124.9597297</v>
      </c>
      <c r="L3493" s="444">
        <f t="shared" ca="1" si="149"/>
        <v>-733852019115.2948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-733852019115.2948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-3057716746.3137283</v>
      </c>
      <c r="L3494" s="444">
        <f t="shared" ca="1" si="149"/>
        <v>-736909735861.60852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-736909735861.60852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-3070457232.7567019</v>
      </c>
      <c r="L3495" s="444">
        <f t="shared" ca="1" si="149"/>
        <v>-739980193094.36523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-739980193094.36523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-3083250804.559855</v>
      </c>
      <c r="L3496" s="444">
        <f t="shared" ca="1" si="149"/>
        <v>-743063443898.92505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-743063443898.92505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-3096097682.9121876</v>
      </c>
      <c r="L3497" s="444">
        <f t="shared" ca="1" si="149"/>
        <v>-746159541581.83728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-746159541581.83728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-3108998089.9243221</v>
      </c>
      <c r="L3498" s="444">
        <f t="shared" ca="1" si="149"/>
        <v>-749268539671.7616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-749268539671.7616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-3121952248.63234</v>
      </c>
      <c r="L3499" s="444">
        <f t="shared" ca="1" si="149"/>
        <v>-752390491920.39392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-752390491920.39392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-3134960383.0016413</v>
      </c>
      <c r="L3500" s="444">
        <f t="shared" ca="1" si="149"/>
        <v>-755525452303.39551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-755525452303.39551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-3148022717.9308147</v>
      </c>
      <c r="L3501" s="444">
        <f t="shared" ca="1" si="149"/>
        <v>-758673475021.32629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-758673475021.32629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-3161139479.2555261</v>
      </c>
      <c r="L3502" s="444">
        <f t="shared" ca="1" si="149"/>
        <v>-761834614500.58179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-761834614500.58179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-3174310893.7524242</v>
      </c>
      <c r="L3503" s="444">
        <f t="shared" ca="1" si="149"/>
        <v>-765008925394.33423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-765008925394.33423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-3187537189.1430593</v>
      </c>
      <c r="L3504" s="444">
        <f t="shared" ca="1" si="149"/>
        <v>-768196462583.47729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-768196462583.47729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-3200818594.0978222</v>
      </c>
      <c r="L3505" s="444">
        <f t="shared" ca="1" si="149"/>
        <v>-771397281177.57507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-771397281177.57507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-3214155338.2398963</v>
      </c>
      <c r="L3506" s="444">
        <f t="shared" ca="1" si="149"/>
        <v>-774611436515.81494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-774611436515.81494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-3227547652.149229</v>
      </c>
      <c r="L3507" s="444">
        <f t="shared" ca="1" si="149"/>
        <v>-777838984167.96411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-777838984167.96411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-3240995767.3665171</v>
      </c>
      <c r="L3508" s="444">
        <f t="shared" ca="1" si="149"/>
        <v>-781079979935.33069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-781079979935.33069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-3254499916.3972111</v>
      </c>
      <c r="L3509" s="444">
        <f t="shared" ca="1" si="149"/>
        <v>-784334479851.72791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-784334479851.72791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-3268060332.7155328</v>
      </c>
      <c r="L3510" s="444">
        <f t="shared" ca="1" si="149"/>
        <v>-787602540184.44348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-787602540184.44348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-3281677250.7685146</v>
      </c>
      <c r="L3511" s="444">
        <f t="shared" ca="1" si="149"/>
        <v>-790884217435.21204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-790884217435.21204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-3295350905.9800501</v>
      </c>
      <c r="L3512" s="444">
        <f t="shared" ca="1" si="149"/>
        <v>-794179568341.19214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-794179568341.19214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-3309081534.7549672</v>
      </c>
      <c r="L3513" s="444">
        <f t="shared" ca="1" si="149"/>
        <v>-797488649875.94714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-797488649875.94714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-3322869374.4831133</v>
      </c>
      <c r="L3514" s="444">
        <f t="shared" ca="1" si="149"/>
        <v>-800811519250.4303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-800811519250.4303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-3336714663.5434594</v>
      </c>
      <c r="L3515" s="444">
        <f t="shared" ca="1" si="149"/>
        <v>-804148233913.97375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-804148233913.97375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-3350617641.3082237</v>
      </c>
      <c r="L3516" s="444">
        <f t="shared" ca="1" si="149"/>
        <v>-807498851555.28198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-807498851555.28198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-3364578548.1470084</v>
      </c>
      <c r="L3517" s="444">
        <f t="shared" ca="1" si="149"/>
        <v>-810863430103.42896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-810863430103.42896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-3378597625.430954</v>
      </c>
      <c r="L3518" s="444">
        <f t="shared" ca="1" si="149"/>
        <v>-814242027728.85986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-814242027728.85986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-3392675115.5369163</v>
      </c>
      <c r="L3519" s="444">
        <f t="shared" ca="1" si="149"/>
        <v>-817634702844.39673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-817634702844.39673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-3406811261.8516531</v>
      </c>
      <c r="L3520" s="444">
        <f t="shared" ca="1" si="149"/>
        <v>-821041514106.24841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-821041514106.24841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-3421006308.7760348</v>
      </c>
      <c r="L3521" s="444">
        <f t="shared" ca="1" si="149"/>
        <v>-824462520415.02441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-824462520415.02441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-3435260501.7292686</v>
      </c>
      <c r="L3522" s="444">
        <f t="shared" ca="1" si="149"/>
        <v>-827897780916.75366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-827897780916.75366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-3449574087.1531401</v>
      </c>
      <c r="L3523" s="444">
        <f t="shared" ca="1" si="149"/>
        <v>-831347355003.90686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-831347355003.90686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-3463947312.5162787</v>
      </c>
      <c r="L3524" s="444">
        <f t="shared" ca="1" si="149"/>
        <v>-834811302316.4231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-834811302316.4231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-3478380426.3184295</v>
      </c>
      <c r="L3525" s="444">
        <f t="shared" ca="1" si="149"/>
        <v>-838289682742.74158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-838289682742.74158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-3492873678.0947566</v>
      </c>
      <c r="L3526" s="444">
        <f t="shared" ca="1" si="149"/>
        <v>-841782556420.8363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-841782556420.8363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-3507427318.4201512</v>
      </c>
      <c r="L3527" s="444">
        <f t="shared" ca="1" si="149"/>
        <v>-845289983739.25647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-845289983739.25647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-3522041598.9135685</v>
      </c>
      <c r="L3528" s="444">
        <f t="shared" ca="1" si="149"/>
        <v>-848812025338.17004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-848812025338.17004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-3536716772.2423749</v>
      </c>
      <c r="L3529" s="444">
        <f t="shared" ca="1" si="149"/>
        <v>-852348742110.41248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-852348742110.41248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-3551453092.1267185</v>
      </c>
      <c r="L3530" s="444">
        <f t="shared" ca="1" si="149"/>
        <v>-855900195202.53918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-855900195202.53918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-3566250813.3439131</v>
      </c>
      <c r="L3531" s="444">
        <f t="shared" ca="1" si="149"/>
        <v>-859466446015.88306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-859466446015.88306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-3581110191.7328458</v>
      </c>
      <c r="L3532" s="444">
        <f t="shared" ca="1" si="149"/>
        <v>-863047556207.61584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-863047556207.61584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-3596031484.1983986</v>
      </c>
      <c r="L3533" s="444">
        <f t="shared" ca="1" si="149"/>
        <v>-866643587691.81421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-866643587691.81421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-3611014948.7158923</v>
      </c>
      <c r="L3534" s="444">
        <f t="shared" ca="1" si="149"/>
        <v>-870254602640.53015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-870254602640.53015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-3626060844.3355427</v>
      </c>
      <c r="L3535" s="444">
        <f t="shared" ca="1" si="149"/>
        <v>-873880663484.86572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-873880663484.86572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-3641169431.1869407</v>
      </c>
      <c r="L3536" s="444">
        <f t="shared" ca="1" si="149"/>
        <v>-877521832916.05261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-877521832916.05261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-3656340970.483552</v>
      </c>
      <c r="L3537" s="444">
        <f t="shared" ca="1" si="149"/>
        <v>-881178173886.53613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-881178173886.53613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-3671575724.5272336</v>
      </c>
      <c r="L3538" s="444">
        <f t="shared" ca="1" si="149"/>
        <v>-884849749611.06335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-884849749611.06335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-3686873956.7127638</v>
      </c>
      <c r="L3539" s="444">
        <f t="shared" ca="1" si="149"/>
        <v>-888536623567.77612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-888536623567.77612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-3702235931.5324006</v>
      </c>
      <c r="L3540" s="444">
        <f t="shared" ca="1" si="149"/>
        <v>-892238859499.30847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-892238859499.30847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-3717661914.5804524</v>
      </c>
      <c r="L3541" s="444">
        <f t="shared" ca="1" si="149"/>
        <v>-895956521413.88892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-895956521413.88892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-3733152172.5578704</v>
      </c>
      <c r="L3542" s="444">
        <f t="shared" ca="1" si="149"/>
        <v>-899689673586.44678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-899689673586.44678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-3748706973.2768617</v>
      </c>
      <c r="L3543" s="444">
        <f t="shared" ca="1" si="149"/>
        <v>-903438380559.72363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-903438380559.72363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-3764326585.6655154</v>
      </c>
      <c r="L3544" s="444">
        <f t="shared" ca="1" si="149"/>
        <v>-907202707145.38916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-907202707145.38916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-3780011279.7724552</v>
      </c>
      <c r="L3545" s="444">
        <f t="shared" ca="1" si="149"/>
        <v>-910982718425.16162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-910982718425.16162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-3795761326.7715068</v>
      </c>
      <c r="L3546" s="444">
        <f t="shared" ca="1" si="149"/>
        <v>-914778479751.93311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-914778479751.93311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-3811576998.9663877</v>
      </c>
      <c r="L3547" s="444">
        <f t="shared" ca="1" si="149"/>
        <v>-918590056750.89954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-918590056750.89954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-3827458569.795414</v>
      </c>
      <c r="L3548" s="444">
        <f t="shared" ca="1" si="149"/>
        <v>-922417515320.69495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-922417515320.69495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-3843406313.8362288</v>
      </c>
      <c r="L3549" s="444">
        <f t="shared" ca="1" si="149"/>
        <v>-926260921634.53113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-926260921634.53113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-3859420506.8105464</v>
      </c>
      <c r="L3550" s="444">
        <f t="shared" ca="1" si="149"/>
        <v>-930120342141.34167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-930120342141.34167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-3875501425.5889235</v>
      </c>
      <c r="L3551" s="444">
        <f t="shared" ca="1" si="149"/>
        <v>-933995843566.93054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-933995843566.93054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-3891649348.1955433</v>
      </c>
      <c r="L3552" s="444">
        <f t="shared" ca="1" si="149"/>
        <v>-937887492915.1261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-937887492915.1261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-3907864553.813025</v>
      </c>
      <c r="L3553" s="444">
        <f t="shared" ca="1" si="149"/>
        <v>-941795357468.93909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-941795357468.93909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-3924147322.7872462</v>
      </c>
      <c r="L3554" s="444">
        <f t="shared" ca="1" si="149"/>
        <v>-945719504791.72632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-945719504791.72632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-3940497936.6321931</v>
      </c>
      <c r="L3555" s="444">
        <f t="shared" ca="1" si="149"/>
        <v>-949660002728.35852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-949660002728.35852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-3956916678.0348272</v>
      </c>
      <c r="L3556" s="444">
        <f t="shared" ca="1" si="149"/>
        <v>-953616919406.39331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-953616919406.39331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-3973403830.8599715</v>
      </c>
      <c r="L3557" s="444">
        <f t="shared" ca="1" si="149"/>
        <v>-957590323237.2533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-957590323237.2533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-3989959680.1552215</v>
      </c>
      <c r="L3558" s="444">
        <f t="shared" ca="1" si="149"/>
        <v>-961580282917.40857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-961580282917.40857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-4006584512.155869</v>
      </c>
      <c r="L3559" s="444">
        <f t="shared" ca="1" si="149"/>
        <v>-965586867429.56445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-965586867429.56445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-4023278614.2898512</v>
      </c>
      <c r="L3560" s="444">
        <f t="shared" ca="1" si="149"/>
        <v>-969610146043.85425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-969610146043.85425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-4040042275.1827259</v>
      </c>
      <c r="L3561" s="444">
        <f t="shared" ca="1" si="149"/>
        <v>-973650188319.03699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-973650188319.03699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-4056875784.6626539</v>
      </c>
      <c r="L3562" s="444">
        <f t="shared" ca="1" si="149"/>
        <v>-977707064103.69958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-977707064103.69958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-4073779433.7654142</v>
      </c>
      <c r="L3563" s="444">
        <f t="shared" ca="1" si="149"/>
        <v>-981780843537.46497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-981780843537.46497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-4090753514.7394371</v>
      </c>
      <c r="L3564" s="444">
        <f t="shared" ca="1" si="149"/>
        <v>-985871597052.20435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-985871597052.20435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-4107798321.0508513</v>
      </c>
      <c r="L3565" s="444">
        <f t="shared" ca="1" si="149"/>
        <v>-989979395373.25525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-989979395373.25525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-4124914147.3885636</v>
      </c>
      <c r="L3566" s="444">
        <f t="shared" ca="1" si="149"/>
        <v>-994104309520.6438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-994104309520.6438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-4142101289.6693497</v>
      </c>
      <c r="L3567" s="444">
        <f t="shared" ca="1" si="149"/>
        <v>-998246410810.31311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-998246410810.31311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-4159360045.0429707</v>
      </c>
      <c r="L3568" s="444">
        <f t="shared" ca="1" si="149"/>
        <v>-1002405770855.3561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-1002405770855.3561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-4176690711.8973169</v>
      </c>
      <c r="L3569" s="444">
        <f t="shared" ca="1" si="149"/>
        <v>-1006582461567.2534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-1006582461567.2534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-4194093589.8635559</v>
      </c>
      <c r="L3570" s="444">
        <f t="shared" ca="1" si="149"/>
        <v>-1010776555157.1169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-1010776555157.1169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-4211568979.8213205</v>
      </c>
      <c r="L3571" s="444">
        <f t="shared" ca="1" si="149"/>
        <v>-1014988124136.9382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-1014988124136.9382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-4229117183.9039087</v>
      </c>
      <c r="L3572" s="444">
        <f t="shared" ca="1" si="149"/>
        <v>-1019217241320.8422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-1019217241320.8422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-4246738505.503509</v>
      </c>
      <c r="L3573" s="444">
        <f t="shared" ca="1" si="149"/>
        <v>-1023463979826.3457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-1023463979826.3457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-4264433249.2764411</v>
      </c>
      <c r="L3574" s="444">
        <f t="shared" ca="1" si="149"/>
        <v>-1027728413075.6222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-1027728413075.6222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-4282201721.1484261</v>
      </c>
      <c r="L3575" s="444">
        <f t="shared" ca="1" si="149"/>
        <v>-1032010614796.7706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-1032010614796.7706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-4300044228.3198776</v>
      </c>
      <c r="L3576" s="444">
        <f t="shared" ca="1" si="149"/>
        <v>-1036310659025.0905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-1036310659025.0905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-4317961079.2712097</v>
      </c>
      <c r="L3577" s="444">
        <f t="shared" ca="1" si="149"/>
        <v>-1040628620104.3617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-1040628620104.3617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-4335952583.7681742</v>
      </c>
      <c r="L3578" s="444">
        <f t="shared" ref="L3578:L3832" ca="1" si="154">I3578-J3578+K3578</f>
        <v>-1044964572688.1299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-1044964572688.1299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-4354019052.8672075</v>
      </c>
      <c r="L3579" s="444">
        <f t="shared" ca="1" si="154"/>
        <v>-1049318591740.9971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-1049318591740.9971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-4372160798.9208212</v>
      </c>
      <c r="L3580" s="444">
        <f t="shared" ca="1" si="154"/>
        <v>-1053690752539.9178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-1053690752539.9178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-4390378135.5829906</v>
      </c>
      <c r="L3581" s="444">
        <f t="shared" ca="1" si="154"/>
        <v>-1058081130675.5009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-1058081130675.5009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-4408671377.8145866</v>
      </c>
      <c r="L3582" s="444">
        <f t="shared" ca="1" si="154"/>
        <v>-1062489802053.3154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-1062489802053.3154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-4427040841.888814</v>
      </c>
      <c r="L3583" s="444">
        <f t="shared" ca="1" si="154"/>
        <v>-1066916842895.2042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-1066916842895.2042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-4445486845.3966846</v>
      </c>
      <c r="L3584" s="444">
        <f t="shared" ca="1" si="154"/>
        <v>-1071362329740.601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-1071362329740.601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-4464009707.2525043</v>
      </c>
      <c r="L3585" s="444">
        <f t="shared" ca="1" si="154"/>
        <v>-1075826339447.8535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-1075826339447.8535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-4482609747.6993895</v>
      </c>
      <c r="L3586" s="444">
        <f t="shared" ca="1" si="154"/>
        <v>-1080308949195.5529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-1080308949195.5529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-4501287288.3148031</v>
      </c>
      <c r="L3587" s="444">
        <f t="shared" ca="1" si="154"/>
        <v>-1084810236483.8677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-1084810236483.8677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-4520042652.0161152</v>
      </c>
      <c r="L3588" s="444">
        <f t="shared" ca="1" si="154"/>
        <v>-1089330279135.8838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-1089330279135.8838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-4538876163.0661831</v>
      </c>
      <c r="L3589" s="444">
        <f t="shared" ca="1" si="154"/>
        <v>-1093869155298.95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-1093869155298.95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-4557788147.0789585</v>
      </c>
      <c r="L3590" s="444">
        <f t="shared" ca="1" si="154"/>
        <v>-1098426943446.0289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-1098426943446.0289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-4576778931.0251198</v>
      </c>
      <c r="L3591" s="444">
        <f t="shared" ca="1" si="154"/>
        <v>-1103003722377.054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-1103003722377.054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-4595848843.2377243</v>
      </c>
      <c r="L3592" s="444">
        <f t="shared" ca="1" si="154"/>
        <v>-1107599571220.2917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-1107599571220.2917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-4614998213.417882</v>
      </c>
      <c r="L3593" s="444">
        <f t="shared" ca="1" si="154"/>
        <v>-1112214569433.7097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-1112214569433.7097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-4634227372.6404572</v>
      </c>
      <c r="L3594" s="444">
        <f t="shared" ca="1" si="154"/>
        <v>-1116848796806.3501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-1116848796806.3501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-4653536653.3597918</v>
      </c>
      <c r="L3595" s="444">
        <f t="shared" ca="1" si="154"/>
        <v>-1121502333459.71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-1121502333459.71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-4672926389.4154577</v>
      </c>
      <c r="L3596" s="444">
        <f t="shared" ca="1" si="154"/>
        <v>-1126175259849.1255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-1126175259849.1255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-4692396916.038023</v>
      </c>
      <c r="L3597" s="444">
        <f t="shared" ca="1" si="154"/>
        <v>-1130867656765.1636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-1130867656765.1636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-4711948569.8548479</v>
      </c>
      <c r="L3598" s="444">
        <f t="shared" ca="1" si="154"/>
        <v>-1135579605335.0183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-1135579605335.0183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-4731581688.8959093</v>
      </c>
      <c r="L3599" s="444">
        <f t="shared" ca="1" si="154"/>
        <v>-1140311187023.9143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-1140311187023.9143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-4751296612.5996428</v>
      </c>
      <c r="L3600" s="444">
        <f t="shared" ca="1" si="154"/>
        <v>-1145062483636.5139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-1145062483636.5139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-4771093681.8188076</v>
      </c>
      <c r="L3601" s="444">
        <f t="shared" ca="1" si="154"/>
        <v>-1149833577318.3328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-1149833577318.3328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-4790973238.8263865</v>
      </c>
      <c r="L3602" s="444">
        <f t="shared" ca="1" si="154"/>
        <v>-1154624550557.1592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-1154624550557.1592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-4810935627.321497</v>
      </c>
      <c r="L3603" s="444">
        <f t="shared" ca="1" si="154"/>
        <v>-1159435486184.4807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-1159435486184.4807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-4830981192.4353361</v>
      </c>
      <c r="L3604" s="444">
        <f t="shared" ca="1" si="154"/>
        <v>-1164266467376.916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-1164266467376.916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-4851110280.7371502</v>
      </c>
      <c r="L3605" s="444">
        <f t="shared" ca="1" si="154"/>
        <v>-1169117577657.6531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-1169117577657.6531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-4871323240.240221</v>
      </c>
      <c r="L3606" s="444">
        <f t="shared" ca="1" si="154"/>
        <v>-1173988900897.8933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-1173988900897.8933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-4891620420.4078884</v>
      </c>
      <c r="L3607" s="444">
        <f t="shared" ca="1" si="154"/>
        <v>-1178880521318.3013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-1178880521318.3013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-4912002172.1595888</v>
      </c>
      <c r="L3608" s="444">
        <f t="shared" ca="1" si="154"/>
        <v>-1183792523490.4609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-1183792523490.4609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-4932468847.8769207</v>
      </c>
      <c r="L3609" s="444">
        <f t="shared" ca="1" si="154"/>
        <v>-1188724992338.3379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-1188724992338.3379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-4953020801.4097414</v>
      </c>
      <c r="L3610" s="444">
        <f t="shared" ca="1" si="154"/>
        <v>-1193678013139.7476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-1193678013139.7476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-4973658388.0822811</v>
      </c>
      <c r="L3611" s="444">
        <f t="shared" ca="1" si="154"/>
        <v>-1198651671527.8298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-1198651671527.8298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-4994381964.6992912</v>
      </c>
      <c r="L3612" s="444">
        <f t="shared" ca="1" si="154"/>
        <v>-1203646053492.5291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-1203646053492.5291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-5015191889.5522041</v>
      </c>
      <c r="L3613" s="444">
        <f t="shared" ca="1" si="154"/>
        <v>-1208661245382.0813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-1208661245382.0813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-5036088522.4253387</v>
      </c>
      <c r="L3614" s="444">
        <f t="shared" ca="1" si="154"/>
        <v>-1213697333904.5066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-1213697333904.5066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-5057072224.6021109</v>
      </c>
      <c r="L3615" s="444">
        <f t="shared" ca="1" si="154"/>
        <v>-1218754406129.1086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-1218754406129.1086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-5078143358.8712864</v>
      </c>
      <c r="L3616" s="444">
        <f t="shared" ca="1" si="154"/>
        <v>-1223832549487.98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-1223832549487.98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-5099302289.5332499</v>
      </c>
      <c r="L3617" s="444">
        <f t="shared" ca="1" si="154"/>
        <v>-1228931851777.5132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-1228931851777.5132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-5120549382.4063053</v>
      </c>
      <c r="L3618" s="444">
        <f t="shared" ca="1" si="154"/>
        <v>-1234052401159.9194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-1234052401159.9194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-5141885004.8329973</v>
      </c>
      <c r="L3619" s="444">
        <f t="shared" ca="1" si="154"/>
        <v>-1239194286164.7524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-1239194286164.7524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-5163309525.6864681</v>
      </c>
      <c r="L3620" s="444">
        <f t="shared" ca="1" si="154"/>
        <v>-1244357595690.439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-1244357595690.439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-5184823315.3768291</v>
      </c>
      <c r="L3621" s="444">
        <f t="shared" ca="1" si="154"/>
        <v>-1249542419005.8157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-1249542419005.8157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-5206426745.8575649</v>
      </c>
      <c r="L3622" s="444">
        <f t="shared" ca="1" si="154"/>
        <v>-1254748845751.6733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-1254748845751.6733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-5228120190.6319723</v>
      </c>
      <c r="L3623" s="444">
        <f t="shared" ca="1" si="154"/>
        <v>-1259976965942.3054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-1259976965942.3054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-5249904024.7596054</v>
      </c>
      <c r="L3624" s="444">
        <f t="shared" ca="1" si="154"/>
        <v>-1265226869967.0649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-1265226869967.0649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-5271778624.8627701</v>
      </c>
      <c r="L3625" s="444">
        <f t="shared" ca="1" si="154"/>
        <v>-1270498648591.9277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-1270498648591.9277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-5293744369.1330318</v>
      </c>
      <c r="L3626" s="444">
        <f t="shared" ca="1" si="154"/>
        <v>-1275792392961.0608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-1275792392961.0608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-5315801637.3377533</v>
      </c>
      <c r="L3627" s="444">
        <f t="shared" ca="1" si="154"/>
        <v>-1281108194598.3984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-1281108194598.3984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-5337950810.8266602</v>
      </c>
      <c r="L3628" s="444">
        <f t="shared" ca="1" si="154"/>
        <v>-1286446145409.2251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-1286446145409.2251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-5360192272.5384378</v>
      </c>
      <c r="L3629" s="444">
        <f t="shared" ca="1" si="154"/>
        <v>-1291806337681.7634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-1291806337681.7634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-5382526407.0073471</v>
      </c>
      <c r="L3630" s="444">
        <f t="shared" ca="1" si="154"/>
        <v>-1297188864088.7708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-1297188864088.7708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-5404953600.3698778</v>
      </c>
      <c r="L3631" s="444">
        <f t="shared" ca="1" si="154"/>
        <v>-1302593817689.1406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-1302593817689.1406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-5427474240.371419</v>
      </c>
      <c r="L3632" s="444">
        <f t="shared" ca="1" si="154"/>
        <v>-1308021291929.512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-1308021291929.512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-5450088716.3729668</v>
      </c>
      <c r="L3633" s="444">
        <f t="shared" ca="1" si="154"/>
        <v>-1313471380645.885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-1313471380645.885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-5472797419.3578539</v>
      </c>
      <c r="L3634" s="444">
        <f t="shared" ca="1" si="154"/>
        <v>-1318944178065.2429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-1318944178065.2429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-5495600741.9385118</v>
      </c>
      <c r="L3635" s="444">
        <f t="shared" ca="1" si="154"/>
        <v>-1324439778807.1814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-1324439778807.1814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-5518499078.3632555</v>
      </c>
      <c r="L3636" s="444">
        <f t="shared" ca="1" si="154"/>
        <v>-1329958277885.5447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-1329958277885.5447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-5541492824.5231028</v>
      </c>
      <c r="L3637" s="444">
        <f t="shared" ca="1" si="154"/>
        <v>-1335499770710.0679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-1335499770710.0679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-5564582377.9586163</v>
      </c>
      <c r="L3638" s="444">
        <f t="shared" ca="1" si="154"/>
        <v>-1341064353088.0264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-1341064353088.0264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-5587768137.8667765</v>
      </c>
      <c r="L3639" s="444">
        <f t="shared" ca="1" si="154"/>
        <v>-1346652121225.8931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-1346652121225.8931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-5611050505.1078873</v>
      </c>
      <c r="L3640" s="444">
        <f t="shared" ca="1" si="154"/>
        <v>-1352263171731.001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-1352263171731.001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-5634429882.2125044</v>
      </c>
      <c r="L3641" s="444">
        <f t="shared" ca="1" si="154"/>
        <v>-1357897601613.2134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-1357897601613.2134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-5657906673.3883886</v>
      </c>
      <c r="L3642" s="444">
        <f t="shared" ca="1" si="154"/>
        <v>-1363555508286.6018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-1363555508286.6018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-5681481284.5275078</v>
      </c>
      <c r="L3643" s="444">
        <f t="shared" ca="1" si="154"/>
        <v>-1369236989571.1294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-1369236989571.1294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-5705154123.2130394</v>
      </c>
      <c r="L3644" s="444">
        <f t="shared" ca="1" si="154"/>
        <v>-1374942143694.3425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-1374942143694.3425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-5728925598.7264271</v>
      </c>
      <c r="L3645" s="444">
        <f t="shared" ca="1" si="154"/>
        <v>-1380671069293.0688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-1380671069293.0688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-5752796122.0544538</v>
      </c>
      <c r="L3646" s="444">
        <f t="shared" ca="1" si="154"/>
        <v>-1386423865415.1233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-1386423865415.1233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-5776766105.896347</v>
      </c>
      <c r="L3647" s="444">
        <f t="shared" ca="1" si="154"/>
        <v>-1392200631521.0195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-1392200631521.0195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-5800835964.6709146</v>
      </c>
      <c r="L3648" s="444">
        <f t="shared" ca="1" si="154"/>
        <v>-1398001467485.6904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-1398001467485.6904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-5825006114.5237103</v>
      </c>
      <c r="L3649" s="444">
        <f t="shared" ca="1" si="154"/>
        <v>-1403826473600.2141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-1403826473600.2141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-5849276973.3342257</v>
      </c>
      <c r="L3650" s="444">
        <f t="shared" ca="1" si="154"/>
        <v>-1409675750573.5483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-1409675750573.5483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-5873648960.7231178</v>
      </c>
      <c r="L3651" s="444">
        <f t="shared" ca="1" si="154"/>
        <v>-1415549399534.2715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-1415549399534.2715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-5898122498.0594645</v>
      </c>
      <c r="L3652" s="444">
        <f t="shared" ca="1" si="154"/>
        <v>-1421447522032.3311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-1421447522032.3311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-5922698008.4680462</v>
      </c>
      <c r="L3653" s="444">
        <f t="shared" ca="1" si="154"/>
        <v>-1427370220040.7991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-1427370220040.7991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-5947375916.8366623</v>
      </c>
      <c r="L3654" s="444">
        <f t="shared" ca="1" si="154"/>
        <v>-1433317595957.6357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-1433317595957.6357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-5972156649.8234825</v>
      </c>
      <c r="L3655" s="444">
        <f t="shared" ca="1" si="154"/>
        <v>-1439289752607.4592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-1439289752607.4592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-5997040635.8644133</v>
      </c>
      <c r="L3656" s="444">
        <f t="shared" ca="1" si="154"/>
        <v>-1445286793243.3237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-1445286793243.3237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-6022028305.1805153</v>
      </c>
      <c r="L3657" s="444">
        <f t="shared" ca="1" si="154"/>
        <v>-1451308821548.5042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-1451308821548.5042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-6047120089.7854338</v>
      </c>
      <c r="L3658" s="444">
        <f t="shared" ca="1" si="154"/>
        <v>-1457355941638.2896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-1457355941638.2896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-6072316423.4928732</v>
      </c>
      <c r="L3659" s="444">
        <f t="shared" ca="1" si="154"/>
        <v>-1463428258061.7825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-1463428258061.7825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-6097617741.9240932</v>
      </c>
      <c r="L3660" s="444">
        <f t="shared" ca="1" si="154"/>
        <v>-1469525875803.7065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-1469525875803.7065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-6123024482.5154438</v>
      </c>
      <c r="L3661" s="444">
        <f t="shared" ca="1" si="154"/>
        <v>-1475648900286.2219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-1475648900286.2219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-6148537084.5259247</v>
      </c>
      <c r="L3662" s="444">
        <f t="shared" ca="1" si="154"/>
        <v>-1481797437370.7478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-1481797437370.7478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-6174155989.0447826</v>
      </c>
      <c r="L3663" s="444">
        <f t="shared" ca="1" si="154"/>
        <v>-1487971593359.7925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-1487971593359.7925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-6199881638.999135</v>
      </c>
      <c r="L3664" s="444">
        <f t="shared" ca="1" si="154"/>
        <v>-1494171474998.7915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-1494171474998.7915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-6225714479.1616316</v>
      </c>
      <c r="L3665" s="444">
        <f t="shared" ca="1" si="154"/>
        <v>-1500397189477.9531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-1500397189477.9531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-6251654956.1581383</v>
      </c>
      <c r="L3666" s="444">
        <f t="shared" ca="1" si="154"/>
        <v>-1506648844434.1113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-1506648844434.1113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-6277703518.4754639</v>
      </c>
      <c r="L3667" s="444">
        <f t="shared" ca="1" si="154"/>
        <v>-1512926547952.5869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-1512926547952.5869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-6303860616.4691124</v>
      </c>
      <c r="L3668" s="444">
        <f t="shared" ca="1" si="154"/>
        <v>-1519230408569.0559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-1519230408569.0559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-6330126702.3710661</v>
      </c>
      <c r="L3669" s="444">
        <f t="shared" ca="1" si="154"/>
        <v>-1525560535271.427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-1525560535271.427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-6356502230.2976122</v>
      </c>
      <c r="L3670" s="444">
        <f t="shared" ca="1" si="154"/>
        <v>-1531917037501.7246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-1531917037501.7246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-6382987656.2571859</v>
      </c>
      <c r="L3671" s="444">
        <f t="shared" ca="1" si="154"/>
        <v>-1538300025157.9817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-1538300025157.9817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-6409583438.1582565</v>
      </c>
      <c r="L3672" s="444">
        <f t="shared" ca="1" si="154"/>
        <v>-1544709608596.1399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-1544709608596.1399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-6436290035.8172493</v>
      </c>
      <c r="L3673" s="444">
        <f t="shared" ca="1" si="154"/>
        <v>-1551145898631.957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-1551145898631.957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-6463107910.9664879</v>
      </c>
      <c r="L3674" s="444">
        <f t="shared" ca="1" si="154"/>
        <v>-1557609006542.9236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-1557609006542.9236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-6490037527.2621813</v>
      </c>
      <c r="L3675" s="444">
        <f t="shared" ca="1" si="154"/>
        <v>-1564099044070.1858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-1564099044070.1858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-6517079350.2924404</v>
      </c>
      <c r="L3676" s="444">
        <f t="shared" ca="1" si="154"/>
        <v>-1570616123420.4783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-1570616123420.4783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-6544233847.5853262</v>
      </c>
      <c r="L3677" s="444">
        <f t="shared" ca="1" si="154"/>
        <v>-1577160357268.0635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-1577160357268.0635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-6571501488.616931</v>
      </c>
      <c r="L3678" s="444">
        <f t="shared" ca="1" si="154"/>
        <v>-1583731858756.6804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-1583731858756.6804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-6598882744.8195019</v>
      </c>
      <c r="L3679" s="444">
        <f t="shared" ca="1" si="154"/>
        <v>-1590330741501.5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-1590330741501.5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-6626378089.5895834</v>
      </c>
      <c r="L3680" s="444">
        <f t="shared" ca="1" si="154"/>
        <v>-1596957119591.0896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-1596957119591.0896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-6653987998.2962065</v>
      </c>
      <c r="L3681" s="444">
        <f t="shared" ca="1" si="154"/>
        <v>-1603611107589.3857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-1603611107589.3857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-6681712948.2891073</v>
      </c>
      <c r="L3682" s="444">
        <f t="shared" ca="1" si="154"/>
        <v>-1610292820537.6748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-1610292820537.6748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-6709553418.9069786</v>
      </c>
      <c r="L3683" s="444">
        <f t="shared" ca="1" si="154"/>
        <v>-1617002373956.5818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-1617002373956.5818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-6737509891.4857578</v>
      </c>
      <c r="L3684" s="444">
        <f t="shared" ca="1" si="154"/>
        <v>-1623739883848.0676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-1623739883848.0676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-6765582849.3669481</v>
      </c>
      <c r="L3685" s="444">
        <f t="shared" ca="1" si="154"/>
        <v>-1630505466697.4346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-1630505466697.4346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-6793772777.9059772</v>
      </c>
      <c r="L3686" s="444">
        <f t="shared" ca="1" si="154"/>
        <v>-1637299239475.3406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-1637299239475.3406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-6822080164.4805861</v>
      </c>
      <c r="L3687" s="444">
        <f t="shared" ca="1" si="154"/>
        <v>-1644121319639.821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-1644121319639.821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-6850505498.4992542</v>
      </c>
      <c r="L3688" s="444">
        <f t="shared" ca="1" si="154"/>
        <v>-1650971825138.3203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-1650971825138.3203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-6879049271.409668</v>
      </c>
      <c r="L3689" s="444">
        <f t="shared" ca="1" si="154"/>
        <v>-1657850874409.73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-1657850874409.73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-6907711976.7072077</v>
      </c>
      <c r="L3690" s="444">
        <f t="shared" ca="1" si="154"/>
        <v>-1664758586386.4373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-1664758586386.4373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-6936494109.9434881</v>
      </c>
      <c r="L3691" s="444">
        <f t="shared" ca="1" si="154"/>
        <v>-1671695080496.3809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-1671695080496.3809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-6965396168.7349205</v>
      </c>
      <c r="L3692" s="444">
        <f t="shared" ca="1" si="154"/>
        <v>-1678660476665.1157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-1678660476665.1157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-6994418652.7713156</v>
      </c>
      <c r="L3693" s="444">
        <f t="shared" ca="1" si="154"/>
        <v>-1685654895317.887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-1685654895317.887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-7023562063.8245287</v>
      </c>
      <c r="L3694" s="444">
        <f t="shared" ca="1" si="154"/>
        <v>-1692678457381.7114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-1692678457381.7114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-7052826905.7571306</v>
      </c>
      <c r="L3695" s="444">
        <f t="shared" ca="1" si="154"/>
        <v>-1699731284287.4685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-1699731284287.4685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-7082213684.5311184</v>
      </c>
      <c r="L3696" s="444">
        <f t="shared" ca="1" si="154"/>
        <v>-1706813497971.9995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-1706813497971.9995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-7111722908.2166643</v>
      </c>
      <c r="L3697" s="444">
        <f t="shared" ca="1" si="154"/>
        <v>-1713925220880.2161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-1713925220880.2161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-7141355087.0009003</v>
      </c>
      <c r="L3698" s="444">
        <f t="shared" ca="1" si="154"/>
        <v>-1721066575967.217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-1721066575967.217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-7171110733.1967382</v>
      </c>
      <c r="L3699" s="444">
        <f t="shared" ca="1" si="154"/>
        <v>-1728237686700.4138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-1728237686700.4138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-7200990361.2517242</v>
      </c>
      <c r="L3700" s="444">
        <f t="shared" ca="1" si="154"/>
        <v>-1735438677061.6655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-1735438677061.6655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-7230994487.7569389</v>
      </c>
      <c r="L3701" s="444">
        <f t="shared" ca="1" si="154"/>
        <v>-1742669671549.4224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-1742669671549.4224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-7261123631.4559278</v>
      </c>
      <c r="L3702" s="444">
        <f t="shared" ca="1" si="154"/>
        <v>-1749930795180.8782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-1749930795180.8782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-7291378313.2536592</v>
      </c>
      <c r="L3703" s="444">
        <f t="shared" ca="1" si="154"/>
        <v>-1757222173494.1318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-1757222173494.1318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-7321759056.2255487</v>
      </c>
      <c r="L3704" s="444">
        <f t="shared" ca="1" si="154"/>
        <v>-1764543932550.3574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-1764543932550.3574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-7352266385.6264877</v>
      </c>
      <c r="L3705" s="444">
        <f t="shared" ca="1" si="154"/>
        <v>-1771896198935.9839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-1771896198935.9839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-7382900828.8999329</v>
      </c>
      <c r="L3706" s="444">
        <f t="shared" ca="1" si="154"/>
        <v>-1779279099764.8838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-1779279099764.8838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-7413662915.6870165</v>
      </c>
      <c r="L3707" s="444">
        <f t="shared" ca="1" si="154"/>
        <v>-1786692762680.5708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-1786692762680.5708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-7444553177.8357115</v>
      </c>
      <c r="L3708" s="444">
        <f t="shared" ca="1" si="154"/>
        <v>-1794137315858.4065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-1794137315858.4065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-7475572149.4100275</v>
      </c>
      <c r="L3709" s="444">
        <f t="shared" ca="1" si="154"/>
        <v>-1801612888007.8164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-1801612888007.8164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-7506720366.699235</v>
      </c>
      <c r="L3710" s="444">
        <f t="shared" ca="1" si="154"/>
        <v>-1809119608374.5156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-1809119608374.5156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-7537998368.227149</v>
      </c>
      <c r="L3711" s="444">
        <f t="shared" ca="1" si="154"/>
        <v>-1816657606742.7427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-1816657606742.7427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-7569406694.7614288</v>
      </c>
      <c r="L3712" s="444">
        <f t="shared" ca="1" si="154"/>
        <v>-1824227013437.5042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-1824227013437.5042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-7600945889.3229342</v>
      </c>
      <c r="L3713" s="444">
        <f t="shared" ca="1" si="154"/>
        <v>-1831827959326.8271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-1831827959326.8271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-7632616497.1951132</v>
      </c>
      <c r="L3714" s="444">
        <f t="shared" ca="1" si="154"/>
        <v>-1839460575824.0222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-1839460575824.0222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-7664419065.9334259</v>
      </c>
      <c r="L3715" s="444">
        <f t="shared" ca="1" si="154"/>
        <v>-1847124994889.9556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-1847124994889.9556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-7696354145.3748159</v>
      </c>
      <c r="L3716" s="444">
        <f t="shared" ca="1" si="154"/>
        <v>-1854821349035.3303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-1854821349035.3303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-7728422287.6472092</v>
      </c>
      <c r="L3717" s="444">
        <f t="shared" ca="1" si="154"/>
        <v>-1862549771322.9775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-1862549771322.9775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-7760624047.1790733</v>
      </c>
      <c r="L3718" s="444">
        <f t="shared" ca="1" si="154"/>
        <v>-1870310395370.1565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-1870310395370.1565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-7792959980.7089844</v>
      </c>
      <c r="L3719" s="444">
        <f t="shared" ca="1" si="154"/>
        <v>-1878103355350.8655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-1878103355350.8655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-7825430647.2952728</v>
      </c>
      <c r="L3720" s="444">
        <f t="shared" ca="1" si="154"/>
        <v>-1885928785998.1606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-1885928785998.1606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-7858036608.3256693</v>
      </c>
      <c r="L3721" s="444">
        <f t="shared" ca="1" si="154"/>
        <v>-1893786822606.4863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-1893786822606.4863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-7890778427.5270252</v>
      </c>
      <c r="L3722" s="444">
        <f t="shared" ca="1" si="154"/>
        <v>-1901677601034.0134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-1901677601034.0134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-7923656670.9750566</v>
      </c>
      <c r="L3723" s="444">
        <f t="shared" ca="1" si="154"/>
        <v>-1909601257704.9885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-1909601257704.9885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-7956671907.1041183</v>
      </c>
      <c r="L3724" s="444">
        <f t="shared" ca="1" si="154"/>
        <v>-1917557929612.0925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-1917557929612.0925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-7989824706.7170525</v>
      </c>
      <c r="L3725" s="444">
        <f t="shared" ca="1" si="154"/>
        <v>-1925547754318.8096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-1925547754318.8096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-8023115642.995039</v>
      </c>
      <c r="L3726" s="444">
        <f t="shared" ca="1" si="154"/>
        <v>-1933570869961.8047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-1933570869961.8047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-8056545291.5075188</v>
      </c>
      <c r="L3727" s="444">
        <f t="shared" ca="1" si="154"/>
        <v>-1941627415253.3123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-1941627415253.3123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-8090114230.2221346</v>
      </c>
      <c r="L3728" s="444">
        <f t="shared" ca="1" si="154"/>
        <v>-1949717529483.5344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-1949717529483.5344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-8123823039.5147266</v>
      </c>
      <c r="L3729" s="444">
        <f t="shared" ca="1" si="154"/>
        <v>-1957841352523.0491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-1957841352523.0491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-8157672302.1793709</v>
      </c>
      <c r="L3730" s="444">
        <f t="shared" ca="1" si="154"/>
        <v>-1965999024825.2285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-1965999024825.2285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-8191662603.4384518</v>
      </c>
      <c r="L3731" s="444">
        <f t="shared" ca="1" si="154"/>
        <v>-1974190687428.667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-1974190687428.667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-8225794530.9527788</v>
      </c>
      <c r="L3732" s="444">
        <f t="shared" ca="1" si="154"/>
        <v>-1982416481959.6199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-1982416481959.6199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-8260068674.831749</v>
      </c>
      <c r="L3733" s="444">
        <f t="shared" ca="1" si="154"/>
        <v>-1990676550634.4517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-1990676550634.4517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-8294485627.643548</v>
      </c>
      <c r="L3734" s="444">
        <f t="shared" ca="1" si="154"/>
        <v>-1998971036262.0952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-1998971036262.0952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-8329045984.425396</v>
      </c>
      <c r="L3735" s="444">
        <f t="shared" ca="1" si="154"/>
        <v>-2007300082246.5205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-2007300082246.5205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-8363750342.6938353</v>
      </c>
      <c r="L3736" s="444">
        <f t="shared" ca="1" si="154"/>
        <v>-2015663832589.2144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-2015663832589.2144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-8398599302.45506</v>
      </c>
      <c r="L3737" s="444">
        <f t="shared" ca="1" si="154"/>
        <v>-2024062431891.6694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-2024062431891.6694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-8433593466.2152891</v>
      </c>
      <c r="L3738" s="444">
        <f t="shared" ca="1" si="154"/>
        <v>-2032496025357.8848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-2032496025357.8848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-8468733438.9911852</v>
      </c>
      <c r="L3739" s="444">
        <f t="shared" ca="1" si="154"/>
        <v>-2040964758796.876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-2040964758796.876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-8504019828.3203163</v>
      </c>
      <c r="L3740" s="444">
        <f t="shared" ca="1" si="154"/>
        <v>-2049468778625.1963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-2049468778625.1963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-8539453244.2716522</v>
      </c>
      <c r="L3741" s="444">
        <f t="shared" ca="1" si="154"/>
        <v>-2058008231869.468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-2058008231869.468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-8575034299.4561167</v>
      </c>
      <c r="L3742" s="444">
        <f t="shared" ca="1" si="154"/>
        <v>-2066583266168.9241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-2066583266168.9241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-8610763609.0371838</v>
      </c>
      <c r="L3743" s="444">
        <f t="shared" ca="1" si="154"/>
        <v>-2075194029777.9612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-2075194029777.9612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-8646641790.7415066</v>
      </c>
      <c r="L3744" s="444">
        <f t="shared" ca="1" si="154"/>
        <v>-2083840671568.7026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-2083840671568.7026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-8682669464.8695946</v>
      </c>
      <c r="L3745" s="444">
        <f t="shared" ca="1" si="154"/>
        <v>-2092523341033.5723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-2092523341033.5723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-8718847254.306551</v>
      </c>
      <c r="L3746" s="444">
        <f t="shared" ca="1" si="154"/>
        <v>-2101242188287.8789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-2101242188287.8789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-8755175784.5328293</v>
      </c>
      <c r="L3747" s="444">
        <f t="shared" ca="1" si="154"/>
        <v>-2109997364072.4116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-2109997364072.4116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-8791655683.6350479</v>
      </c>
      <c r="L3748" s="444">
        <f t="shared" ca="1" si="154"/>
        <v>-2118789019756.0466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-2118789019756.0466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-8828287582.3168602</v>
      </c>
      <c r="L3749" s="444">
        <f t="shared" ca="1" si="154"/>
        <v>-2127617307338.3635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-2127617307338.3635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-8865072113.9098473</v>
      </c>
      <c r="L3750" s="444">
        <f t="shared" ca="1" si="154"/>
        <v>-2136482379452.2734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-2136482379452.2734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-8902009914.3844719</v>
      </c>
      <c r="L3751" s="444">
        <f t="shared" ca="1" si="154"/>
        <v>-2145384389366.658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-2145384389366.658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-8939101622.3610744</v>
      </c>
      <c r="L3752" s="444">
        <f t="shared" ca="1" si="154"/>
        <v>-2154323490989.019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-2154323490989.019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-8976347879.1209126</v>
      </c>
      <c r="L3753" s="444">
        <f t="shared" ca="1" si="154"/>
        <v>-2163299838868.1399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-2163299838868.1399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-9013749328.6172504</v>
      </c>
      <c r="L3754" s="444">
        <f t="shared" ca="1" si="154"/>
        <v>-2172313588196.7571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-2172313588196.7571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-9051306617.4864883</v>
      </c>
      <c r="L3755" s="444">
        <f t="shared" ca="1" si="154"/>
        <v>-2181364894814.2437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-2181364894814.2437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-9089020395.0593491</v>
      </c>
      <c r="L3756" s="444">
        <f t="shared" ca="1" si="154"/>
        <v>-2190453915209.303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-2190453915209.303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-9126891313.3720951</v>
      </c>
      <c r="L3757" s="444">
        <f t="shared" ca="1" si="154"/>
        <v>-2199580806522.6753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-2199580806522.6753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-9164920027.1778145</v>
      </c>
      <c r="L3758" s="444">
        <f t="shared" ca="1" si="154"/>
        <v>-2208745726549.853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-2208745726549.853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-9203107193.9577217</v>
      </c>
      <c r="L3759" s="444">
        <f t="shared" ca="1" si="154"/>
        <v>-2217948833743.8105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-2217948833743.8105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-9241453473.9325447</v>
      </c>
      <c r="L3760" s="444">
        <f t="shared" ca="1" si="154"/>
        <v>-2227190287217.7432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-2227190287217.7432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-9279959530.0739288</v>
      </c>
      <c r="L3761" s="444">
        <f t="shared" ca="1" si="154"/>
        <v>-2236470246747.8169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-2236470246747.8169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-9318626028.1159039</v>
      </c>
      <c r="L3762" s="444">
        <f t="shared" ca="1" si="154"/>
        <v>-2245788872775.9326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-2245788872775.9326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-9357453636.5663853</v>
      </c>
      <c r="L3763" s="444">
        <f t="shared" ca="1" si="154"/>
        <v>-2255146326412.499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-2255146326412.499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-9396443026.7187462</v>
      </c>
      <c r="L3764" s="444">
        <f t="shared" ca="1" si="154"/>
        <v>-2264542769439.2178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-2264542769439.2178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-9435594872.6634064</v>
      </c>
      <c r="L3765" s="444">
        <f t="shared" ca="1" si="154"/>
        <v>-2273978364311.8813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-2273978364311.8813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-9474909851.2995052</v>
      </c>
      <c r="L3766" s="444">
        <f t="shared" ca="1" si="154"/>
        <v>-2283453274163.1807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-2283453274163.1807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-9514388642.3465862</v>
      </c>
      <c r="L3767" s="444">
        <f t="shared" ca="1" si="154"/>
        <v>-2292967662805.5273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-2292967662805.5273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-9554031928.3563633</v>
      </c>
      <c r="L3768" s="444">
        <f t="shared" ca="1" si="154"/>
        <v>-2302521694733.8838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-2302521694733.8838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-9593840394.7245159</v>
      </c>
      <c r="L3769" s="444">
        <f t="shared" ca="1" si="154"/>
        <v>-2312115535128.6084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-2312115535128.6084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-9633814729.7025356</v>
      </c>
      <c r="L3770" s="444">
        <f t="shared" ca="1" si="154"/>
        <v>-2321749349858.311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-2321749349858.311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-9673955624.4096298</v>
      </c>
      <c r="L3771" s="444">
        <f t="shared" ca="1" si="154"/>
        <v>-2331423305482.7207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-2331423305482.7207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-9714263772.8446693</v>
      </c>
      <c r="L3772" s="444">
        <f t="shared" ca="1" si="154"/>
        <v>-2341137569255.5654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-2341137569255.5654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-9754739871.8981895</v>
      </c>
      <c r="L3773" s="444">
        <f t="shared" ca="1" si="154"/>
        <v>-2350892309127.4634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-2350892309127.4634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-9795384621.3644314</v>
      </c>
      <c r="L3774" s="444">
        <f t="shared" ca="1" si="154"/>
        <v>-2360687693748.8276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-2360687693748.8276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-9836198723.9534492</v>
      </c>
      <c r="L3775" s="444">
        <f t="shared" ca="1" si="154"/>
        <v>-2370523892472.7813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-2370523892472.7813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-9877182885.3032551</v>
      </c>
      <c r="L3776" s="444">
        <f t="shared" ca="1" si="154"/>
        <v>-2380401075358.0845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-2380401075358.0845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-9918337813.9920177</v>
      </c>
      <c r="L3777" s="444">
        <f t="shared" ca="1" si="154"/>
        <v>-2390319413172.0767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-2390319413172.0767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-9959664221.5503197</v>
      </c>
      <c r="L3778" s="444">
        <f t="shared" ca="1" si="154"/>
        <v>-2400279077393.627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-2400279077393.627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-10001162822.473446</v>
      </c>
      <c r="L3779" s="444">
        <f t="shared" ca="1" si="154"/>
        <v>-2410280240216.1006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-2410280240216.1006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-10042834334.233753</v>
      </c>
      <c r="L3780" s="444">
        <f t="shared" ca="1" si="154"/>
        <v>-2420323074550.3345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-2420323074550.3345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-10084679477.29306</v>
      </c>
      <c r="L3781" s="444">
        <f t="shared" ca="1" si="154"/>
        <v>-2430407754027.6274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-2430407754027.6274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-10126698975.115114</v>
      </c>
      <c r="L3782" s="444">
        <f t="shared" ca="1" si="154"/>
        <v>-2440534453002.7427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-2440534453002.7427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-10168893554.178095</v>
      </c>
      <c r="L3783" s="444">
        <f t="shared" ca="1" si="154"/>
        <v>-2450703346556.9209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-2450703346556.9209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-10211263943.987171</v>
      </c>
      <c r="L3784" s="444">
        <f t="shared" ca="1" si="154"/>
        <v>-2460914610500.9082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-2460914610500.9082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-10253810877.087118</v>
      </c>
      <c r="L3785" s="444">
        <f t="shared" ca="1" si="154"/>
        <v>-2471168421377.9951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-2471168421377.9951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-10296535089.07498</v>
      </c>
      <c r="L3786" s="444">
        <f t="shared" ca="1" si="154"/>
        <v>-2481464956467.0703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-2481464956467.0703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-10339437318.612793</v>
      </c>
      <c r="L3787" s="444">
        <f t="shared" ca="1" si="154"/>
        <v>-2491804393785.6831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-2491804393785.6831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-10382518307.440346</v>
      </c>
      <c r="L3788" s="444">
        <f t="shared" ca="1" si="154"/>
        <v>-2502186912093.1235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-2502186912093.1235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-10425778800.388014</v>
      </c>
      <c r="L3789" s="444">
        <f t="shared" ca="1" si="154"/>
        <v>-2512612690893.5117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-2512612690893.5117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-10469219545.389631</v>
      </c>
      <c r="L3790" s="444">
        <f t="shared" ca="1" si="154"/>
        <v>-2523081910438.9014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-2523081910438.9014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-10512841293.495422</v>
      </c>
      <c r="L3791" s="444">
        <f t="shared" ca="1" si="154"/>
        <v>-2533594751732.397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-2533594751732.397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-10556644798.884987</v>
      </c>
      <c r="L3792" s="444">
        <f t="shared" ca="1" si="154"/>
        <v>-2544151396531.2817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-2544151396531.2817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-10600630818.880341</v>
      </c>
      <c r="L3793" s="444">
        <f t="shared" ca="1" si="154"/>
        <v>-2554752027350.1621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-2554752027350.1621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-10644800113.959009</v>
      </c>
      <c r="L3794" s="444">
        <f t="shared" ca="1" si="154"/>
        <v>-2565396827464.1211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-2565396827464.1211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-10689153447.767172</v>
      </c>
      <c r="L3795" s="444">
        <f t="shared" ca="1" si="154"/>
        <v>-2576085980911.8882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-2576085980911.8882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-10733691587.132868</v>
      </c>
      <c r="L3796" s="444">
        <f t="shared" ca="1" si="154"/>
        <v>-2586819672499.021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-2586819672499.021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-10778415302.079254</v>
      </c>
      <c r="L3797" s="444">
        <f t="shared" ca="1" si="154"/>
        <v>-2597598087801.1001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-2597598087801.1001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-10823325365.837917</v>
      </c>
      <c r="L3798" s="444">
        <f t="shared" ca="1" si="154"/>
        <v>-2608421413166.938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-2608421413166.938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-10868422554.862242</v>
      </c>
      <c r="L3799" s="444">
        <f t="shared" ca="1" si="154"/>
        <v>-2619289835721.8003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-2619289835721.8003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-10913707648.840834</v>
      </c>
      <c r="L3800" s="444">
        <f t="shared" ca="1" si="154"/>
        <v>-2630203543370.6411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-2630203543370.6411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-10959181430.711004</v>
      </c>
      <c r="L3801" s="444">
        <f t="shared" ca="1" si="154"/>
        <v>-2641162724801.3521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-2641162724801.3521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-11004844686.6723</v>
      </c>
      <c r="L3802" s="444">
        <f t="shared" ca="1" si="154"/>
        <v>-2652167569488.0244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-2652167569488.0244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-11050698206.200102</v>
      </c>
      <c r="L3803" s="444">
        <f t="shared" ca="1" si="154"/>
        <v>-2663218267694.2246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-2663218267694.2246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-11096742782.059269</v>
      </c>
      <c r="L3804" s="444">
        <f t="shared" ca="1" si="154"/>
        <v>-2674315010476.2837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-2674315010476.2837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-11142979210.317848</v>
      </c>
      <c r="L3805" s="444">
        <f t="shared" ca="1" si="154"/>
        <v>-2685457989686.6016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-2685457989686.6016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-11189408290.36084</v>
      </c>
      <c r="L3806" s="444">
        <f t="shared" ca="1" si="154"/>
        <v>-2696647397976.9624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-2696647397976.9624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-11236030824.904011</v>
      </c>
      <c r="L3807" s="444">
        <f t="shared" ca="1" si="154"/>
        <v>-2707883428801.8662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-2707883428801.8662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-11282847620.007776</v>
      </c>
      <c r="L3808" s="444">
        <f t="shared" ca="1" si="154"/>
        <v>-2719166276421.874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-2719166276421.874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-11329859485.091141</v>
      </c>
      <c r="L3809" s="444">
        <f t="shared" ca="1" si="154"/>
        <v>-2730496135906.9653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-2730496135906.9653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-11377067232.945688</v>
      </c>
      <c r="L3810" s="444">
        <f t="shared" ca="1" si="154"/>
        <v>-2741873203139.9111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-2741873203139.9111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-11424471679.74963</v>
      </c>
      <c r="L3811" s="444">
        <f t="shared" ca="1" si="154"/>
        <v>-2753297674819.6606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-2753297674819.6606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-11472073645.081919</v>
      </c>
      <c r="L3812" s="444">
        <f t="shared" ca="1" si="154"/>
        <v>-2764769748464.7427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-2764769748464.7427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-11519873951.936428</v>
      </c>
      <c r="L3813" s="444">
        <f t="shared" ca="1" si="154"/>
        <v>-2776289622416.6792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-2776289622416.6792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-11567873426.736164</v>
      </c>
      <c r="L3814" s="444">
        <f t="shared" ca="1" si="154"/>
        <v>-2787857495843.4155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-2787857495843.4155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-11616072899.347565</v>
      </c>
      <c r="L3815" s="444">
        <f t="shared" ca="1" si="154"/>
        <v>-2799473568742.7632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-2799473568742.7632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-11664473203.094847</v>
      </c>
      <c r="L3816" s="444">
        <f t="shared" ca="1" si="154"/>
        <v>-2811138041945.8579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-2811138041945.8579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-11713075174.774408</v>
      </c>
      <c r="L3817" s="444">
        <f t="shared" ca="1" si="154"/>
        <v>-2822851117120.6323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-2822851117120.6323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-11761879654.669302</v>
      </c>
      <c r="L3818" s="444">
        <f t="shared" ca="1" si="154"/>
        <v>-2834612996775.3018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-2834612996775.3018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-11810887486.563757</v>
      </c>
      <c r="L3819" s="444">
        <f t="shared" ca="1" si="154"/>
        <v>-2846423884261.8657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-2846423884261.8657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-11860099517.757774</v>
      </c>
      <c r="L3820" s="444">
        <f t="shared" ca="1" si="154"/>
        <v>-2858283983779.6235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-2858283983779.6235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-11909516599.081764</v>
      </c>
      <c r="L3821" s="444">
        <f t="shared" ca="1" si="154"/>
        <v>-2870193500378.7051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-2870193500378.7051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-11959139584.91127</v>
      </c>
      <c r="L3822" s="444">
        <f t="shared" ca="1" si="154"/>
        <v>-2882152639963.6162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-2882152639963.6162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-12008969333.181734</v>
      </c>
      <c r="L3823" s="444">
        <f t="shared" ca="1" si="154"/>
        <v>-2894161609296.7979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-2894161609296.7979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-12059006705.403324</v>
      </c>
      <c r="L3824" s="444">
        <f t="shared" ca="1" si="154"/>
        <v>-2906220616002.2012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-2906220616002.2012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-12109252566.675838</v>
      </c>
      <c r="L3825" s="444">
        <f t="shared" ca="1" si="154"/>
        <v>-2918329868568.877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-2918329868568.877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-12159707785.703653</v>
      </c>
      <c r="L3826" s="444">
        <f t="shared" ca="1" si="154"/>
        <v>-2930489576354.5806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-2930489576354.5806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-12210373234.810753</v>
      </c>
      <c r="L3827" s="444">
        <f t="shared" ca="1" si="154"/>
        <v>-2942699949589.3911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-2942699949589.3911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-12261249789.955795</v>
      </c>
      <c r="L3828" s="444">
        <f t="shared" ca="1" si="154"/>
        <v>-2954961199379.3467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-2954961199379.3467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-12312338330.747278</v>
      </c>
      <c r="L3829" s="444">
        <f t="shared" ca="1" si="154"/>
        <v>-2967273537710.0938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-2967273537710.0938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-12363639740.458723</v>
      </c>
      <c r="L3830" s="444">
        <f t="shared" ca="1" si="154"/>
        <v>-2979637177450.5522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-2979637177450.5522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-12415154906.043968</v>
      </c>
      <c r="L3831" s="444">
        <f t="shared" ca="1" si="154"/>
        <v>-2992052332356.5962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-2992052332356.5962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-12466884718.152485</v>
      </c>
      <c r="L3832" s="444">
        <f t="shared" ca="1" si="154"/>
        <v>-3004519217074.7485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-3004519217074.7485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-12518830071.144785</v>
      </c>
      <c r="L3833" s="444">
        <f t="shared" ref="L3833:L4087" ca="1" si="159">I3833-J3833+K3833</f>
        <v>-3017038047145.8936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-3017038047145.8936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-12570991863.107889</v>
      </c>
      <c r="L3834" s="444">
        <f t="shared" ca="1" si="159"/>
        <v>-3029609039009.0015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-3029609039009.0015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-12623370995.87084</v>
      </c>
      <c r="L3835" s="444">
        <f t="shared" ca="1" si="159"/>
        <v>-3042232410004.8721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-3042232410004.8721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-12675968375.0203</v>
      </c>
      <c r="L3836" s="444">
        <f t="shared" ca="1" si="159"/>
        <v>-3054908378379.8926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-3054908378379.8926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-12728784909.91622</v>
      </c>
      <c r="L3837" s="444">
        <f t="shared" ca="1" si="159"/>
        <v>-3067637163289.8086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-3067637163289.8086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-12781821513.707535</v>
      </c>
      <c r="L3838" s="444">
        <f t="shared" ca="1" si="159"/>
        <v>-3080418984803.5161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-3080418984803.5161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-12835079103.347984</v>
      </c>
      <c r="L3839" s="444">
        <f t="shared" ca="1" si="159"/>
        <v>-3093254063906.8643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-3093254063906.8643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-12888558599.611935</v>
      </c>
      <c r="L3840" s="444">
        <f t="shared" ca="1" si="159"/>
        <v>-3106142622506.4761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-3106142622506.4761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-12942260927.110317</v>
      </c>
      <c r="L3841" s="444">
        <f t="shared" ca="1" si="159"/>
        <v>-3119084883433.5864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-3119084883433.5864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-12996187014.30661</v>
      </c>
      <c r="L3842" s="444">
        <f t="shared" ca="1" si="159"/>
        <v>-3132081070447.8931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-3132081070447.8931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-13050337793.532888</v>
      </c>
      <c r="L3843" s="444">
        <f t="shared" ca="1" si="159"/>
        <v>-3145131408241.4258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-3145131408241.4258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-13104714201.005941</v>
      </c>
      <c r="L3844" s="444">
        <f t="shared" ca="1" si="159"/>
        <v>-3158236122442.4316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-3158236122442.4316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-13159317176.843466</v>
      </c>
      <c r="L3845" s="444">
        <f t="shared" ca="1" si="159"/>
        <v>-3171395439619.2749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-3171395439619.2749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-13214147665.080313</v>
      </c>
      <c r="L3846" s="444">
        <f t="shared" ca="1" si="159"/>
        <v>-3184609587284.355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-3184609587284.355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-13269206613.684813</v>
      </c>
      <c r="L3847" s="444">
        <f t="shared" ca="1" si="159"/>
        <v>-3197878793898.0396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-3197878793898.0396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-13324494974.575165</v>
      </c>
      <c r="L3848" s="444">
        <f t="shared" ca="1" si="159"/>
        <v>-3211203288872.6147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-3211203288872.6147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-13380013703.635895</v>
      </c>
      <c r="L3849" s="444">
        <f t="shared" ca="1" si="159"/>
        <v>-3224583302576.2505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-3224583302576.2505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-13435763760.734377</v>
      </c>
      <c r="L3850" s="444">
        <f t="shared" ca="1" si="159"/>
        <v>-3238019066336.9849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-3238019066336.9849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-13491746109.737436</v>
      </c>
      <c r="L3851" s="444">
        <f t="shared" ca="1" si="159"/>
        <v>-3251510812446.7222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-3251510812446.7222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-13547961718.528009</v>
      </c>
      <c r="L3852" s="444">
        <f t="shared" ca="1" si="159"/>
        <v>-3265058774165.25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-3265058774165.25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-13604411559.021875</v>
      </c>
      <c r="L3853" s="444">
        <f t="shared" ca="1" si="159"/>
        <v>-3278663185724.272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-3278663185724.272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-13661096607.184467</v>
      </c>
      <c r="L3854" s="444">
        <f t="shared" ca="1" si="159"/>
        <v>-3292324282331.4565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-3292324282331.4565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-13718017843.047735</v>
      </c>
      <c r="L3855" s="444">
        <f t="shared" ca="1" si="159"/>
        <v>-3306042300174.5044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-3306042300174.5044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-13775176250.727102</v>
      </c>
      <c r="L3856" s="444">
        <f t="shared" ca="1" si="159"/>
        <v>-3319817476425.2314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-3319817476425.2314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-13832572818.438463</v>
      </c>
      <c r="L3857" s="444">
        <f t="shared" ca="1" si="159"/>
        <v>-3333650049243.6699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-3333650049243.6699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-13890208538.515291</v>
      </c>
      <c r="L3858" s="444">
        <f t="shared" ca="1" si="159"/>
        <v>-3347540257782.1851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-3347540257782.1851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-13948084407.425772</v>
      </c>
      <c r="L3859" s="444">
        <f t="shared" ca="1" si="159"/>
        <v>-3361488342189.6108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-3361488342189.6108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-14006201425.790045</v>
      </c>
      <c r="L3860" s="444">
        <f t="shared" ca="1" si="159"/>
        <v>-3375494543615.4009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-3375494543615.4009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-14064560598.397503</v>
      </c>
      <c r="L3861" s="444">
        <f t="shared" ca="1" si="159"/>
        <v>-3389559104213.7983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-3389559104213.7983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-14123162934.224159</v>
      </c>
      <c r="L3862" s="444">
        <f t="shared" ca="1" si="159"/>
        <v>-3403682267148.0225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-3403682267148.0225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-14182009446.450094</v>
      </c>
      <c r="L3863" s="444">
        <f t="shared" ca="1" si="159"/>
        <v>-3417864276594.4727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-3417864276594.4727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-14241101152.476969</v>
      </c>
      <c r="L3864" s="444">
        <f t="shared" ca="1" si="159"/>
        <v>-3432105377746.9497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-3432105377746.9497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-14300439073.945621</v>
      </c>
      <c r="L3865" s="444">
        <f t="shared" ca="1" si="159"/>
        <v>-3446405816820.8955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-3446405816820.8955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-14360024236.753731</v>
      </c>
      <c r="L3866" s="444">
        <f t="shared" ca="1" si="159"/>
        <v>-3460765841057.6494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-3460765841057.6494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-14419857671.07354</v>
      </c>
      <c r="L3867" s="444">
        <f t="shared" ca="1" si="159"/>
        <v>-3475185698728.7231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-3475185698728.7231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-14479940411.369682</v>
      </c>
      <c r="L3868" s="444">
        <f t="shared" ca="1" si="159"/>
        <v>-3489665639140.0928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-3489665639140.0928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-14540273496.417053</v>
      </c>
      <c r="L3869" s="444">
        <f t="shared" ca="1" si="159"/>
        <v>-3504205912636.5098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-3504205912636.5098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-14600857969.318789</v>
      </c>
      <c r="L3870" s="444">
        <f t="shared" ca="1" si="159"/>
        <v>-3518806770605.8286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-3518806770605.8286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-14661694877.524286</v>
      </c>
      <c r="L3871" s="444">
        <f t="shared" ca="1" si="159"/>
        <v>-3533468465483.353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-3533468465483.353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-14722785272.847305</v>
      </c>
      <c r="L3872" s="444">
        <f t="shared" ca="1" si="159"/>
        <v>-3548191250756.2002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-3548191250756.2002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-14784130211.484167</v>
      </c>
      <c r="L3873" s="444">
        <f t="shared" ca="1" si="159"/>
        <v>-3562975380967.6846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-3562975380967.6846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-14845730754.032019</v>
      </c>
      <c r="L3874" s="444">
        <f t="shared" ca="1" si="159"/>
        <v>-3577821111721.7168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-3577821111721.7168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-14907587965.507153</v>
      </c>
      <c r="L3875" s="444">
        <f t="shared" ca="1" si="159"/>
        <v>-3592728699687.2241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-3592728699687.2241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-14969702915.363434</v>
      </c>
      <c r="L3876" s="444">
        <f t="shared" ca="1" si="159"/>
        <v>-3607698402602.5874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-3607698402602.5874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-15032076677.51078</v>
      </c>
      <c r="L3877" s="444">
        <f t="shared" ca="1" si="159"/>
        <v>-3622730479280.0981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-3622730479280.0981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-15094710330.33374</v>
      </c>
      <c r="L3878" s="444">
        <f t="shared" ca="1" si="159"/>
        <v>-3637825189610.4316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-3637825189610.4316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-15157604956.710131</v>
      </c>
      <c r="L3879" s="444">
        <f t="shared" ca="1" si="159"/>
        <v>-3652982794567.1416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-3652982794567.1416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-15220761644.029758</v>
      </c>
      <c r="L3880" s="444">
        <f t="shared" ca="1" si="159"/>
        <v>-3668203556211.1714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-3668203556211.1714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-15284181484.213213</v>
      </c>
      <c r="L3881" s="444">
        <f t="shared" ca="1" si="159"/>
        <v>-3683487737695.3848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-3683487737695.3848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-15347865573.730768</v>
      </c>
      <c r="L3882" s="444">
        <f t="shared" ca="1" si="159"/>
        <v>-3698835603269.1157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-3698835603269.1157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-15411815013.621315</v>
      </c>
      <c r="L3883" s="444">
        <f t="shared" ca="1" si="159"/>
        <v>-3714247418282.7368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-3714247418282.7368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-15476030909.511404</v>
      </c>
      <c r="L3884" s="444">
        <f t="shared" ca="1" si="159"/>
        <v>-3729723449192.248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-3729723449192.248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-15540514371.634369</v>
      </c>
      <c r="L3885" s="444">
        <f t="shared" ca="1" si="159"/>
        <v>-3745263963563.8823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-3745263963563.8823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-15605266514.84951</v>
      </c>
      <c r="L3886" s="444">
        <f t="shared" ca="1" si="159"/>
        <v>-3760869230078.7319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-3760869230078.7319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-15670288458.661383</v>
      </c>
      <c r="L3887" s="444">
        <f t="shared" ca="1" si="159"/>
        <v>-3776539518537.3936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-3776539518537.3936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-15735581327.23914</v>
      </c>
      <c r="L3888" s="444">
        <f t="shared" ca="1" si="159"/>
        <v>-3792275099864.6328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-3792275099864.6328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-15801146249.435972</v>
      </c>
      <c r="L3889" s="444">
        <f t="shared" ca="1" si="159"/>
        <v>-3808076246114.0688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-3808076246114.0688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-15866984358.80862</v>
      </c>
      <c r="L3890" s="444">
        <f t="shared" ca="1" si="159"/>
        <v>-3823943230472.8774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-3823943230472.8774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-15933096793.636988</v>
      </c>
      <c r="L3891" s="444">
        <f t="shared" ca="1" si="159"/>
        <v>-3839876327266.5146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-3839876327266.5146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-15999484696.943811</v>
      </c>
      <c r="L3892" s="444">
        <f t="shared" ca="1" si="159"/>
        <v>-3855875811963.4585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-3855875811963.4585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-16066149216.51441</v>
      </c>
      <c r="L3893" s="444">
        <f t="shared" ca="1" si="159"/>
        <v>-3871941961179.9731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-3871941961179.9731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-16133091504.916557</v>
      </c>
      <c r="L3894" s="444">
        <f t="shared" ca="1" si="159"/>
        <v>-3888075052684.8896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-3888075052684.8896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-16200312719.52037</v>
      </c>
      <c r="L3895" s="444">
        <f t="shared" ca="1" si="159"/>
        <v>-3904275365404.4102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-3904275365404.4102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-16267814022.518375</v>
      </c>
      <c r="L3896" s="444">
        <f t="shared" ca="1" si="159"/>
        <v>-3920543179426.9287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-3920543179426.9287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-16335596580.945538</v>
      </c>
      <c r="L3897" s="444">
        <f t="shared" ca="1" si="159"/>
        <v>-3936878776007.874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-3936878776007.874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-16403661566.699472</v>
      </c>
      <c r="L3898" s="444">
        <f t="shared" ca="1" si="159"/>
        <v>-3953282437574.5737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-3953282437574.5737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-16472010156.560726</v>
      </c>
      <c r="L3899" s="444">
        <f t="shared" ca="1" si="159"/>
        <v>-3969754447731.1343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-3969754447731.1343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-16540643532.21306</v>
      </c>
      <c r="L3900" s="444">
        <f t="shared" ca="1" si="159"/>
        <v>-3986295091263.3472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-3986295091263.3472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-16609562880.263945</v>
      </c>
      <c r="L3901" s="444">
        <f t="shared" ca="1" si="159"/>
        <v>-4002904654143.6113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-4002904654143.6113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-16678769392.265047</v>
      </c>
      <c r="L3902" s="444">
        <f t="shared" ca="1" si="159"/>
        <v>-4019583423535.8765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-4019583423535.8765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-16748264264.732817</v>
      </c>
      <c r="L3903" s="444">
        <f t="shared" ca="1" si="159"/>
        <v>-4036331687800.6094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-4036331687800.6094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-16818048699.169205</v>
      </c>
      <c r="L3904" s="444">
        <f t="shared" ca="1" si="159"/>
        <v>-4053149736499.7788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-4053149736499.7788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-16888123902.082411</v>
      </c>
      <c r="L3905" s="444">
        <f t="shared" ca="1" si="159"/>
        <v>-4070037860401.8613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-4070037860401.8613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-16958491085.007757</v>
      </c>
      <c r="L3906" s="444">
        <f t="shared" ca="1" si="159"/>
        <v>-4086996351486.8691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-4086996351486.8691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-17029151464.528622</v>
      </c>
      <c r="L3907" s="444">
        <f t="shared" ca="1" si="159"/>
        <v>-4104025502951.3979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-4104025502951.3979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-17100106262.297491</v>
      </c>
      <c r="L3908" s="444">
        <f t="shared" ca="1" si="159"/>
        <v>-4121125609213.6953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-4121125609213.6953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-17171356705.057064</v>
      </c>
      <c r="L3909" s="444">
        <f t="shared" ca="1" si="159"/>
        <v>-4138296965918.7524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-4138296965918.7524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-17242904024.661469</v>
      </c>
      <c r="L3910" s="444">
        <f t="shared" ca="1" si="159"/>
        <v>-4155539869943.4141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-4155539869943.4141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-17314749458.097557</v>
      </c>
      <c r="L3911" s="444">
        <f t="shared" ca="1" si="159"/>
        <v>-4172854619401.5117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-4172854619401.5117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-17386894247.506302</v>
      </c>
      <c r="L3912" s="444">
        <f t="shared" ca="1" si="159"/>
        <v>-4190241513649.0181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-4190241513649.0181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-17459339640.204243</v>
      </c>
      <c r="L3913" s="444">
        <f t="shared" ca="1" si="159"/>
        <v>-4207700853289.2222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-4207700853289.2222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-17532086888.705093</v>
      </c>
      <c r="L3914" s="444">
        <f t="shared" ca="1" si="159"/>
        <v>-4225232940177.9272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-4225232940177.9272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-17605137250.741364</v>
      </c>
      <c r="L3915" s="444">
        <f t="shared" ca="1" si="159"/>
        <v>-4242838077428.6685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-4242838077428.6685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-17678491989.286121</v>
      </c>
      <c r="L3916" s="444">
        <f t="shared" ca="1" si="159"/>
        <v>-4260516569417.9546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-4260516569417.9546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-17752152372.574814</v>
      </c>
      <c r="L3917" s="444">
        <f t="shared" ca="1" si="159"/>
        <v>-4278268721790.5293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-4278268721790.5293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-17826119674.127209</v>
      </c>
      <c r="L3918" s="444">
        <f t="shared" ca="1" si="159"/>
        <v>-4296094841464.6567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-4296094841464.6567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-17900395172.769402</v>
      </c>
      <c r="L3919" s="444">
        <f t="shared" ca="1" si="159"/>
        <v>-4313995236637.4263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-4313995236637.4263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-17974980152.655941</v>
      </c>
      <c r="L3920" s="444">
        <f t="shared" ca="1" si="159"/>
        <v>-4331970216790.082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-4331970216790.082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-18049875903.292007</v>
      </c>
      <c r="L3921" s="444">
        <f t="shared" ca="1" si="159"/>
        <v>-4350020092693.374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-4350020092693.374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-18125083719.555725</v>
      </c>
      <c r="L3922" s="444">
        <f t="shared" ca="1" si="159"/>
        <v>-4368145176412.9297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-4368145176412.9297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-18200604901.720539</v>
      </c>
      <c r="L3923" s="444">
        <f t="shared" ca="1" si="159"/>
        <v>-4386345781314.6504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-4386345781314.6504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-18276440755.477711</v>
      </c>
      <c r="L3924" s="444">
        <f t="shared" ca="1" si="159"/>
        <v>-4404622222070.1279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-4404622222070.1279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-18352592591.958866</v>
      </c>
      <c r="L3925" s="444">
        <f t="shared" ca="1" si="159"/>
        <v>-4422974814662.0869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-4422974814662.0869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-18429061727.758694</v>
      </c>
      <c r="L3926" s="444">
        <f t="shared" ca="1" si="159"/>
        <v>-4441403876389.8457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-4441403876389.8457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-18505849484.957691</v>
      </c>
      <c r="L3927" s="444">
        <f t="shared" ca="1" si="159"/>
        <v>-4459909725874.8037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-4459909725874.8037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-18582957191.145016</v>
      </c>
      <c r="L3928" s="444">
        <f t="shared" ca="1" si="159"/>
        <v>-4478492683065.9482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-4478492683065.9482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-18660386179.441452</v>
      </c>
      <c r="L3929" s="444">
        <f t="shared" ca="1" si="159"/>
        <v>-4497153069245.3896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-4497153069245.3896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-18738137788.522457</v>
      </c>
      <c r="L3930" s="444">
        <f t="shared" ca="1" si="159"/>
        <v>-4515891207033.9121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-4515891207033.9121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-18816213362.6413</v>
      </c>
      <c r="L3931" s="444">
        <f t="shared" ca="1" si="159"/>
        <v>-4534707420396.5537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-4534707420396.5537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-18894614251.652306</v>
      </c>
      <c r="L3932" s="444">
        <f t="shared" ca="1" si="159"/>
        <v>-4553602034648.2061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-4553602034648.2061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-18973341811.034191</v>
      </c>
      <c r="L3933" s="444">
        <f t="shared" ca="1" si="159"/>
        <v>-4572575376459.2402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-4572575376459.2402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-19052397401.913502</v>
      </c>
      <c r="L3934" s="444">
        <f t="shared" ca="1" si="159"/>
        <v>-4591627773861.1533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-4591627773861.1533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-19131782391.088139</v>
      </c>
      <c r="L3935" s="444">
        <f t="shared" ca="1" si="159"/>
        <v>-4610759556252.2412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-4610759556252.2412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-19211498151.051006</v>
      </c>
      <c r="L3936" s="444">
        <f t="shared" ca="1" si="159"/>
        <v>-4629971054403.292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-4629971054403.292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-19291546060.013718</v>
      </c>
      <c r="L3937" s="444">
        <f t="shared" ca="1" si="159"/>
        <v>-4649262600463.3057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-4649262600463.3057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-19371927501.930439</v>
      </c>
      <c r="L3938" s="444">
        <f t="shared" ca="1" si="159"/>
        <v>-4668634527965.2363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-4668634527965.2363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-19452643866.521816</v>
      </c>
      <c r="L3939" s="444">
        <f t="shared" ca="1" si="159"/>
        <v>-4688087171831.7578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-4688087171831.7578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-19533696549.298992</v>
      </c>
      <c r="L3940" s="444">
        <f t="shared" ca="1" si="159"/>
        <v>-4707620868381.0566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-4707620868381.0566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-19615086951.587734</v>
      </c>
      <c r="L3941" s="444">
        <f t="shared" ca="1" si="159"/>
        <v>-4727235955332.6445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-4727235955332.6445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-19696816480.552685</v>
      </c>
      <c r="L3942" s="444">
        <f t="shared" ca="1" si="159"/>
        <v>-4746932771813.1973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-4746932771813.1973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-19778886549.221657</v>
      </c>
      <c r="L3943" s="444">
        <f t="shared" ca="1" si="159"/>
        <v>-4766711658362.4189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-4766711658362.4189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-19861298576.510078</v>
      </c>
      <c r="L3944" s="444">
        <f t="shared" ca="1" si="159"/>
        <v>-4786572956938.9287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-4786572956938.9287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-19944053987.245537</v>
      </c>
      <c r="L3945" s="444">
        <f t="shared" ca="1" si="159"/>
        <v>-4806517010926.1738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-4806517010926.1738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-20027154212.19239</v>
      </c>
      <c r="L3946" s="444">
        <f t="shared" ca="1" si="159"/>
        <v>-4826544165138.3662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-4826544165138.3662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-20110600688.076527</v>
      </c>
      <c r="L3947" s="444">
        <f t="shared" ca="1" si="159"/>
        <v>-4846654765826.4424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-4846654765826.4424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-20194394857.610176</v>
      </c>
      <c r="L3948" s="444">
        <f t="shared" ca="1" si="159"/>
        <v>-4866849160684.0527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-4866849160684.0527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-20278538169.516888</v>
      </c>
      <c r="L3949" s="444">
        <f t="shared" ca="1" si="159"/>
        <v>-4887127698853.5693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-4887127698853.5693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-20363032078.556538</v>
      </c>
      <c r="L3950" s="444">
        <f t="shared" ca="1" si="159"/>
        <v>-4907490730932.126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-4907490730932.126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-20447878045.550526</v>
      </c>
      <c r="L3951" s="444">
        <f t="shared" ca="1" si="159"/>
        <v>-4927938608977.6768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-4927938608977.6768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-20533077537.406986</v>
      </c>
      <c r="L3952" s="444">
        <f t="shared" ca="1" si="159"/>
        <v>-4948471686515.084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-4948471686515.084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-20618632027.146183</v>
      </c>
      <c r="L3953" s="444">
        <f t="shared" ca="1" si="159"/>
        <v>-4969090318542.2305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-4969090318542.2305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-20704542993.925961</v>
      </c>
      <c r="L3954" s="444">
        <f t="shared" ca="1" si="159"/>
        <v>-4989794861536.1563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-4989794861536.1563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-20790811923.067318</v>
      </c>
      <c r="L3955" s="444">
        <f t="shared" ca="1" si="159"/>
        <v>-5010585673459.2236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-5010585673459.2236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-20877440306.080097</v>
      </c>
      <c r="L3956" s="444">
        <f t="shared" ca="1" si="159"/>
        <v>-5031463113765.3037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-5031463113765.3037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-20964429640.688766</v>
      </c>
      <c r="L3957" s="444">
        <f t="shared" ca="1" si="159"/>
        <v>-5052427543405.9922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-5052427543405.9922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-21051781430.858299</v>
      </c>
      <c r="L3958" s="444">
        <f t="shared" ca="1" si="159"/>
        <v>-5073479324836.8506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-5073479324836.8506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-21139497186.82021</v>
      </c>
      <c r="L3959" s="444">
        <f t="shared" ca="1" si="159"/>
        <v>-5094618822023.6709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-5094618822023.6709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-21227578425.098629</v>
      </c>
      <c r="L3960" s="444">
        <f t="shared" ca="1" si="159"/>
        <v>-5115846400448.7695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-5115846400448.7695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-21316026668.536541</v>
      </c>
      <c r="L3961" s="444">
        <f t="shared" ca="1" si="159"/>
        <v>-5137162427117.3057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-5137162427117.3057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-21404843446.322105</v>
      </c>
      <c r="L3962" s="444">
        <f t="shared" ca="1" si="159"/>
        <v>-5158567270563.6279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-5158567270563.6279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-21494030294.015118</v>
      </c>
      <c r="L3963" s="444">
        <f t="shared" ca="1" si="159"/>
        <v>-5180061300857.6426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-5180061300857.6426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-21583588753.573509</v>
      </c>
      <c r="L3964" s="444">
        <f t="shared" ca="1" si="159"/>
        <v>-5201644889611.2158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-5201644889611.2158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-21673520373.380066</v>
      </c>
      <c r="L3965" s="444">
        <f t="shared" ca="1" si="159"/>
        <v>-5223318409984.5957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-5223318409984.5957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-21763826708.26915</v>
      </c>
      <c r="L3966" s="444">
        <f t="shared" ca="1" si="159"/>
        <v>-5245082236692.8652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-5245082236692.8652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-21854509319.553604</v>
      </c>
      <c r="L3967" s="444">
        <f t="shared" ca="1" si="159"/>
        <v>-5266936746012.4189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-5266936746012.4189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-21945569775.051746</v>
      </c>
      <c r="L3968" s="444">
        <f t="shared" ca="1" si="159"/>
        <v>-5288882315787.4707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-5288882315787.4707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-22037009649.11446</v>
      </c>
      <c r="L3969" s="444">
        <f t="shared" ca="1" si="159"/>
        <v>-5310919325436.585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-5310919325436.585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-22128830522.652435</v>
      </c>
      <c r="L3970" s="444">
        <f t="shared" ca="1" si="159"/>
        <v>-5333048155959.2373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-5333048155959.2373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-22221033983.16349</v>
      </c>
      <c r="L3971" s="444">
        <f t="shared" ca="1" si="159"/>
        <v>-5355269189942.4004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-5355269189942.4004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-22313621624.760002</v>
      </c>
      <c r="L3972" s="444">
        <f t="shared" ca="1" si="159"/>
        <v>-5377582811567.1602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-5377582811567.1602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-22406595048.196499</v>
      </c>
      <c r="L3973" s="444">
        <f t="shared" ca="1" si="159"/>
        <v>-5399989406615.3564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-5399989406615.3564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-22499955860.89732</v>
      </c>
      <c r="L3974" s="444">
        <f t="shared" ca="1" si="159"/>
        <v>-5422489362476.2539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-5422489362476.2539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-22593705676.98439</v>
      </c>
      <c r="L3975" s="444">
        <f t="shared" ca="1" si="159"/>
        <v>-5445083068153.2383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-5445083068153.2383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-22687846117.305161</v>
      </c>
      <c r="L3976" s="444">
        <f t="shared" ca="1" si="159"/>
        <v>-5467770914270.543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-5467770914270.543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-22782378809.460594</v>
      </c>
      <c r="L3977" s="444">
        <f t="shared" ca="1" si="159"/>
        <v>-5490553293080.0039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-5490553293080.0039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-22877305387.833351</v>
      </c>
      <c r="L3978" s="444">
        <f t="shared" ca="1" si="159"/>
        <v>-5513430598467.8369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-5513430598467.8369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-22972627493.615986</v>
      </c>
      <c r="L3979" s="444">
        <f t="shared" ca="1" si="159"/>
        <v>-5536403225961.4531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-5536403225961.4531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-23068346774.839386</v>
      </c>
      <c r="L3980" s="444">
        <f t="shared" ca="1" si="159"/>
        <v>-5559471572736.293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-5559471572736.293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-23164464886.401222</v>
      </c>
      <c r="L3981" s="444">
        <f t="shared" ca="1" si="159"/>
        <v>-5582636037622.6943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-5582636037622.6943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-23260983490.094559</v>
      </c>
      <c r="L3982" s="444">
        <f t="shared" ca="1" si="159"/>
        <v>-5605897021112.7891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-5605897021112.7891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-23357904254.63662</v>
      </c>
      <c r="L3983" s="444">
        <f t="shared" ca="1" si="159"/>
        <v>-5629254925367.4258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-5629254925367.4258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-23455228855.697609</v>
      </c>
      <c r="L3984" s="444">
        <f t="shared" ca="1" si="159"/>
        <v>-5652710154223.123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-5652710154223.123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-23552958975.92968</v>
      </c>
      <c r="L3985" s="444">
        <f t="shared" ca="1" si="159"/>
        <v>-5676263113199.0527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-5676263113199.0527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-23651096304.996052</v>
      </c>
      <c r="L3986" s="444">
        <f t="shared" ca="1" si="159"/>
        <v>-5699914209504.0488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-5699914209504.0488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-23749642539.600204</v>
      </c>
      <c r="L3987" s="444">
        <f t="shared" ca="1" si="159"/>
        <v>-5723663852043.6494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-5723663852043.6494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-23848599383.515205</v>
      </c>
      <c r="L3988" s="444">
        <f t="shared" ca="1" si="159"/>
        <v>-5747512451427.165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-5747512451427.165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-23947968547.613186</v>
      </c>
      <c r="L3989" s="444">
        <f t="shared" ca="1" si="159"/>
        <v>-5771460419974.7783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-5771460419974.7783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-24047751749.894909</v>
      </c>
      <c r="L3990" s="444">
        <f t="shared" ca="1" si="159"/>
        <v>-5795508171724.6729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-5795508171724.6729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-24147950715.51947</v>
      </c>
      <c r="L3991" s="444">
        <f t="shared" ca="1" si="159"/>
        <v>-5819656122440.1924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-5819656122440.1924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-24248567176.834133</v>
      </c>
      <c r="L3992" s="444">
        <f t="shared" ca="1" si="159"/>
        <v>-5843904689617.0264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-5843904689617.0264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-24349602873.404278</v>
      </c>
      <c r="L3993" s="444">
        <f t="shared" ca="1" si="159"/>
        <v>-5868254292490.4307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-5868254292490.4307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-24451059552.043461</v>
      </c>
      <c r="L3994" s="444">
        <f t="shared" ca="1" si="159"/>
        <v>-5892705352042.4746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-5892705352042.4746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-24552938966.843643</v>
      </c>
      <c r="L3995" s="444">
        <f t="shared" ca="1" si="159"/>
        <v>-5917258291009.3184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-5917258291009.3184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-24655242879.205494</v>
      </c>
      <c r="L3996" s="444">
        <f t="shared" ca="1" si="159"/>
        <v>-5941913533888.5234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-5941913533888.5234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-24757973057.868847</v>
      </c>
      <c r="L3997" s="444">
        <f t="shared" ca="1" si="159"/>
        <v>-5966671506946.3926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-5966671506946.3926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-24861131278.943302</v>
      </c>
      <c r="L3998" s="444">
        <f t="shared" ca="1" si="159"/>
        <v>-5991532638225.3359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-5991532638225.3359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-24964719325.9389</v>
      </c>
      <c r="L3999" s="444">
        <f t="shared" ca="1" si="159"/>
        <v>-6016497357551.2744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-6016497357551.2744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-25068738989.796978</v>
      </c>
      <c r="L4000" s="444">
        <f t="shared" ca="1" si="159"/>
        <v>-6041566096541.0713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-6041566096541.0713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-25173192068.921131</v>
      </c>
      <c r="L4001" s="444">
        <f t="shared" ca="1" si="159"/>
        <v>-6066739288609.9922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-6066739288609.9922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-25278080369.208302</v>
      </c>
      <c r="L4002" s="444">
        <f t="shared" ca="1" si="159"/>
        <v>-6092017368979.2002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-6092017368979.2002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-25383405704.080002</v>
      </c>
      <c r="L4003" s="444">
        <f t="shared" ca="1" si="159"/>
        <v>-6117400774683.2803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-6117400774683.2803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-25489169894.513668</v>
      </c>
      <c r="L4004" s="444">
        <f t="shared" ca="1" si="159"/>
        <v>-6142889944577.7939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-6142889944577.7939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-25595374769.074142</v>
      </c>
      <c r="L4005" s="444">
        <f t="shared" ca="1" si="159"/>
        <v>-6168485319346.8682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-6168485319346.8682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-25702022163.945282</v>
      </c>
      <c r="L4006" s="444">
        <f t="shared" ca="1" si="159"/>
        <v>-6194187341510.8135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-6194187341510.8135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-25809113922.961723</v>
      </c>
      <c r="L4007" s="444">
        <f t="shared" ca="1" si="159"/>
        <v>-6219996455433.7754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-6219996455433.7754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-25916651897.640732</v>
      </c>
      <c r="L4008" s="444">
        <f t="shared" ca="1" si="159"/>
        <v>-6245913107331.416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-6245913107331.416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-26024637947.214233</v>
      </c>
      <c r="L4009" s="444">
        <f t="shared" ca="1" si="159"/>
        <v>-6271937745278.6299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-6271937745278.6299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-26133073938.660957</v>
      </c>
      <c r="L4010" s="444">
        <f t="shared" ca="1" si="159"/>
        <v>-6298070819217.291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-6298070819217.291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-26241961746.738712</v>
      </c>
      <c r="L4011" s="444">
        <f t="shared" ca="1" si="159"/>
        <v>-6324312780964.0293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-6324312780964.0293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-26351303254.016788</v>
      </c>
      <c r="L4012" s="444">
        <f t="shared" ca="1" si="159"/>
        <v>-6350664084218.0459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-6350664084218.0459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-26461100350.908524</v>
      </c>
      <c r="L4013" s="444">
        <f t="shared" ca="1" si="159"/>
        <v>-6377125184568.9541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-6377125184568.9541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-26571354935.703976</v>
      </c>
      <c r="L4014" s="444">
        <f t="shared" ca="1" si="159"/>
        <v>-6403696539504.6582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-6403696539504.6582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-26682068914.602741</v>
      </c>
      <c r="L4015" s="444">
        <f t="shared" ca="1" si="159"/>
        <v>-6430378608419.2607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-6430378608419.2607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-26793244201.746918</v>
      </c>
      <c r="L4016" s="444">
        <f t="shared" ca="1" si="159"/>
        <v>-6457171852621.0078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-6457171852621.0078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-26904882719.2542</v>
      </c>
      <c r="L4017" s="444">
        <f t="shared" ca="1" si="159"/>
        <v>-6484076735340.2617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-6484076735340.2617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-27016986397.251091</v>
      </c>
      <c r="L4018" s="444">
        <f t="shared" ca="1" si="159"/>
        <v>-6511093721737.5127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-6511093721737.5127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-27129557173.906303</v>
      </c>
      <c r="L4019" s="444">
        <f t="shared" ca="1" si="159"/>
        <v>-6538223278911.4189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-6538223278911.4189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-27242596995.464245</v>
      </c>
      <c r="L4020" s="444">
        <f t="shared" ca="1" si="159"/>
        <v>-6565465875906.8828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-6565465875906.8828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-27356107816.278679</v>
      </c>
      <c r="L4021" s="444">
        <f t="shared" ca="1" si="159"/>
        <v>-6592821983723.1611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-6592821983723.1611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-27470091598.846504</v>
      </c>
      <c r="L4022" s="444">
        <f t="shared" ca="1" si="159"/>
        <v>-6620292075322.0078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-6620292075322.0078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-27584550313.841698</v>
      </c>
      <c r="L4023" s="444">
        <f t="shared" ca="1" si="159"/>
        <v>-6647876625635.8496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-6647876625635.8496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-27699485940.149372</v>
      </c>
      <c r="L4024" s="444">
        <f t="shared" ca="1" si="159"/>
        <v>-6675576111575.999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-6675576111575.999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-27814900464.899994</v>
      </c>
      <c r="L4025" s="444">
        <f t="shared" ca="1" si="159"/>
        <v>-6703391012040.8994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-6703391012040.8994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-27930795883.503746</v>
      </c>
      <c r="L4026" s="444">
        <f t="shared" ca="1" si="159"/>
        <v>-6731321807924.4033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-6731321807924.4033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-28047174199.685013</v>
      </c>
      <c r="L4027" s="444">
        <f t="shared" ca="1" si="159"/>
        <v>-6759368982124.0879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-6759368982124.0879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-28164037425.517033</v>
      </c>
      <c r="L4028" s="444">
        <f t="shared" ca="1" si="159"/>
        <v>-6787533019549.6045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-6787533019549.6045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-28281387581.456684</v>
      </c>
      <c r="L4029" s="444">
        <f t="shared" ca="1" si="159"/>
        <v>-6815814407131.0615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-6815814407131.0615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-28399226696.379421</v>
      </c>
      <c r="L4030" s="444">
        <f t="shared" ca="1" si="159"/>
        <v>-6844213633827.4414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-6844213633827.4414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-28517556807.614338</v>
      </c>
      <c r="L4031" s="444">
        <f t="shared" ca="1" si="159"/>
        <v>-6872731190635.0557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-6872731190635.0557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-28636379960.979397</v>
      </c>
      <c r="L4032" s="444">
        <f t="shared" ca="1" si="159"/>
        <v>-6901367570596.0352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-6901367570596.0352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-28755698210.816814</v>
      </c>
      <c r="L4033" s="444">
        <f t="shared" ca="1" si="159"/>
        <v>-6930123268806.8516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-6930123268806.8516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-28875513620.028549</v>
      </c>
      <c r="L4034" s="444">
        <f t="shared" ca="1" si="159"/>
        <v>-6958998782426.8799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-6958998782426.8799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-28995828260.112</v>
      </c>
      <c r="L4035" s="444">
        <f t="shared" ca="1" si="159"/>
        <v>-6987994610686.9922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-6987994610686.9922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-29116644211.195801</v>
      </c>
      <c r="L4036" s="444">
        <f t="shared" ca="1" si="159"/>
        <v>-7017111254898.1875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-7017111254898.1875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-29237963562.075779</v>
      </c>
      <c r="L4037" s="444">
        <f t="shared" ca="1" si="159"/>
        <v>-7046349218460.2637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-7046349218460.2637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-29359788410.251102</v>
      </c>
      <c r="L4038" s="444">
        <f t="shared" ca="1" si="159"/>
        <v>-7075709006870.5146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-7075709006870.5146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-29482120861.960476</v>
      </c>
      <c r="L4039" s="444">
        <f t="shared" ca="1" si="159"/>
        <v>-7105191127732.4756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-7105191127732.4756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-29604963032.218643</v>
      </c>
      <c r="L4040" s="444">
        <f t="shared" ca="1" si="159"/>
        <v>-7134796090764.6943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-7134796090764.6943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-29728317044.85289</v>
      </c>
      <c r="L4041" s="444">
        <f t="shared" ca="1" si="159"/>
        <v>-7164524407809.5469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-7164524407809.5469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-29852185032.539776</v>
      </c>
      <c r="L4042" s="444">
        <f t="shared" ca="1" si="159"/>
        <v>-7194376592842.0869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-7194376592842.0869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-29976569136.84203</v>
      </c>
      <c r="L4043" s="444">
        <f t="shared" ca="1" si="159"/>
        <v>-7224353161978.9287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-7224353161978.9287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-30101471508.245533</v>
      </c>
      <c r="L4044" s="444">
        <f t="shared" ca="1" si="159"/>
        <v>-7254454633487.1738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-7254454633487.1738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-30226894306.196556</v>
      </c>
      <c r="L4045" s="444">
        <f t="shared" ca="1" si="159"/>
        <v>-7284681527793.3701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-7284681527793.3701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-30352839699.139038</v>
      </c>
      <c r="L4046" s="444">
        <f t="shared" ca="1" si="159"/>
        <v>-7315034367492.5088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-7315034367492.5088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-30479309864.552124</v>
      </c>
      <c r="L4047" s="444">
        <f t="shared" ca="1" si="159"/>
        <v>-7345513677357.0605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-7345513677357.0605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-30606306988.987747</v>
      </c>
      <c r="L4048" s="444">
        <f t="shared" ca="1" si="159"/>
        <v>-7376119984346.0479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-7376119984346.0479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-30733833268.108532</v>
      </c>
      <c r="L4049" s="444">
        <f t="shared" ca="1" si="159"/>
        <v>-7406853817614.1563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-7406853817614.1563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-30861890906.725647</v>
      </c>
      <c r="L4050" s="444">
        <f t="shared" ca="1" si="159"/>
        <v>-7437715708520.8818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-7437715708520.8818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-30990482118.837006</v>
      </c>
      <c r="L4051" s="444">
        <f t="shared" ca="1" si="159"/>
        <v>-7468706190639.7188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-7468706190639.7188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-31119609127.665493</v>
      </c>
      <c r="L4052" s="444">
        <f t="shared" ca="1" si="159"/>
        <v>-7499825799767.3838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-7499825799767.3838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-31249274165.697433</v>
      </c>
      <c r="L4053" s="444">
        <f t="shared" ca="1" si="159"/>
        <v>-7531075073933.0811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-7531075073933.0811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-31379479474.721172</v>
      </c>
      <c r="L4054" s="444">
        <f t="shared" ca="1" si="159"/>
        <v>-7562454553407.8018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-7562454553407.8018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-31510227305.865845</v>
      </c>
      <c r="L4055" s="444">
        <f t="shared" ca="1" si="159"/>
        <v>-7593964780713.668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-7593964780713.668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-31641519919.640282</v>
      </c>
      <c r="L4056" s="444">
        <f t="shared" ca="1" si="159"/>
        <v>-7625606300633.3086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-7625606300633.3086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-31773359585.972118</v>
      </c>
      <c r="L4057" s="444">
        <f t="shared" ca="1" si="159"/>
        <v>-7657379660219.2803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-7657379660219.2803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-31905748584.247002</v>
      </c>
      <c r="L4058" s="444">
        <f t="shared" ca="1" si="159"/>
        <v>-7689285408803.5273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-7689285408803.5273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-32038689203.34803</v>
      </c>
      <c r="L4059" s="444">
        <f t="shared" ca="1" si="159"/>
        <v>-7721324098006.875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-7721324098006.875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-32172183741.695313</v>
      </c>
      <c r="L4060" s="444">
        <f t="shared" ca="1" si="159"/>
        <v>-7753496281748.5703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-7753496281748.5703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-32306234507.285706</v>
      </c>
      <c r="L4061" s="444">
        <f t="shared" ca="1" si="159"/>
        <v>-7785802516255.8564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-7785802516255.8564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-32440843817.732731</v>
      </c>
      <c r="L4062" s="444">
        <f t="shared" ca="1" si="159"/>
        <v>-7818243360073.5889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-7818243360073.5889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-32576014000.306622</v>
      </c>
      <c r="L4063" s="444">
        <f t="shared" ca="1" si="159"/>
        <v>-7850819374073.8955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-7850819374073.8955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-32711747391.974564</v>
      </c>
      <c r="L4064" s="444">
        <f t="shared" ca="1" si="159"/>
        <v>-7883531121465.8701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-7883531121465.8701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-32848046339.441128</v>
      </c>
      <c r="L4065" s="444">
        <f t="shared" ca="1" si="159"/>
        <v>-7916379167805.3115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-7916379167805.3115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-32984913199.188797</v>
      </c>
      <c r="L4066" s="444">
        <f t="shared" ca="1" si="159"/>
        <v>-7949364081004.5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-7949364081004.5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-33122350337.518749</v>
      </c>
      <c r="L4067" s="444">
        <f t="shared" ca="1" si="159"/>
        <v>-7982486431342.0186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-7982486431342.0186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-33260360130.591743</v>
      </c>
      <c r="L4068" s="444">
        <f t="shared" ca="1" si="159"/>
        <v>-8015746791472.6104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-8015746791472.6104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-33398944964.469208</v>
      </c>
      <c r="L4069" s="444">
        <f t="shared" ca="1" si="159"/>
        <v>-8049145736437.0791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-8049145736437.0791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-33538107235.154495</v>
      </c>
      <c r="L4070" s="444">
        <f t="shared" ca="1" si="159"/>
        <v>-8082683843672.2334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-8082683843672.2334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-33677849348.634304</v>
      </c>
      <c r="L4071" s="444">
        <f t="shared" ca="1" si="159"/>
        <v>-8116361693020.8682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-8116361693020.8682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-33818173720.920284</v>
      </c>
      <c r="L4072" s="444">
        <f t="shared" ca="1" si="159"/>
        <v>-8150179866741.7881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-8150179866741.7881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-33959082778.090778</v>
      </c>
      <c r="L4073" s="444">
        <f t="shared" ca="1" si="159"/>
        <v>-8184138949519.8789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-8184138949519.8789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-34100578956.332829</v>
      </c>
      <c r="L4074" s="444">
        <f t="shared" ca="1" si="159"/>
        <v>-8218239528476.2119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-8218239528476.2119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-34242664701.984215</v>
      </c>
      <c r="L4075" s="444">
        <f t="shared" ca="1" si="159"/>
        <v>-8252482193178.1963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-8252482193178.1963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-34385342471.575821</v>
      </c>
      <c r="L4076" s="444">
        <f t="shared" ca="1" si="159"/>
        <v>-8286867535649.7725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-8286867535649.7725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-34528614731.874054</v>
      </c>
      <c r="L4077" s="444">
        <f t="shared" ca="1" si="159"/>
        <v>-8321396150381.6465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-8321396150381.6465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-34672483959.923523</v>
      </c>
      <c r="L4078" s="444">
        <f t="shared" ca="1" si="159"/>
        <v>-8356068634341.5703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-8356068634341.5703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-34816952643.089874</v>
      </c>
      <c r="L4079" s="444">
        <f t="shared" ca="1" si="159"/>
        <v>-8390885586984.6602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-8390885586984.6602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-34962023279.102753</v>
      </c>
      <c r="L4080" s="444">
        <f t="shared" ca="1" si="159"/>
        <v>-8425847610263.7627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-8425847610263.7627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-35107698376.099007</v>
      </c>
      <c r="L4081" s="444">
        <f t="shared" ca="1" si="159"/>
        <v>-8460955308639.8613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-8460955308639.8613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-35253980452.666092</v>
      </c>
      <c r="L4082" s="444">
        <f t="shared" ca="1" si="159"/>
        <v>-8496209289092.5273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-8496209289092.5273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-35400872037.885529</v>
      </c>
      <c r="L4083" s="444">
        <f t="shared" ca="1" si="159"/>
        <v>-8531610161130.4131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-8531610161130.4131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-35548375671.376724</v>
      </c>
      <c r="L4084" s="444">
        <f t="shared" ca="1" si="159"/>
        <v>-8567158536801.79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-8567158536801.79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-35696493903.34079</v>
      </c>
      <c r="L4085" s="444">
        <f t="shared" ca="1" si="159"/>
        <v>-8602855030705.1309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-8602855030705.1309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-35845229294.604713</v>
      </c>
      <c r="L4086" s="444">
        <f t="shared" ca="1" si="159"/>
        <v>-8638700259999.7354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-8638700259999.7354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-35994584416.665565</v>
      </c>
      <c r="L4087" s="444">
        <f t="shared" ca="1" si="159"/>
        <v>-8674694844416.4014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-8674694844416.4014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-36144561851.735001</v>
      </c>
      <c r="L4088" s="444">
        <f t="shared" ref="L4088:L4342" ca="1" si="164">I4088-J4088+K4088</f>
        <v>-8710839406268.1367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-8710839406268.1367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-36295164192.783905</v>
      </c>
      <c r="L4089" s="444">
        <f t="shared" ca="1" si="164"/>
        <v>-8747134570460.9209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-8747134570460.9209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-36446394043.587173</v>
      </c>
      <c r="L4090" s="444">
        <f t="shared" ca="1" si="164"/>
        <v>-8783580964504.5078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-8783580964504.5078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-36598254018.768784</v>
      </c>
      <c r="L4091" s="444">
        <f t="shared" ca="1" si="164"/>
        <v>-8820179218523.2773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-8820179218523.2773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-36750746743.846985</v>
      </c>
      <c r="L4092" s="444">
        <f t="shared" ca="1" si="164"/>
        <v>-8856929965267.125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-8856929965267.125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-36903874855.279686</v>
      </c>
      <c r="L4093" s="444">
        <f t="shared" ca="1" si="164"/>
        <v>-8893833840122.4043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-8893833840122.4043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-37057641000.510017</v>
      </c>
      <c r="L4094" s="444">
        <f t="shared" ca="1" si="164"/>
        <v>-8930891481122.9141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-8930891481122.9141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-37212047838.012138</v>
      </c>
      <c r="L4095" s="444">
        <f t="shared" ca="1" si="164"/>
        <v>-8968103528960.9258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-8968103528960.9258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-37367098037.337189</v>
      </c>
      <c r="L4096" s="444">
        <f t="shared" ca="1" si="164"/>
        <v>-9005470626998.2637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-9005470626998.2637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-37522794279.159431</v>
      </c>
      <c r="L4097" s="444">
        <f t="shared" ca="1" si="164"/>
        <v>-9042993421277.4238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-9042993421277.4238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-37679139255.322601</v>
      </c>
      <c r="L4098" s="444">
        <f t="shared" ca="1" si="164"/>
        <v>-9080672560532.7461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-9080672560532.7461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-37836135668.886444</v>
      </c>
      <c r="L4099" s="444">
        <f t="shared" ca="1" si="164"/>
        <v>-9118508696201.6328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-9118508696201.6328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-37993786234.17347</v>
      </c>
      <c r="L4100" s="444">
        <f t="shared" ca="1" si="164"/>
        <v>-9156502482435.8066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-9156502482435.8066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-38152093676.815857</v>
      </c>
      <c r="L4101" s="444">
        <f t="shared" ca="1" si="164"/>
        <v>-9194654576112.623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-9194654576112.623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-38311060733.802597</v>
      </c>
      <c r="L4102" s="444">
        <f t="shared" ca="1" si="164"/>
        <v>-9232965636846.4258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-9232965636846.4258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-38470690153.526772</v>
      </c>
      <c r="L4103" s="444">
        <f t="shared" ca="1" si="164"/>
        <v>-9271436326999.9531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-9271436326999.9531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-38630984695.833138</v>
      </c>
      <c r="L4104" s="444">
        <f t="shared" ca="1" si="164"/>
        <v>-9310067311695.7871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-9310067311695.7871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-38791947132.065781</v>
      </c>
      <c r="L4105" s="444">
        <f t="shared" ca="1" si="164"/>
        <v>-9348859258827.8535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-9348859258827.8535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-38953580245.116058</v>
      </c>
      <c r="L4106" s="444">
        <f t="shared" ca="1" si="164"/>
        <v>-9387812839072.9688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-9387812839072.9688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-39115886829.470703</v>
      </c>
      <c r="L4107" s="444">
        <f t="shared" ca="1" si="164"/>
        <v>-9426928725902.4395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-9426928725902.4395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-39278869691.260162</v>
      </c>
      <c r="L4108" s="444">
        <f t="shared" ca="1" si="164"/>
        <v>-9466207595593.6992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-9466207595593.6992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-39442531648.307083</v>
      </c>
      <c r="L4109" s="444">
        <f t="shared" ca="1" si="164"/>
        <v>-9505650127242.0059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-9505650127242.0059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-39606875530.175026</v>
      </c>
      <c r="L4110" s="444">
        <f t="shared" ca="1" si="164"/>
        <v>-9545257002772.1816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-9545257002772.1816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-39771904178.217422</v>
      </c>
      <c r="L4111" s="444">
        <f t="shared" ca="1" si="164"/>
        <v>-9585028906950.3984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-9585028906950.3984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-39937620445.626663</v>
      </c>
      <c r="L4112" s="444">
        <f t="shared" ca="1" si="164"/>
        <v>-9624966527396.0254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-9624966527396.0254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-40104027197.483437</v>
      </c>
      <c r="L4113" s="444">
        <f t="shared" ca="1" si="164"/>
        <v>-9665070554593.5098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-9665070554593.5098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-40271127310.80629</v>
      </c>
      <c r="L4114" s="444">
        <f t="shared" ca="1" si="164"/>
        <v>-9705341681904.3164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-9705341681904.3164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-40438923674.601318</v>
      </c>
      <c r="L4115" s="444">
        <f t="shared" ca="1" si="164"/>
        <v>-9745780605578.918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-9745780605578.918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-40607419189.912155</v>
      </c>
      <c r="L4116" s="444">
        <f t="shared" ca="1" si="164"/>
        <v>-9786388024768.8301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-9786388024768.8301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-40776616769.870125</v>
      </c>
      <c r="L4117" s="444">
        <f t="shared" ca="1" si="164"/>
        <v>-9827164641538.7012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-9827164641538.7012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-40946519339.744591</v>
      </c>
      <c r="L4118" s="444">
        <f t="shared" ca="1" si="164"/>
        <v>-9868111160878.4453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-9868111160878.4453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-41117129836.993523</v>
      </c>
      <c r="L4119" s="444">
        <f t="shared" ca="1" si="164"/>
        <v>-9909228290715.4395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-9909228290715.4395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-41288451211.314331</v>
      </c>
      <c r="L4120" s="444">
        <f t="shared" ca="1" si="164"/>
        <v>-9950516741926.7539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-9950516741926.7539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-41460486424.694809</v>
      </c>
      <c r="L4121" s="444">
        <f t="shared" ca="1" si="164"/>
        <v>-9991977228351.4492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-9991977228351.4492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-41633238451.464371</v>
      </c>
      <c r="L4122" s="444">
        <f t="shared" ca="1" si="164"/>
        <v>-10033610466802.914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-10033610466802.914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-41806710278.345474</v>
      </c>
      <c r="L4123" s="444">
        <f t="shared" ca="1" si="164"/>
        <v>-10075417177081.26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-10075417177081.26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-41980904904.505249</v>
      </c>
      <c r="L4124" s="444">
        <f t="shared" ca="1" si="164"/>
        <v>-10117398081985.766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-10117398081985.766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-42155825341.607353</v>
      </c>
      <c r="L4125" s="444">
        <f t="shared" ca="1" si="164"/>
        <v>-10159553907327.373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-10159553907327.373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-42331474613.864052</v>
      </c>
      <c r="L4126" s="444">
        <f t="shared" ca="1" si="164"/>
        <v>-10201885381941.236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-10201885381941.236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-42507855758.088486</v>
      </c>
      <c r="L4127" s="444">
        <f t="shared" ca="1" si="164"/>
        <v>-10244393237699.324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-10244393237699.324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-42684971823.747185</v>
      </c>
      <c r="L4128" s="444">
        <f t="shared" ca="1" si="164"/>
        <v>-10287078209523.072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-10287078209523.072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-42862825873.012802</v>
      </c>
      <c r="L4129" s="444">
        <f t="shared" ca="1" si="164"/>
        <v>-10329941035396.086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-10329941035396.086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-43041420980.817024</v>
      </c>
      <c r="L4130" s="444">
        <f t="shared" ca="1" si="164"/>
        <v>-10372982456376.902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-10372982456376.902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-43220760234.903763</v>
      </c>
      <c r="L4131" s="444">
        <f t="shared" ca="1" si="164"/>
        <v>-10416203216611.807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-10416203216611.807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-43400846735.88253</v>
      </c>
      <c r="L4132" s="444">
        <f t="shared" ca="1" si="164"/>
        <v>-10459604063347.689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-10459604063347.689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-43581683597.282036</v>
      </c>
      <c r="L4133" s="444">
        <f t="shared" ca="1" si="164"/>
        <v>-10503185746944.971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-10503185746944.971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-43763273945.604042</v>
      </c>
      <c r="L4134" s="444">
        <f t="shared" ca="1" si="164"/>
        <v>-10546949020890.574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-10546949020890.574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-43945620920.377396</v>
      </c>
      <c r="L4135" s="444">
        <f t="shared" ca="1" si="164"/>
        <v>-10590894641810.951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-10590894641810.951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-44128727674.212296</v>
      </c>
      <c r="L4136" s="444">
        <f t="shared" ca="1" si="164"/>
        <v>-10635023369485.164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-10635023369485.164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-44312597372.854851</v>
      </c>
      <c r="L4137" s="444">
        <f t="shared" ca="1" si="164"/>
        <v>-10679335966858.02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-10679335966858.02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-44497233195.241745</v>
      </c>
      <c r="L4138" s="444">
        <f t="shared" ca="1" si="164"/>
        <v>-10723833200053.262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-10723833200053.262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-44682638333.55526</v>
      </c>
      <c r="L4139" s="444">
        <f t="shared" ca="1" si="164"/>
        <v>-10768515838386.816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-10768515838386.816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-44868815993.278404</v>
      </c>
      <c r="L4140" s="444">
        <f t="shared" ca="1" si="164"/>
        <v>-10813384654380.096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-10813384654380.096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-45055769393.250397</v>
      </c>
      <c r="L4141" s="444">
        <f t="shared" ca="1" si="164"/>
        <v>-10858440423773.346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-10858440423773.346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-45243501765.722275</v>
      </c>
      <c r="L4142" s="444">
        <f t="shared" ca="1" si="164"/>
        <v>-10903683925539.068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-10903683925539.068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-45432016356.412781</v>
      </c>
      <c r="L4143" s="444">
        <f t="shared" ca="1" si="164"/>
        <v>-10949115941895.48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-10949115941895.48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-45621316424.564499</v>
      </c>
      <c r="L4144" s="444">
        <f t="shared" ca="1" si="164"/>
        <v>-10994737258320.045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-10994737258320.045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-45811405243.000183</v>
      </c>
      <c r="L4145" s="444">
        <f t="shared" ca="1" si="164"/>
        <v>-11040548663563.045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-11040548663563.045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-46002286098.179352</v>
      </c>
      <c r="L4146" s="444">
        <f t="shared" ca="1" si="164"/>
        <v>-11086550949661.225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-11086550949661.225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-46193962290.255104</v>
      </c>
      <c r="L4147" s="444">
        <f t="shared" ca="1" si="164"/>
        <v>-11132744911951.48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-11132744911951.48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-46386437133.131165</v>
      </c>
      <c r="L4148" s="444">
        <f t="shared" ca="1" si="164"/>
        <v>-11179131349084.611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-11179131349084.611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-46579713954.519211</v>
      </c>
      <c r="L4149" s="444">
        <f t="shared" ca="1" si="164"/>
        <v>-11225711063039.131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-11225711063039.131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-46773796095.996376</v>
      </c>
      <c r="L4150" s="444">
        <f t="shared" ca="1" si="164"/>
        <v>-11272484859135.127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-11272484859135.127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-46968686913.063026</v>
      </c>
      <c r="L4151" s="444">
        <f t="shared" ca="1" si="164"/>
        <v>-11319453546048.189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-11319453546048.189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-47164389775.20079</v>
      </c>
      <c r="L4152" s="444">
        <f t="shared" ca="1" si="164"/>
        <v>-11366617935823.391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-11366617935823.391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-47360908065.930794</v>
      </c>
      <c r="L4153" s="444">
        <f t="shared" ca="1" si="164"/>
        <v>-11413978843889.322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-11413978843889.322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-47558245182.872177</v>
      </c>
      <c r="L4154" s="444">
        <f t="shared" ca="1" si="164"/>
        <v>-11461537089072.195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-11461537089072.195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-47756404537.800812</v>
      </c>
      <c r="L4155" s="444">
        <f t="shared" ca="1" si="164"/>
        <v>-11509293493609.996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-11509293493609.996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-47955389556.708313</v>
      </c>
      <c r="L4156" s="444">
        <f t="shared" ca="1" si="164"/>
        <v>-11557248883166.705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-11557248883166.705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-48155203679.861267</v>
      </c>
      <c r="L4157" s="444">
        <f t="shared" ca="1" si="164"/>
        <v>-11605404086846.566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-11605404086846.566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-48355850361.860695</v>
      </c>
      <c r="L4158" s="444">
        <f t="shared" ca="1" si="164"/>
        <v>-11653759937208.428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-11653759937208.428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-48557333071.701782</v>
      </c>
      <c r="L4159" s="444">
        <f t="shared" ca="1" si="164"/>
        <v>-11702317270280.129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-11702317270280.129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-48759655292.83387</v>
      </c>
      <c r="L4160" s="444">
        <f t="shared" ca="1" si="164"/>
        <v>-11751076925572.963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-11751076925572.963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-48962820523.22068</v>
      </c>
      <c r="L4161" s="444">
        <f t="shared" ca="1" si="164"/>
        <v>-11800039746096.184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-11800039746096.184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-49166832275.400764</v>
      </c>
      <c r="L4162" s="444">
        <f t="shared" ca="1" si="164"/>
        <v>-11849206578371.584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-11849206578371.584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-49371694076.548264</v>
      </c>
      <c r="L4163" s="444">
        <f t="shared" ca="1" si="164"/>
        <v>-11898578272448.133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-11898578272448.133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-49577409468.53389</v>
      </c>
      <c r="L4164" s="444">
        <f t="shared" ca="1" si="164"/>
        <v>-11948155681916.666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-11948155681916.666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-49783982007.986107</v>
      </c>
      <c r="L4165" s="444">
        <f t="shared" ca="1" si="164"/>
        <v>-11997939663924.652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-11997939663924.652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-49991415266.352715</v>
      </c>
      <c r="L4166" s="444">
        <f t="shared" ca="1" si="164"/>
        <v>-12047931079191.006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-12047931079191.006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-50199712829.962524</v>
      </c>
      <c r="L4167" s="444">
        <f t="shared" ca="1" si="164"/>
        <v>-12098130792020.969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-12098130792020.969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-50408878300.087372</v>
      </c>
      <c r="L4168" s="444">
        <f t="shared" ca="1" si="164"/>
        <v>-12148539670321.057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-12148539670321.057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-50618915293.004402</v>
      </c>
      <c r="L4169" s="444">
        <f t="shared" ca="1" si="164"/>
        <v>-12199158585614.061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-12199158585614.061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-50829827440.058586</v>
      </c>
      <c r="L4170" s="444">
        <f t="shared" ca="1" si="164"/>
        <v>-12249988413054.119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-12249988413054.119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-51041618387.725494</v>
      </c>
      <c r="L4171" s="444">
        <f t="shared" ca="1" si="164"/>
        <v>-12301030031441.844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-12301030031441.844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-51254291797.674347</v>
      </c>
      <c r="L4172" s="444">
        <f t="shared" ca="1" si="164"/>
        <v>-12352284323239.518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-12352284323239.518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-51467851346.831322</v>
      </c>
      <c r="L4173" s="444">
        <f t="shared" ca="1" si="164"/>
        <v>-12403752174586.35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-12403752174586.35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-51682300727.443123</v>
      </c>
      <c r="L4174" s="444">
        <f t="shared" ca="1" si="164"/>
        <v>-12455434475313.793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-12455434475313.793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-51897643647.1408</v>
      </c>
      <c r="L4175" s="444">
        <f t="shared" ca="1" si="164"/>
        <v>-12507332118960.934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-12507332118960.934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-52113883829.003891</v>
      </c>
      <c r="L4176" s="444">
        <f t="shared" ca="1" si="164"/>
        <v>-12559446002789.938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-12559446002789.938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-52331025011.624741</v>
      </c>
      <c r="L4177" s="444">
        <f t="shared" ca="1" si="164"/>
        <v>-12611777027801.563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-12611777027801.563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-52549070949.17318</v>
      </c>
      <c r="L4178" s="444">
        <f t="shared" ca="1" si="164"/>
        <v>-12664326098750.736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-12664326098750.736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-52768025411.461403</v>
      </c>
      <c r="L4179" s="444">
        <f t="shared" ca="1" si="164"/>
        <v>-12717094124162.197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-12717094124162.197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-52987892184.009155</v>
      </c>
      <c r="L4180" s="444">
        <f t="shared" ca="1" si="164"/>
        <v>-12770082016346.207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-12770082016346.207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-53208675068.109192</v>
      </c>
      <c r="L4181" s="444">
        <f t="shared" ca="1" si="164"/>
        <v>-12823290691414.316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-12823290691414.316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-53430377880.892982</v>
      </c>
      <c r="L4182" s="444">
        <f t="shared" ca="1" si="164"/>
        <v>-12876721069295.209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-12876721069295.209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-53653004455.396706</v>
      </c>
      <c r="L4183" s="444">
        <f t="shared" ca="1" si="164"/>
        <v>-12930374073750.605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-12930374073750.605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-53876558640.627525</v>
      </c>
      <c r="L4184" s="444">
        <f t="shared" ca="1" si="164"/>
        <v>-12984250632391.232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-12984250632391.232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-54101044301.630135</v>
      </c>
      <c r="L4185" s="444">
        <f t="shared" ca="1" si="164"/>
        <v>-13038351676692.863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-13038351676692.863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-54326465319.553596</v>
      </c>
      <c r="L4186" s="444">
        <f t="shared" ca="1" si="164"/>
        <v>-13092678142012.416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-13092678142012.416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-54552825591.718399</v>
      </c>
      <c r="L4187" s="444">
        <f t="shared" ca="1" si="164"/>
        <v>-13147230967604.135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-13147230967604.135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-54780129031.683891</v>
      </c>
      <c r="L4188" s="444">
        <f t="shared" ca="1" si="164"/>
        <v>-13202011096635.818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-13202011096635.818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-55008379569.31591</v>
      </c>
      <c r="L4189" s="444">
        <f t="shared" ca="1" si="164"/>
        <v>-13257019476205.135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-13257019476205.135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-55237581150.854729</v>
      </c>
      <c r="L4190" s="444">
        <f t="shared" ca="1" si="164"/>
        <v>-13312257057355.99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-13312257057355.99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-55467737738.983292</v>
      </c>
      <c r="L4191" s="444">
        <f t="shared" ca="1" si="164"/>
        <v>-13367724795094.973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-13367724795094.973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-55698853312.895721</v>
      </c>
      <c r="L4192" s="444">
        <f t="shared" ca="1" si="164"/>
        <v>-13423423648407.869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-13423423648407.869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-55930931868.366119</v>
      </c>
      <c r="L4193" s="444">
        <f t="shared" ca="1" si="164"/>
        <v>-13479354580276.234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-13479354580276.234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-56163977417.817642</v>
      </c>
      <c r="L4194" s="444">
        <f t="shared" ca="1" si="164"/>
        <v>-13535518557694.053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-13535518557694.053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-56397993990.391884</v>
      </c>
      <c r="L4195" s="444">
        <f t="shared" ca="1" si="164"/>
        <v>-13591916551684.445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-13591916551684.445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-56632985632.018524</v>
      </c>
      <c r="L4196" s="444">
        <f t="shared" ca="1" si="164"/>
        <v>-13648549537316.463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-13648549537316.463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-56868956405.48526</v>
      </c>
      <c r="L4197" s="444">
        <f t="shared" ca="1" si="164"/>
        <v>-13705418493721.947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-13705418493721.947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-57105910390.50811</v>
      </c>
      <c r="L4198" s="444">
        <f t="shared" ca="1" si="164"/>
        <v>-13762524404112.455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-13762524404112.455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-57343851683.801895</v>
      </c>
      <c r="L4199" s="444">
        <f t="shared" ca="1" si="164"/>
        <v>-13819868255796.258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-13819868255796.258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-57582784399.151085</v>
      </c>
      <c r="L4200" s="444">
        <f t="shared" ca="1" si="164"/>
        <v>-13877451040195.408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-13877451040195.408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-57822712667.480865</v>
      </c>
      <c r="L4201" s="444">
        <f t="shared" ca="1" si="164"/>
        <v>-13935273752862.889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-13935273752862.889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-58063640636.928703</v>
      </c>
      <c r="L4202" s="444">
        <f t="shared" ca="1" si="164"/>
        <v>-13993337393499.816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-13993337393499.816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-58305572472.915909</v>
      </c>
      <c r="L4203" s="444">
        <f t="shared" ca="1" si="164"/>
        <v>-14051642965972.732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-14051642965972.732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-58548512358.219719</v>
      </c>
      <c r="L4204" s="444">
        <f t="shared" ca="1" si="164"/>
        <v>-14110191478330.951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-14110191478330.951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-58792464493.045631</v>
      </c>
      <c r="L4205" s="444">
        <f t="shared" ca="1" si="164"/>
        <v>-14168983942823.996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-14168983942823.996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-59037433095.099991</v>
      </c>
      <c r="L4206" s="444">
        <f t="shared" ca="1" si="164"/>
        <v>-14228021375919.096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-14228021375919.096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-59283422399.662903</v>
      </c>
      <c r="L4207" s="444">
        <f t="shared" ca="1" si="164"/>
        <v>-14287304798318.758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-14287304798318.758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-59530436659.661491</v>
      </c>
      <c r="L4208" s="444">
        <f t="shared" ca="1" si="164"/>
        <v>-14346835234978.42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-14346835234978.42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-59778480145.743416</v>
      </c>
      <c r="L4209" s="444">
        <f t="shared" ca="1" si="164"/>
        <v>-14406613715124.164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-14406613715124.164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-60027557146.350685</v>
      </c>
      <c r="L4210" s="444">
        <f t="shared" ca="1" si="164"/>
        <v>-14466641272270.516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-14466641272270.516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-60277671967.793816</v>
      </c>
      <c r="L4211" s="444">
        <f t="shared" ca="1" si="164"/>
        <v>-14526918944238.309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-14526918944238.309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-60528828934.326294</v>
      </c>
      <c r="L4212" s="444">
        <f t="shared" ca="1" si="164"/>
        <v>-14587447773172.635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-14587447773172.635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-60781032388.219307</v>
      </c>
      <c r="L4213" s="444">
        <f t="shared" ca="1" si="164"/>
        <v>-14648228805560.854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-14648228805560.854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-61034286689.836884</v>
      </c>
      <c r="L4214" s="444">
        <f t="shared" ca="1" si="164"/>
        <v>-14709263092250.689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-14709263092250.689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-61288596217.711205</v>
      </c>
      <c r="L4215" s="444">
        <f t="shared" ca="1" si="164"/>
        <v>-14770551688468.4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-14770551688468.4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-61543965368.61834</v>
      </c>
      <c r="L4216" s="444">
        <f t="shared" ca="1" si="164"/>
        <v>-14832095653837.02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-14832095653837.02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-61800398557.654259</v>
      </c>
      <c r="L4217" s="444">
        <f t="shared" ca="1" si="164"/>
        <v>-14893896052394.674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-14893896052394.674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-62057900218.311142</v>
      </c>
      <c r="L4218" s="444">
        <f t="shared" ca="1" si="164"/>
        <v>-14955953952612.984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-14955953952612.984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-62316474802.5541</v>
      </c>
      <c r="L4219" s="444">
        <f t="shared" ca="1" si="164"/>
        <v>-15018270427415.539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-15018270427415.539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-62576126780.898079</v>
      </c>
      <c r="L4220" s="444">
        <f t="shared" ca="1" si="164"/>
        <v>-15080846554196.438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-15080846554196.438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-62836860642.485153</v>
      </c>
      <c r="L4221" s="444">
        <f t="shared" ca="1" si="164"/>
        <v>-15143683414838.922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-15143683414838.922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-63098680895.16217</v>
      </c>
      <c r="L4222" s="444">
        <f t="shared" ca="1" si="164"/>
        <v>-15206782095734.084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-15206782095734.084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-63361592065.558678</v>
      </c>
      <c r="L4223" s="444">
        <f t="shared" ca="1" si="164"/>
        <v>-15270143687799.643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-15270143687799.643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-63625598699.165176</v>
      </c>
      <c r="L4224" s="444">
        <f t="shared" ca="1" si="164"/>
        <v>-15333769286498.809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-15333769286498.809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-63890705360.411705</v>
      </c>
      <c r="L4225" s="444">
        <f t="shared" ca="1" si="164"/>
        <v>-15397659991859.221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-15397659991859.221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-64156916632.74675</v>
      </c>
      <c r="L4226" s="444">
        <f t="shared" ca="1" si="164"/>
        <v>-15461816908491.967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-15461816908491.967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-64424237118.716522</v>
      </c>
      <c r="L4227" s="444">
        <f t="shared" ca="1" si="164"/>
        <v>-15526241145610.684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-15526241145610.684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-64692671440.044518</v>
      </c>
      <c r="L4228" s="444">
        <f t="shared" ca="1" si="164"/>
        <v>-15590933817050.729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-15590933817050.729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-64962224237.711372</v>
      </c>
      <c r="L4229" s="444">
        <f t="shared" ca="1" si="164"/>
        <v>-15655896041288.439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-15655896041288.439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-65232900172.035164</v>
      </c>
      <c r="L4230" s="444">
        <f t="shared" ca="1" si="164"/>
        <v>-15721128941460.475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-15721128941460.475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-65504703922.751976</v>
      </c>
      <c r="L4231" s="444">
        <f t="shared" ca="1" si="164"/>
        <v>-15786633645383.227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-15786633645383.227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-65777640189.096786</v>
      </c>
      <c r="L4232" s="444">
        <f t="shared" ca="1" si="164"/>
        <v>-15852411285572.324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-15852411285572.324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-66051713689.884674</v>
      </c>
      <c r="L4233" s="444">
        <f t="shared" ca="1" si="164"/>
        <v>-15918462999262.209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-15918462999262.209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-66326929163.592537</v>
      </c>
      <c r="L4234" s="444">
        <f t="shared" ca="1" si="164"/>
        <v>-15984789928425.801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-15984789928425.801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-66603291368.440842</v>
      </c>
      <c r="L4235" s="444">
        <f t="shared" ca="1" si="164"/>
        <v>-16051393219794.242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-16051393219794.242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-66880805082.476006</v>
      </c>
      <c r="L4236" s="444">
        <f t="shared" ca="1" si="164"/>
        <v>-16118274024876.719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-16118274024876.719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-67159475103.652992</v>
      </c>
      <c r="L4237" s="444">
        <f t="shared" ca="1" si="164"/>
        <v>-16185433499980.371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-16185433499980.371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-67439306249.918213</v>
      </c>
      <c r="L4238" s="444">
        <f t="shared" ca="1" si="164"/>
        <v>-16252872806230.289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-16252872806230.289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-67720303359.292862</v>
      </c>
      <c r="L4239" s="444">
        <f t="shared" ca="1" si="164"/>
        <v>-16320593109589.582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-16320593109589.582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-68002471289.956581</v>
      </c>
      <c r="L4240" s="444">
        <f t="shared" ca="1" si="164"/>
        <v>-16388595580879.539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-16388595580879.539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-68285814920.331406</v>
      </c>
      <c r="L4241" s="444">
        <f t="shared" ca="1" si="164"/>
        <v>-16456881395799.871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-16456881395799.871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-68570339149.16613</v>
      </c>
      <c r="L4242" s="444">
        <f t="shared" ca="1" si="164"/>
        <v>-16525451734949.037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-16525451734949.037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-68856048895.620987</v>
      </c>
      <c r="L4243" s="444">
        <f t="shared" ca="1" si="164"/>
        <v>-16594307783844.658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-16594307783844.658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-69142949099.352753</v>
      </c>
      <c r="L4244" s="444">
        <f t="shared" ca="1" si="164"/>
        <v>-16663450732944.012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-16663450732944.012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-69431044720.600052</v>
      </c>
      <c r="L4245" s="444">
        <f t="shared" ca="1" si="164"/>
        <v>-16732881777664.611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-16732881777664.611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-69720340740.269211</v>
      </c>
      <c r="L4246" s="444">
        <f t="shared" ca="1" si="164"/>
        <v>-16802602118404.881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-16802602118404.881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-70010842160.020325</v>
      </c>
      <c r="L4247" s="444">
        <f t="shared" ca="1" si="164"/>
        <v>-16872612960564.9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-16872612960564.9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-70302554002.353745</v>
      </c>
      <c r="L4248" s="444">
        <f t="shared" ca="1" si="164"/>
        <v>-16942915514567.254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-16942915514567.254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-70595481310.696884</v>
      </c>
      <c r="L4249" s="444">
        <f t="shared" ca="1" si="164"/>
        <v>-17013510995877.951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-17013510995877.951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-70889629149.491455</v>
      </c>
      <c r="L4250" s="444">
        <f t="shared" ca="1" si="164"/>
        <v>-17084400625027.443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-17084400625027.443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-71185002604.281006</v>
      </c>
      <c r="L4251" s="444">
        <f t="shared" ca="1" si="164"/>
        <v>-17155585627631.725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-17155585627631.725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-71481606781.798859</v>
      </c>
      <c r="L4252" s="444">
        <f t="shared" ca="1" si="164"/>
        <v>-17227067234413.523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-17227067234413.523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-71779446810.056351</v>
      </c>
      <c r="L4253" s="444">
        <f t="shared" ca="1" si="164"/>
        <v>-17298846681223.58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-17298846681223.58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-72078527838.43158</v>
      </c>
      <c r="L4254" s="444">
        <f t="shared" ca="1" si="164"/>
        <v>-17370925209062.012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-17370925209062.012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-72378855037.758377</v>
      </c>
      <c r="L4255" s="444">
        <f t="shared" ca="1" si="164"/>
        <v>-17443304064099.77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-17443304064099.77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-72680433600.41571</v>
      </c>
      <c r="L4256" s="444">
        <f t="shared" ca="1" si="164"/>
        <v>-17515984497700.186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-17515984497700.186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-72983268740.417435</v>
      </c>
      <c r="L4257" s="444">
        <f t="shared" ca="1" si="164"/>
        <v>-17588967766440.604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-17588967766440.604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-73287365693.502502</v>
      </c>
      <c r="L4258" s="444">
        <f t="shared" ca="1" si="164"/>
        <v>-17662255132134.105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-17662255132134.105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-73592729717.225433</v>
      </c>
      <c r="L4259" s="444">
        <f t="shared" ca="1" si="164"/>
        <v>-17735847861851.332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-17735847861851.332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-73899366091.047211</v>
      </c>
      <c r="L4260" s="444">
        <f t="shared" ca="1" si="164"/>
        <v>-17809747227942.379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-17809747227942.379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-74207280116.426575</v>
      </c>
      <c r="L4261" s="444">
        <f t="shared" ca="1" si="164"/>
        <v>-17883954508058.805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-17883954508058.805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-74516477116.911682</v>
      </c>
      <c r="L4262" s="444">
        <f t="shared" ca="1" si="164"/>
        <v>-17958470985175.715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-17958470985175.715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-74826962438.232147</v>
      </c>
      <c r="L4263" s="444">
        <f t="shared" ca="1" si="164"/>
        <v>-18033297947613.945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-18033297947613.945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-75138741448.391434</v>
      </c>
      <c r="L4264" s="444">
        <f t="shared" ca="1" si="164"/>
        <v>-18108436689062.336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-18108436689062.336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-75451819537.759735</v>
      </c>
      <c r="L4265" s="444">
        <f t="shared" ca="1" si="164"/>
        <v>-18183888508600.094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-18183888508600.094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-75766202119.167053</v>
      </c>
      <c r="L4266" s="444">
        <f t="shared" ca="1" si="164"/>
        <v>-18259654710719.262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-18259654710719.262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-76081894627.996918</v>
      </c>
      <c r="L4267" s="444">
        <f t="shared" ca="1" si="164"/>
        <v>-18335736605347.258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-18335736605347.258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-76398902522.280243</v>
      </c>
      <c r="L4268" s="444">
        <f t="shared" ca="1" si="164"/>
        <v>-18412135507869.539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-18412135507869.539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-76717231282.789749</v>
      </c>
      <c r="L4269" s="444">
        <f t="shared" ca="1" si="164"/>
        <v>-18488852739152.328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-18488852739152.328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-77036886413.134705</v>
      </c>
      <c r="L4270" s="444">
        <f t="shared" ca="1" si="164"/>
        <v>-18565889625565.461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-18565889625565.461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-77357873439.856079</v>
      </c>
      <c r="L4271" s="444">
        <f t="shared" ca="1" si="164"/>
        <v>-18643247499005.316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-18643247499005.316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-77680197912.522156</v>
      </c>
      <c r="L4272" s="444">
        <f t="shared" ca="1" si="164"/>
        <v>-18720927696917.84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-18720927696917.84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-78003865403.824326</v>
      </c>
      <c r="L4273" s="444">
        <f t="shared" ca="1" si="164"/>
        <v>-18798931562321.664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-18798931562321.664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-78328881509.673599</v>
      </c>
      <c r="L4274" s="444">
        <f t="shared" ca="1" si="164"/>
        <v>-18877260443831.336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-18877260443831.336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-78655251849.297226</v>
      </c>
      <c r="L4275" s="444">
        <f t="shared" ca="1" si="164"/>
        <v>-18955915695680.633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-18955915695680.633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-78982982065.335968</v>
      </c>
      <c r="L4276" s="444">
        <f t="shared" ca="1" si="164"/>
        <v>-19034898677745.969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-19034898677745.969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-79312077823.941528</v>
      </c>
      <c r="L4277" s="444">
        <f t="shared" ca="1" si="164"/>
        <v>-19114210755569.91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-19114210755569.91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-79642544814.874619</v>
      </c>
      <c r="L4278" s="444">
        <f t="shared" ca="1" si="164"/>
        <v>-19193853300384.785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-19193853300384.785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-79974388751.603271</v>
      </c>
      <c r="L4279" s="444">
        <f t="shared" ca="1" si="164"/>
        <v>-19273827689136.387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-19273827689136.387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-80307615371.401611</v>
      </c>
      <c r="L4280" s="444">
        <f t="shared" ca="1" si="164"/>
        <v>-19354135304507.789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-19354135304507.789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-80642230435.449127</v>
      </c>
      <c r="L4281" s="444">
        <f t="shared" ca="1" si="164"/>
        <v>-19434777534943.238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-19434777534943.238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-80978239728.930161</v>
      </c>
      <c r="L4282" s="444">
        <f t="shared" ca="1" si="164"/>
        <v>-19515755774672.168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-19515755774672.168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-81315649061.134033</v>
      </c>
      <c r="L4283" s="444">
        <f t="shared" ca="1" si="164"/>
        <v>-19597071423733.301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-19597071423733.301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-81654464265.55542</v>
      </c>
      <c r="L4284" s="444">
        <f t="shared" ca="1" si="164"/>
        <v>-19678725887998.855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-19678725887998.855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-81994691199.995224</v>
      </c>
      <c r="L4285" s="444">
        <f t="shared" ca="1" si="164"/>
        <v>-19760720579198.852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-19760720579198.852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-82336335746.66188</v>
      </c>
      <c r="L4286" s="444">
        <f t="shared" ca="1" si="164"/>
        <v>-19843056914945.512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-19843056914945.512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-82679403812.272964</v>
      </c>
      <c r="L4287" s="444">
        <f t="shared" ca="1" si="164"/>
        <v>-19925736318757.785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-19925736318757.785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-83023901328.15744</v>
      </c>
      <c r="L4288" s="444">
        <f t="shared" ca="1" si="164"/>
        <v>-20008760220085.941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-20008760220085.941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-83369834250.358093</v>
      </c>
      <c r="L4289" s="444">
        <f t="shared" ca="1" si="164"/>
        <v>-20092130054336.301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-20092130054336.301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-83717208559.734589</v>
      </c>
      <c r="L4290" s="444">
        <f t="shared" ca="1" si="164"/>
        <v>-20175847262896.035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-20175847262896.035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-84066030262.066818</v>
      </c>
      <c r="L4291" s="444">
        <f t="shared" ca="1" si="164"/>
        <v>-20259913293158.102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-20259913293158.102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-84416305388.158752</v>
      </c>
      <c r="L4292" s="444">
        <f t="shared" ca="1" si="164"/>
        <v>-20344329598546.262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-20344329598546.262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-84768039993.942749</v>
      </c>
      <c r="L4293" s="444">
        <f t="shared" ca="1" si="164"/>
        <v>-20429097638540.203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-20429097638540.203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-85121240160.584183</v>
      </c>
      <c r="L4294" s="444">
        <f t="shared" ca="1" si="164"/>
        <v>-20514218878700.789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-20514218878700.789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-85475911994.586624</v>
      </c>
      <c r="L4295" s="444">
        <f t="shared" ca="1" si="164"/>
        <v>-20599694790695.375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-20599694790695.375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-85832061627.8974</v>
      </c>
      <c r="L4296" s="444">
        <f t="shared" ca="1" si="164"/>
        <v>-20685526852323.273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-20685526852323.273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-86189695218.013641</v>
      </c>
      <c r="L4297" s="444">
        <f t="shared" ca="1" si="164"/>
        <v>-20771716547541.285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-20771716547541.285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-86548818948.088684</v>
      </c>
      <c r="L4298" s="444">
        <f t="shared" ca="1" si="164"/>
        <v>-20858265366489.375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-20858265366489.375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-86909439027.039063</v>
      </c>
      <c r="L4299" s="444">
        <f t="shared" ca="1" si="164"/>
        <v>-20945174805516.414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-20945174805516.414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-87271561689.651718</v>
      </c>
      <c r="L4300" s="444">
        <f t="shared" ca="1" si="164"/>
        <v>-21032446367206.066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-21032446367206.066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-87635193196.69194</v>
      </c>
      <c r="L4301" s="444">
        <f t="shared" ca="1" si="164"/>
        <v>-21120081560402.758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-21120081560402.758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-88000339835.01149</v>
      </c>
      <c r="L4302" s="444">
        <f t="shared" ca="1" si="164"/>
        <v>-21208081900237.77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-21208081900237.77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-88367007917.657379</v>
      </c>
      <c r="L4303" s="444">
        <f t="shared" ca="1" si="164"/>
        <v>-21296448908155.426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-21296448908155.426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-88735203783.980942</v>
      </c>
      <c r="L4304" s="444">
        <f t="shared" ca="1" si="164"/>
        <v>-21385184111939.406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-21385184111939.406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-89104933799.747528</v>
      </c>
      <c r="L4305" s="444">
        <f t="shared" ca="1" si="164"/>
        <v>-21474289045739.152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-21474289045739.152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-89476204357.24646</v>
      </c>
      <c r="L4306" s="444">
        <f t="shared" ca="1" si="164"/>
        <v>-21563765250096.398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-21563765250096.398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-89849021875.401657</v>
      </c>
      <c r="L4307" s="444">
        <f t="shared" ca="1" si="164"/>
        <v>-21653614271971.801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-21653614271971.801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-90223392799.882507</v>
      </c>
      <c r="L4308" s="444">
        <f t="shared" ca="1" si="164"/>
        <v>-21743837664771.684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-21743837664771.684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-90599323603.215347</v>
      </c>
      <c r="L4309" s="444">
        <f t="shared" ca="1" si="164"/>
        <v>-21834436988374.898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-21834436988374.898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-90976820784.895416</v>
      </c>
      <c r="L4310" s="444">
        <f t="shared" ca="1" si="164"/>
        <v>-21925413809159.793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-21925413809159.793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-91355890871.49913</v>
      </c>
      <c r="L4311" s="444">
        <f t="shared" ca="1" si="164"/>
        <v>-22016769700031.293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-22016769700031.293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-91736540416.797058</v>
      </c>
      <c r="L4312" s="444">
        <f t="shared" ca="1" si="164"/>
        <v>-22108506240448.09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-22108506240448.09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-92118776001.867035</v>
      </c>
      <c r="L4313" s="444">
        <f t="shared" ca="1" si="164"/>
        <v>-22200625016449.957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-22200625016449.957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-92502604235.20816</v>
      </c>
      <c r="L4314" s="444">
        <f t="shared" ca="1" si="164"/>
        <v>-22293127620685.164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-22293127620685.164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-92888031752.854843</v>
      </c>
      <c r="L4315" s="444">
        <f t="shared" ca="1" si="164"/>
        <v>-22386015652438.02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-22386015652438.02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-93275065218.491745</v>
      </c>
      <c r="L4316" s="444">
        <f t="shared" ca="1" si="164"/>
        <v>-22479290717656.512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-22479290717656.512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-93663711323.568802</v>
      </c>
      <c r="L4317" s="444">
        <f t="shared" ca="1" si="164"/>
        <v>-22572954428980.082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-22572954428980.082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-94053976787.417007</v>
      </c>
      <c r="L4318" s="444">
        <f t="shared" ca="1" si="164"/>
        <v>-22667008405767.5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-22667008405767.5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-94445868357.364578</v>
      </c>
      <c r="L4319" s="444">
        <f t="shared" ca="1" si="164"/>
        <v>-22761454274124.863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-22761454274124.863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-94839392808.853592</v>
      </c>
      <c r="L4320" s="444">
        <f t="shared" ca="1" si="164"/>
        <v>-22856293666933.719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-22856293666933.719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-95234556945.557159</v>
      </c>
      <c r="L4321" s="444">
        <f t="shared" ca="1" si="164"/>
        <v>-22951528223879.277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-22951528223879.277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-95631367599.496994</v>
      </c>
      <c r="L4322" s="444">
        <f t="shared" ca="1" si="164"/>
        <v>-23047159591478.773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-23047159591478.773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-96029831631.16156</v>
      </c>
      <c r="L4323" s="444">
        <f t="shared" ca="1" si="164"/>
        <v>-23143189423109.934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-23143189423109.934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-96429955929.624725</v>
      </c>
      <c r="L4324" s="444">
        <f t="shared" ca="1" si="164"/>
        <v>-23239619379039.559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-23239619379039.559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-96831747412.664825</v>
      </c>
      <c r="L4325" s="444">
        <f t="shared" ca="1" si="164"/>
        <v>-23336451126452.223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-23336451126452.223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-97235213026.884262</v>
      </c>
      <c r="L4326" s="444">
        <f t="shared" ca="1" si="164"/>
        <v>-23433686339479.105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-23433686339479.105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-97640359747.829605</v>
      </c>
      <c r="L4327" s="444">
        <f t="shared" ca="1" si="164"/>
        <v>-23531326699226.934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-23531326699226.934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-98047194580.112228</v>
      </c>
      <c r="L4328" s="444">
        <f t="shared" ca="1" si="164"/>
        <v>-23629373893807.047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-23629373893807.047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-98455724557.529358</v>
      </c>
      <c r="L4329" s="444">
        <f t="shared" ca="1" si="164"/>
        <v>-23727829618364.578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-23727829618364.578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-98865956743.185745</v>
      </c>
      <c r="L4330" s="444">
        <f t="shared" ca="1" si="164"/>
        <v>-23826695575107.766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-23826695575107.766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-99277898229.615692</v>
      </c>
      <c r="L4331" s="444">
        <f t="shared" ca="1" si="164"/>
        <v>-23925973473337.383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-23925973473337.383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-99691556138.905762</v>
      </c>
      <c r="L4332" s="444">
        <f t="shared" ca="1" si="164"/>
        <v>-24025665029476.289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-24025665029476.289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-100106937622.81787</v>
      </c>
      <c r="L4333" s="444">
        <f t="shared" ca="1" si="164"/>
        <v>-24125771967099.105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-24125771967099.105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-100524049862.91293</v>
      </c>
      <c r="L4334" s="444">
        <f t="shared" ca="1" si="164"/>
        <v>-24226296016962.02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-24226296016962.02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-100942900070.67508</v>
      </c>
      <c r="L4335" s="444">
        <f t="shared" ca="1" si="164"/>
        <v>-24327238917032.695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-24327238917032.695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-101363495487.63623</v>
      </c>
      <c r="L4336" s="444">
        <f t="shared" ca="1" si="164"/>
        <v>-24428602412520.332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-24428602412520.332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-101785843385.50139</v>
      </c>
      <c r="L4337" s="444">
        <f t="shared" ca="1" si="164"/>
        <v>-24530388255905.832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-24530388255905.832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-102209951066.27429</v>
      </c>
      <c r="L4338" s="444">
        <f t="shared" ca="1" si="164"/>
        <v>-24632598206972.105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-24632598206972.105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-102635825862.38377</v>
      </c>
      <c r="L4339" s="444">
        <f t="shared" ca="1" si="164"/>
        <v>-24735234032834.488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-24735234032834.488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-103063475136.81036</v>
      </c>
      <c r="L4340" s="444">
        <f t="shared" ca="1" si="164"/>
        <v>-24838297507971.297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-24838297507971.297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-103492906283.21373</v>
      </c>
      <c r="L4341" s="444">
        <f t="shared" ca="1" si="164"/>
        <v>-24941790414254.512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-24941790414254.512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-103924126726.06047</v>
      </c>
      <c r="L4342" s="444">
        <f t="shared" ca="1" si="164"/>
        <v>-25045714540980.57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-25045714540980.57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-104357143920.75238</v>
      </c>
      <c r="L4343" s="444">
        <f t="shared" ref="L4343:L4597" ca="1" si="169">I4343-J4343+K4343</f>
        <v>-25150071684901.324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-25150071684901.324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-104791965353.75552</v>
      </c>
      <c r="L4344" s="444">
        <f t="shared" ca="1" si="169"/>
        <v>-25254863650255.078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-25254863650255.078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-105228598542.72949</v>
      </c>
      <c r="L4345" s="444">
        <f t="shared" ca="1" si="169"/>
        <v>-25360092248797.809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-25360092248797.809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-105667051036.65753</v>
      </c>
      <c r="L4346" s="444">
        <f t="shared" ca="1" si="169"/>
        <v>-25465759299834.465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-25465759299834.465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-106107330415.97693</v>
      </c>
      <c r="L4347" s="444">
        <f t="shared" ca="1" si="169"/>
        <v>-25571866630250.441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-25571866630250.441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-106549444292.71017</v>
      </c>
      <c r="L4348" s="444">
        <f t="shared" ca="1" si="169"/>
        <v>-25678416074543.152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-25678416074543.152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-106993400310.59647</v>
      </c>
      <c r="L4349" s="444">
        <f t="shared" ca="1" si="169"/>
        <v>-25785409474853.75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-25785409474853.75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-107439206145.22395</v>
      </c>
      <c r="L4350" s="444">
        <f t="shared" ca="1" si="169"/>
        <v>-25892848680998.973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-25892848680998.973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-107886869504.16238</v>
      </c>
      <c r="L4351" s="444">
        <f t="shared" ca="1" si="169"/>
        <v>-26000735550503.137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-26000735550503.137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-108336398127.09641</v>
      </c>
      <c r="L4352" s="444">
        <f t="shared" ca="1" si="169"/>
        <v>-26109071948630.234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-26109071948630.234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-108787799785.9593</v>
      </c>
      <c r="L4353" s="444">
        <f t="shared" ca="1" si="169"/>
        <v>-26217859748416.195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-26217859748416.195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-109241082285.06747</v>
      </c>
      <c r="L4354" s="444">
        <f t="shared" ca="1" si="169"/>
        <v>-26327100830701.262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-26327100830701.262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-109696253461.25525</v>
      </c>
      <c r="L4355" s="444">
        <f t="shared" ca="1" si="169"/>
        <v>-26436797084162.516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-26436797084162.516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-110153321184.01048</v>
      </c>
      <c r="L4356" s="444">
        <f t="shared" ca="1" si="169"/>
        <v>-26546950405346.527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-26546950405346.527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-110612293355.61053</v>
      </c>
      <c r="L4357" s="444">
        <f t="shared" ca="1" si="169"/>
        <v>-26657562698702.137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-26657562698702.137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-111073177911.2589</v>
      </c>
      <c r="L4358" s="444">
        <f t="shared" ca="1" si="169"/>
        <v>-26768635876613.395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-26768635876613.395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-111535982819.22247</v>
      </c>
      <c r="L4359" s="444">
        <f t="shared" ca="1" si="169"/>
        <v>-26880171859432.617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-26880171859432.617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-112000716080.96924</v>
      </c>
      <c r="L4360" s="444">
        <f t="shared" ca="1" si="169"/>
        <v>-26992172575513.586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-26992172575513.586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-112467385731.30661</v>
      </c>
      <c r="L4361" s="444">
        <f t="shared" ca="1" si="169"/>
        <v>-27104639961244.891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-27104639961244.891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-112935999838.52037</v>
      </c>
      <c r="L4362" s="444">
        <f t="shared" ca="1" si="169"/>
        <v>-27217575961083.41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-27217575961083.41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-113406566504.51421</v>
      </c>
      <c r="L4363" s="444">
        <f t="shared" ca="1" si="169"/>
        <v>-27330982527587.926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-27330982527587.926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-113879093864.94969</v>
      </c>
      <c r="L4364" s="444">
        <f t="shared" ca="1" si="169"/>
        <v>-27444861621452.875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-27444861621452.875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-114353590089.38698</v>
      </c>
      <c r="L4365" s="444">
        <f t="shared" ca="1" si="169"/>
        <v>-27559215211542.262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-27559215211542.262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-114830063381.42609</v>
      </c>
      <c r="L4366" s="444">
        <f t="shared" ca="1" si="169"/>
        <v>-27674045274923.688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-27674045274923.688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-115308521978.84869</v>
      </c>
      <c r="L4367" s="444">
        <f t="shared" ca="1" si="169"/>
        <v>-27789353796902.535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-27789353796902.535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-115788974153.76056</v>
      </c>
      <c r="L4368" s="444">
        <f t="shared" ca="1" si="169"/>
        <v>-27905142771056.297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-27905142771056.297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-116271428212.73457</v>
      </c>
      <c r="L4369" s="444">
        <f t="shared" ca="1" si="169"/>
        <v>-28021414199269.031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-28021414199269.031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-116755892496.9543</v>
      </c>
      <c r="L4370" s="444">
        <f t="shared" ca="1" si="169"/>
        <v>-28138170091765.984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-28138170091765.984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-117242375382.35826</v>
      </c>
      <c r="L4371" s="444">
        <f t="shared" ca="1" si="169"/>
        <v>-28255412467148.344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-28255412467148.344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-117730885279.78477</v>
      </c>
      <c r="L4372" s="444">
        <f t="shared" ca="1" si="169"/>
        <v>-28373143352428.129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-28373143352428.129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-118221430635.1172</v>
      </c>
      <c r="L4373" s="444">
        <f t="shared" ca="1" si="169"/>
        <v>-28491364783063.246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-28491364783063.246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-118714019929.43019</v>
      </c>
      <c r="L4374" s="444">
        <f t="shared" ca="1" si="169"/>
        <v>-28610078802992.676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-28610078802992.676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-119208661679.13612</v>
      </c>
      <c r="L4375" s="444">
        <f t="shared" ca="1" si="169"/>
        <v>-28729287464671.813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-28729287464671.813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-119705364436.13255</v>
      </c>
      <c r="L4376" s="444">
        <f t="shared" ca="1" si="169"/>
        <v>-28848992829107.945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-28848992829107.945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-120204136787.94977</v>
      </c>
      <c r="L4377" s="444">
        <f t="shared" ca="1" si="169"/>
        <v>-28969196965895.895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-28969196965895.895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-120704987357.89955</v>
      </c>
      <c r="L4378" s="444">
        <f t="shared" ca="1" si="169"/>
        <v>-29089901953253.793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-29089901953253.793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-121207924805.22412</v>
      </c>
      <c r="L4379" s="444">
        <f t="shared" ca="1" si="169"/>
        <v>-29211109878059.016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-29211109878059.016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-121712957825.2459</v>
      </c>
      <c r="L4380" s="444">
        <f t="shared" ca="1" si="169"/>
        <v>-29332822835884.262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-29332822835884.262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-122220095149.51776</v>
      </c>
      <c r="L4381" s="444">
        <f t="shared" ca="1" si="169"/>
        <v>-29455042931033.781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-29455042931033.781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-122729345545.97408</v>
      </c>
      <c r="L4382" s="444">
        <f t="shared" ca="1" si="169"/>
        <v>-29577772276579.754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-29577772276579.754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-123240717819.08231</v>
      </c>
      <c r="L4383" s="444">
        <f t="shared" ca="1" si="169"/>
        <v>-29701012994398.836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-29701012994398.836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-123754220809.99515</v>
      </c>
      <c r="L4384" s="444">
        <f t="shared" ca="1" si="169"/>
        <v>-29824767215208.832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-29824767215208.832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-124269863396.70346</v>
      </c>
      <c r="L4385" s="444">
        <f t="shared" ca="1" si="169"/>
        <v>-29949037078605.535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-29949037078605.535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-124787654494.18973</v>
      </c>
      <c r="L4386" s="444">
        <f t="shared" ca="1" si="169"/>
        <v>-30073824733099.727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-30073824733099.727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-125307603054.58217</v>
      </c>
      <c r="L4387" s="444">
        <f t="shared" ca="1" si="169"/>
        <v>-30199132336154.309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-30199132336154.309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-125829718067.3096</v>
      </c>
      <c r="L4388" s="444">
        <f t="shared" ca="1" si="169"/>
        <v>-30324962054221.617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-30324962054221.617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-126354008559.25673</v>
      </c>
      <c r="L4389" s="444">
        <f t="shared" ca="1" si="169"/>
        <v>-30451316062780.875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-30451316062780.875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-126880483594.9203</v>
      </c>
      <c r="L4390" s="444">
        <f t="shared" ca="1" si="169"/>
        <v>-30578196546375.797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-30578196546375.797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-127409152276.56581</v>
      </c>
      <c r="L4391" s="444">
        <f t="shared" ca="1" si="169"/>
        <v>-30705605698652.363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-30705605698652.363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-127940023744.38486</v>
      </c>
      <c r="L4392" s="444">
        <f t="shared" ca="1" si="169"/>
        <v>-30833545722396.75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-30833545722396.75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-128473107176.65312</v>
      </c>
      <c r="L4393" s="444">
        <f t="shared" ca="1" si="169"/>
        <v>-30962018829573.402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-30962018829573.402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-129008411789.88918</v>
      </c>
      <c r="L4394" s="444">
        <f t="shared" ca="1" si="169"/>
        <v>-31091027241363.293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-31091027241363.293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-129545946839.01373</v>
      </c>
      <c r="L4395" s="444">
        <f t="shared" ca="1" si="169"/>
        <v>-31220573188202.309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-31220573188202.309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-130085721617.50961</v>
      </c>
      <c r="L4396" s="444">
        <f t="shared" ca="1" si="169"/>
        <v>-31350658909819.816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-31350658909819.816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-130627745457.58257</v>
      </c>
      <c r="L4397" s="444">
        <f t="shared" ca="1" si="169"/>
        <v>-31481286655277.398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-31481286655277.398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-131172027730.32248</v>
      </c>
      <c r="L4398" s="444">
        <f t="shared" ca="1" si="169"/>
        <v>-31612458683007.723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-31612458683007.723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-131718577845.86551</v>
      </c>
      <c r="L4399" s="444">
        <f t="shared" ca="1" si="169"/>
        <v>-31744177260853.59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-31744177260853.59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-132267405253.55661</v>
      </c>
      <c r="L4400" s="444">
        <f t="shared" ca="1" si="169"/>
        <v>-31876444666107.145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-31876444666107.145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-132818519442.1131</v>
      </c>
      <c r="L4401" s="444">
        <f t="shared" ca="1" si="169"/>
        <v>-32009263185549.258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-32009263185549.258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-133371929939.78857</v>
      </c>
      <c r="L4402" s="444">
        <f t="shared" ca="1" si="169"/>
        <v>-32142635115489.047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-32142635115489.047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-133927646314.53767</v>
      </c>
      <c r="L4403" s="444">
        <f t="shared" ca="1" si="169"/>
        <v>-32276562761803.586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-32276562761803.586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-134485678174.18161</v>
      </c>
      <c r="L4404" s="444">
        <f t="shared" ca="1" si="169"/>
        <v>-32411048439977.766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-32411048439977.766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-135046035166.57402</v>
      </c>
      <c r="L4405" s="444">
        <f t="shared" ca="1" si="169"/>
        <v>-32546094475144.34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-32546094475144.34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-135608726979.76807</v>
      </c>
      <c r="L4406" s="444">
        <f t="shared" ca="1" si="169"/>
        <v>-32681703202124.109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-32681703202124.109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-136173763342.18379</v>
      </c>
      <c r="L4407" s="444">
        <f t="shared" ca="1" si="169"/>
        <v>-32817876965466.293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-32817876965466.293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-136741154022.77621</v>
      </c>
      <c r="L4408" s="444">
        <f t="shared" ca="1" si="169"/>
        <v>-32954618119489.07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-32954618119489.07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-137310908831.20445</v>
      </c>
      <c r="L4409" s="444">
        <f t="shared" ca="1" si="169"/>
        <v>-33091929028320.273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-33091929028320.273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-137883037618.00113</v>
      </c>
      <c r="L4410" s="444">
        <f t="shared" ca="1" si="169"/>
        <v>-33229812065938.273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-33229812065938.273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-138457550274.7428</v>
      </c>
      <c r="L4411" s="444">
        <f t="shared" ca="1" si="169"/>
        <v>-33368269616213.016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-33368269616213.016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-139034456734.22089</v>
      </c>
      <c r="L4412" s="444">
        <f t="shared" ca="1" si="169"/>
        <v>-33507304072947.238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-33507304072947.238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-139613766970.61346</v>
      </c>
      <c r="L4413" s="444">
        <f t="shared" ca="1" si="169"/>
        <v>-33646917839917.852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-33646917839917.852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-140195490999.65771</v>
      </c>
      <c r="L4414" s="444">
        <f t="shared" ca="1" si="169"/>
        <v>-33787113330917.508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-33787113330917.508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-140779638878.82294</v>
      </c>
      <c r="L4415" s="444">
        <f t="shared" ca="1" si="169"/>
        <v>-33927892969796.332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-33927892969796.332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-141366220707.48471</v>
      </c>
      <c r="L4416" s="444">
        <f t="shared" ca="1" si="169"/>
        <v>-34069259190503.816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-34069259190503.816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-141955246627.09924</v>
      </c>
      <c r="L4417" s="444">
        <f t="shared" ca="1" si="169"/>
        <v>-34211214437130.914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-34211214437130.914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-142546726821.37881</v>
      </c>
      <c r="L4418" s="444">
        <f t="shared" ca="1" si="169"/>
        <v>-34353761163952.293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-34353761163952.293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-143140671516.4679</v>
      </c>
      <c r="L4419" s="444">
        <f t="shared" ca="1" si="169"/>
        <v>-34496901835468.762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-34496901835468.762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-143737090981.11984</v>
      </c>
      <c r="L4420" s="444">
        <f t="shared" ca="1" si="169"/>
        <v>-34640638926449.883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-34640638926449.883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-144335995526.87451</v>
      </c>
      <c r="L4421" s="444">
        <f t="shared" ca="1" si="169"/>
        <v>-34784974921976.758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-34784974921976.758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-144937395508.23648</v>
      </c>
      <c r="L4422" s="444">
        <f t="shared" ca="1" si="169"/>
        <v>-34929912317484.996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-34929912317484.996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-145541301322.85416</v>
      </c>
      <c r="L4423" s="444">
        <f t="shared" ca="1" si="169"/>
        <v>-35075453618807.852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-35075453618807.852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-146147723411.69937</v>
      </c>
      <c r="L4424" s="444">
        <f t="shared" ca="1" si="169"/>
        <v>-35221601342219.555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-35221601342219.555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-146756672259.24814</v>
      </c>
      <c r="L4425" s="444">
        <f t="shared" ca="1" si="169"/>
        <v>-35368358014478.805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-35368358014478.805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-147368158393.66168</v>
      </c>
      <c r="L4426" s="444">
        <f t="shared" ca="1" si="169"/>
        <v>-35515726172872.469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-35515726172872.469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-147982192386.96863</v>
      </c>
      <c r="L4427" s="444">
        <f t="shared" ca="1" si="169"/>
        <v>-35663708365259.438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-35663708365259.438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-148598784855.24765</v>
      </c>
      <c r="L4428" s="444">
        <f t="shared" ca="1" si="169"/>
        <v>-35812307150114.688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-35812307150114.688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-149217946458.81119</v>
      </c>
      <c r="L4429" s="444">
        <f t="shared" ca="1" si="169"/>
        <v>-35961525096573.5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-35961525096573.5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-149839687902.38959</v>
      </c>
      <c r="L4430" s="444">
        <f t="shared" ca="1" si="169"/>
        <v>-36111364784475.891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-36111364784475.891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-150464019935.31622</v>
      </c>
      <c r="L4431" s="444">
        <f t="shared" ca="1" si="169"/>
        <v>-36261828804411.203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-36261828804411.203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-151090953351.71335</v>
      </c>
      <c r="L4432" s="444">
        <f t="shared" ca="1" si="169"/>
        <v>-36412919757762.914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-36412919757762.914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-151720498990.6788</v>
      </c>
      <c r="L4433" s="444">
        <f t="shared" ca="1" si="169"/>
        <v>-36564640256753.594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-36564640256753.594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-152352667736.4733</v>
      </c>
      <c r="L4434" s="444">
        <f t="shared" ca="1" si="169"/>
        <v>-36716992924490.07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-36716992924490.07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-152987470518.70862</v>
      </c>
      <c r="L4435" s="444">
        <f t="shared" ca="1" si="169"/>
        <v>-36869980395008.781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-36869980395008.781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-153624918312.53659</v>
      </c>
      <c r="L4436" s="444">
        <f t="shared" ca="1" si="169"/>
        <v>-37023605313321.32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-37023605313321.32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-154265022138.83884</v>
      </c>
      <c r="L4437" s="444">
        <f t="shared" ca="1" si="169"/>
        <v>-37177870335460.156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-37177870335460.156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-154907793064.41733</v>
      </c>
      <c r="L4438" s="444">
        <f t="shared" ca="1" si="169"/>
        <v>-37332778128524.57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-37332778128524.57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-155553242202.1857</v>
      </c>
      <c r="L4439" s="444">
        <f t="shared" ca="1" si="169"/>
        <v>-37488331370726.758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-37488331370726.758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-156201380711.36148</v>
      </c>
      <c r="L4440" s="444">
        <f t="shared" ca="1" si="169"/>
        <v>-37644532751438.117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-37644532751438.117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-156852219797.65881</v>
      </c>
      <c r="L4441" s="444">
        <f t="shared" ca="1" si="169"/>
        <v>-37801384971235.773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-37801384971235.773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-157505770713.48239</v>
      </c>
      <c r="L4442" s="444">
        <f t="shared" ca="1" si="169"/>
        <v>-37958890741949.258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-37958890741949.258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-158162044758.12192</v>
      </c>
      <c r="L4443" s="444">
        <f t="shared" ca="1" si="169"/>
        <v>-38117052786707.383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-38117052786707.383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-158821053277.94742</v>
      </c>
      <c r="L4444" s="444">
        <f t="shared" ca="1" si="169"/>
        <v>-38275873839985.328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-38275873839985.328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-159482807666.60553</v>
      </c>
      <c r="L4445" s="444">
        <f t="shared" ca="1" si="169"/>
        <v>-38435356647651.938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-38435356647651.938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-160147319365.2164</v>
      </c>
      <c r="L4446" s="444">
        <f t="shared" ca="1" si="169"/>
        <v>-38595503967017.156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-38595503967017.156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-160814599862.57147</v>
      </c>
      <c r="L4447" s="444">
        <f t="shared" ca="1" si="169"/>
        <v>-38756318566879.727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-38756318566879.727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-161484660695.33218</v>
      </c>
      <c r="L4448" s="444">
        <f t="shared" ca="1" si="169"/>
        <v>-38917803227575.063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-38917803227575.063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-162157513448.22943</v>
      </c>
      <c r="L4449" s="444">
        <f t="shared" ca="1" si="169"/>
        <v>-39079960741023.289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-39079960741023.289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-162833169754.2637</v>
      </c>
      <c r="L4450" s="444">
        <f t="shared" ca="1" si="169"/>
        <v>-39242793910777.555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-39242793910777.555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-163511641294.90646</v>
      </c>
      <c r="L4451" s="444">
        <f t="shared" ca="1" si="169"/>
        <v>-39406305552072.461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-39406305552072.461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-164192939800.30191</v>
      </c>
      <c r="L4452" s="444">
        <f t="shared" ca="1" si="169"/>
        <v>-39570498491872.766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-39570498491872.766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-164877077049.46985</v>
      </c>
      <c r="L4453" s="444">
        <f t="shared" ca="1" si="169"/>
        <v>-39735375568922.234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-39735375568922.234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-165564064870.50931</v>
      </c>
      <c r="L4454" s="444">
        <f t="shared" ca="1" si="169"/>
        <v>-39900939633792.742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-39900939633792.742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-166253915140.8031</v>
      </c>
      <c r="L4455" s="444">
        <f t="shared" ca="1" si="169"/>
        <v>-40067193548933.547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-40067193548933.547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-166946639787.22311</v>
      </c>
      <c r="L4456" s="444">
        <f t="shared" ca="1" si="169"/>
        <v>-40234140188720.773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-40234140188720.773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-167642250786.33655</v>
      </c>
      <c r="L4457" s="444">
        <f t="shared" ca="1" si="169"/>
        <v>-40401782439507.109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-40401782439507.109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-168340760164.61295</v>
      </c>
      <c r="L4458" s="444">
        <f t="shared" ca="1" si="169"/>
        <v>-40570123199671.719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-40570123199671.719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-169042179998.63217</v>
      </c>
      <c r="L4459" s="444">
        <f t="shared" ca="1" si="169"/>
        <v>-40739165379670.352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-40739165379670.352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-169746522415.29312</v>
      </c>
      <c r="L4460" s="444">
        <f t="shared" ca="1" si="169"/>
        <v>-40908911902085.648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-40908911902085.648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-170453799592.02353</v>
      </c>
      <c r="L4461" s="444">
        <f t="shared" ca="1" si="169"/>
        <v>-41079365701677.672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-41079365701677.672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-171164023756.9903</v>
      </c>
      <c r="L4462" s="444">
        <f t="shared" ca="1" si="169"/>
        <v>-41250529725434.664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-41250529725434.664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-171877207189.3111</v>
      </c>
      <c r="L4463" s="444">
        <f t="shared" ca="1" si="169"/>
        <v>-41422406932623.977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-41422406932623.977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-172593362219.26657</v>
      </c>
      <c r="L4464" s="444">
        <f t="shared" ca="1" si="169"/>
        <v>-41595000294843.242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-41595000294843.242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-173312501228.51352</v>
      </c>
      <c r="L4465" s="444">
        <f t="shared" ca="1" si="169"/>
        <v>-41768312796071.758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-41768312796071.758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-174034636650.29898</v>
      </c>
      <c r="L4466" s="444">
        <f t="shared" ca="1" si="169"/>
        <v>-41942347432722.055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-41942347432722.055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-174759780969.67523</v>
      </c>
      <c r="L4467" s="444">
        <f t="shared" ca="1" si="169"/>
        <v>-42117107213691.727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-42117107213691.727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-175487946723.71552</v>
      </c>
      <c r="L4468" s="444">
        <f t="shared" ca="1" si="169"/>
        <v>-42292595160415.445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-42292595160415.445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-176219146501.73102</v>
      </c>
      <c r="L4469" s="444">
        <f t="shared" ca="1" si="169"/>
        <v>-42468814306917.18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-42468814306917.18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-176953392945.48825</v>
      </c>
      <c r="L4470" s="444">
        <f t="shared" ca="1" si="169"/>
        <v>-42645767699862.664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-42645767699862.664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-177690698749.42776</v>
      </c>
      <c r="L4471" s="444">
        <f t="shared" ca="1" si="169"/>
        <v>-42823458398612.094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-42823458398612.094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-178431076660.88373</v>
      </c>
      <c r="L4472" s="444">
        <f t="shared" ca="1" si="169"/>
        <v>-43001889475272.977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-43001889475272.977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-179174539480.30408</v>
      </c>
      <c r="L4473" s="444">
        <f t="shared" ca="1" si="169"/>
        <v>-43181064014753.281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-43181064014753.281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-179921100061.47202</v>
      </c>
      <c r="L4474" s="444">
        <f t="shared" ca="1" si="169"/>
        <v>-43360985114814.75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-43360985114814.75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-180670771311.72812</v>
      </c>
      <c r="L4475" s="444">
        <f t="shared" ca="1" si="169"/>
        <v>-43541655886126.477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-43541655886126.477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-181423566192.19366</v>
      </c>
      <c r="L4476" s="444">
        <f t="shared" ca="1" si="169"/>
        <v>-43723079452318.672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-43723079452318.672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-182179497717.99448</v>
      </c>
      <c r="L4477" s="444">
        <f t="shared" ca="1" si="169"/>
        <v>-43905258950036.664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-43905258950036.664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-182938578958.48608</v>
      </c>
      <c r="L4478" s="444">
        <f t="shared" ca="1" si="169"/>
        <v>-44088197528995.148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-44088197528995.148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-183700823037.4798</v>
      </c>
      <c r="L4479" s="444">
        <f t="shared" ca="1" si="169"/>
        <v>-44271898352032.625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-44271898352032.625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-184466243133.46927</v>
      </c>
      <c r="L4480" s="444">
        <f t="shared" ca="1" si="169"/>
        <v>-44456364595166.094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-44456364595166.094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-185234852479.85873</v>
      </c>
      <c r="L4481" s="444">
        <f t="shared" ca="1" si="169"/>
        <v>-44641599447645.953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-44641599447645.953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-186006664365.19147</v>
      </c>
      <c r="L4482" s="444">
        <f t="shared" ca="1" si="169"/>
        <v>-44827606112011.148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-44827606112011.148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-186781692133.37979</v>
      </c>
      <c r="L4483" s="444">
        <f t="shared" ca="1" si="169"/>
        <v>-45014387804144.531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-45014387804144.531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-187559949183.93555</v>
      </c>
      <c r="L4484" s="444">
        <f t="shared" ca="1" si="169"/>
        <v>-45201947753328.469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-45201947753328.469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-188341448972.20197</v>
      </c>
      <c r="L4485" s="444">
        <f t="shared" ca="1" si="169"/>
        <v>-45390289202300.672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-45390289202300.672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-189126205009.58612</v>
      </c>
      <c r="L4486" s="444">
        <f t="shared" ca="1" si="169"/>
        <v>-45579415407310.258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-45579415407310.258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-189914230863.79272</v>
      </c>
      <c r="L4487" s="444">
        <f t="shared" ca="1" si="169"/>
        <v>-45769329638174.047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-45769329638174.047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-190705540159.05853</v>
      </c>
      <c r="L4488" s="444">
        <f t="shared" ca="1" si="169"/>
        <v>-45960035178333.102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-45960035178333.102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-191500146576.38791</v>
      </c>
      <c r="L4489" s="444">
        <f t="shared" ca="1" si="169"/>
        <v>-46151535324909.492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-46151535324909.492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-192298063853.78955</v>
      </c>
      <c r="L4490" s="444">
        <f t="shared" ca="1" si="169"/>
        <v>-46343833388763.281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-46343833388763.281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-193099305786.51367</v>
      </c>
      <c r="L4491" s="444">
        <f t="shared" ca="1" si="169"/>
        <v>-46536932694549.797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-46536932694549.797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-193903886227.29083</v>
      </c>
      <c r="L4492" s="444">
        <f t="shared" ca="1" si="169"/>
        <v>-46730836580777.086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-46730836580777.086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-194711819086.5712</v>
      </c>
      <c r="L4493" s="444">
        <f t="shared" ca="1" si="169"/>
        <v>-46925548399863.656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-46925548399863.656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-195523118332.76523</v>
      </c>
      <c r="L4494" s="444">
        <f t="shared" ca="1" si="169"/>
        <v>-47121071518196.422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-47121071518196.422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-196337797992.48508</v>
      </c>
      <c r="L4495" s="444">
        <f t="shared" ca="1" si="169"/>
        <v>-47317409316188.906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-47317409316188.906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-197155872150.78711</v>
      </c>
      <c r="L4496" s="444">
        <f t="shared" ca="1" si="169"/>
        <v>-47514565188339.695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-47514565188339.695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-197977354951.41541</v>
      </c>
      <c r="L4497" s="444">
        <f t="shared" ca="1" si="169"/>
        <v>-47712542543291.109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-47712542543291.109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-198802260597.0463</v>
      </c>
      <c r="L4498" s="444">
        <f t="shared" ca="1" si="169"/>
        <v>-47911344803888.156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-47911344803888.156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-199630603349.534</v>
      </c>
      <c r="L4499" s="444">
        <f t="shared" ca="1" si="169"/>
        <v>-48110975407237.688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-48110975407237.688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-200462397530.15704</v>
      </c>
      <c r="L4500" s="444">
        <f t="shared" ca="1" si="169"/>
        <v>-48311437804767.844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-48311437804767.844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-201297657519.86603</v>
      </c>
      <c r="L4501" s="444">
        <f t="shared" ca="1" si="169"/>
        <v>-48512735462287.711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-48512735462287.711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-202136397759.53214</v>
      </c>
      <c r="L4502" s="444">
        <f t="shared" ca="1" si="169"/>
        <v>-48714871860047.242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-48714871860047.242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-202978632750.19684</v>
      </c>
      <c r="L4503" s="444">
        <f t="shared" ca="1" si="169"/>
        <v>-48917850492797.438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-48917850492797.438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-203824377053.32266</v>
      </c>
      <c r="L4504" s="444">
        <f t="shared" ca="1" si="169"/>
        <v>-49121674869850.758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-49121674869850.758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-204673645291.04483</v>
      </c>
      <c r="L4505" s="444">
        <f t="shared" ca="1" si="169"/>
        <v>-49326348515141.805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-49326348515141.805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-205526452146.42419</v>
      </c>
      <c r="L4506" s="444">
        <f t="shared" ca="1" si="169"/>
        <v>-49531874967288.227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-49531874967288.227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-206382812363.70093</v>
      </c>
      <c r="L4507" s="444">
        <f t="shared" ca="1" si="169"/>
        <v>-49738257779651.93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-49738257779651.93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-207242740748.54971</v>
      </c>
      <c r="L4508" s="444">
        <f t="shared" ca="1" si="169"/>
        <v>-49945500520400.477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-49945500520400.477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-208106252168.33533</v>
      </c>
      <c r="L4509" s="444">
        <f t="shared" ca="1" si="169"/>
        <v>-50153606772568.813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-50153606772568.813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-208973361552.37006</v>
      </c>
      <c r="L4510" s="444">
        <f t="shared" ca="1" si="169"/>
        <v>-50362580134121.18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-50362580134121.18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-209844083892.17157</v>
      </c>
      <c r="L4511" s="444">
        <f t="shared" ca="1" si="169"/>
        <v>-50572424218013.352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-50572424218013.352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-210718434241.72229</v>
      </c>
      <c r="L4512" s="444">
        <f t="shared" ca="1" si="169"/>
        <v>-50783142652255.07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-50783142652255.07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-211596427717.72946</v>
      </c>
      <c r="L4513" s="444">
        <f t="shared" ca="1" si="169"/>
        <v>-50994739079972.797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-50994739079972.797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-212478079499.88666</v>
      </c>
      <c r="L4514" s="444">
        <f t="shared" ca="1" si="169"/>
        <v>-51207217159472.68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-51207217159472.68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-213363404831.13617</v>
      </c>
      <c r="L4515" s="444">
        <f t="shared" ca="1" si="169"/>
        <v>-51420580564303.813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-51420580564303.813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-214252419017.93256</v>
      </c>
      <c r="L4516" s="444">
        <f t="shared" ca="1" si="169"/>
        <v>-51634832983321.742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-51634832983321.742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-215145137430.50726</v>
      </c>
      <c r="L4517" s="444">
        <f t="shared" ca="1" si="169"/>
        <v>-51849978120752.25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-51849978120752.25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-216041575503.13437</v>
      </c>
      <c r="L4518" s="444">
        <f t="shared" ca="1" si="169"/>
        <v>-52066019696255.383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-52066019696255.383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-216941748734.39743</v>
      </c>
      <c r="L4519" s="444">
        <f t="shared" ca="1" si="169"/>
        <v>-52282961444989.781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-52282961444989.781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-217845672687.45743</v>
      </c>
      <c r="L4520" s="444">
        <f t="shared" ca="1" si="169"/>
        <v>-52500807117677.242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-52500807117677.242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-218753362990.32184</v>
      </c>
      <c r="L4521" s="444">
        <f t="shared" ca="1" si="169"/>
        <v>-52719560480667.563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-52719560480667.563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-219664835336.11484</v>
      </c>
      <c r="L4522" s="444">
        <f t="shared" ca="1" si="169"/>
        <v>-52939225316003.68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-52939225316003.68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-220580105483.34866</v>
      </c>
      <c r="L4523" s="444">
        <f t="shared" ca="1" si="169"/>
        <v>-53159805421487.031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-53159805421487.031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-221499189256.19595</v>
      </c>
      <c r="L4524" s="444">
        <f t="shared" ca="1" si="169"/>
        <v>-53381304610743.227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-53381304610743.227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-222422102544.76343</v>
      </c>
      <c r="L4525" s="444">
        <f t="shared" ca="1" si="169"/>
        <v>-53603726713287.992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-53603726713287.992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-223348861305.36664</v>
      </c>
      <c r="L4526" s="444">
        <f t="shared" ca="1" si="169"/>
        <v>-53827075574593.359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-53827075574593.359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-224279481560.80566</v>
      </c>
      <c r="L4527" s="444">
        <f t="shared" ca="1" si="169"/>
        <v>-54051355056154.164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-54051355056154.164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-225213979400.64233</v>
      </c>
      <c r="L4528" s="444">
        <f t="shared" ca="1" si="169"/>
        <v>-54276569035554.805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-54276569035554.805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-226152370981.47836</v>
      </c>
      <c r="L4529" s="444">
        <f t="shared" ca="1" si="169"/>
        <v>-54502721406536.281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-54502721406536.281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-227094672527.2345</v>
      </c>
      <c r="L4530" s="444">
        <f t="shared" ca="1" si="169"/>
        <v>-54729816079063.516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-54729816079063.516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-228040900329.4313</v>
      </c>
      <c r="L4531" s="444">
        <f t="shared" ca="1" si="169"/>
        <v>-54957856979392.945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-54957856979392.945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-228991070747.47061</v>
      </c>
      <c r="L4532" s="444">
        <f t="shared" ca="1" si="169"/>
        <v>-55186848050140.414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-55186848050140.414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-229945200208.9184</v>
      </c>
      <c r="L4533" s="444">
        <f t="shared" ca="1" si="169"/>
        <v>-55416793250349.336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-55416793250349.336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-230903305209.78891</v>
      </c>
      <c r="L4534" s="444">
        <f t="shared" ca="1" si="169"/>
        <v>-55647696555559.125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-55647696555559.125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-231865402314.82968</v>
      </c>
      <c r="L4535" s="444">
        <f t="shared" ca="1" si="169"/>
        <v>-55879561957873.953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-55879561957873.953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-232831508157.80811</v>
      </c>
      <c r="L4536" s="444">
        <f t="shared" ca="1" si="169"/>
        <v>-56112393466031.758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-56112393466031.758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-233801639441.79898</v>
      </c>
      <c r="L4537" s="444">
        <f t="shared" ca="1" si="169"/>
        <v>-56346195105473.555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-56346195105473.555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-234775812939.47314</v>
      </c>
      <c r="L4538" s="444">
        <f t="shared" ca="1" si="169"/>
        <v>-56580970918413.031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-56580970918413.031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-235754045493.38766</v>
      </c>
      <c r="L4539" s="444">
        <f t="shared" ca="1" si="169"/>
        <v>-56816724963906.422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-56816724963906.422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-236736354016.27676</v>
      </c>
      <c r="L4540" s="444">
        <f t="shared" ca="1" si="169"/>
        <v>-57053461317922.695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-57053461317922.695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-237722755491.34457</v>
      </c>
      <c r="L4541" s="444">
        <f t="shared" ca="1" si="169"/>
        <v>-57291184073414.039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-57291184073414.039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-238713266972.5585</v>
      </c>
      <c r="L4542" s="444">
        <f t="shared" ca="1" si="169"/>
        <v>-57529897340386.594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-57529897340386.594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-239707905584.94412</v>
      </c>
      <c r="L4543" s="444">
        <f t="shared" ca="1" si="169"/>
        <v>-57769605245971.539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-57769605245971.539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-240706688524.88141</v>
      </c>
      <c r="L4544" s="444">
        <f t="shared" ca="1" si="169"/>
        <v>-58010311934496.422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-58010311934496.422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-241709633060.40176</v>
      </c>
      <c r="L4545" s="444">
        <f t="shared" ca="1" si="169"/>
        <v>-58252021567556.82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-58252021567556.82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-242716756531.48672</v>
      </c>
      <c r="L4546" s="444">
        <f t="shared" ca="1" si="169"/>
        <v>-58494738324088.305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-58494738324088.305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-243728076350.36792</v>
      </c>
      <c r="L4547" s="444">
        <f t="shared" ca="1" si="169"/>
        <v>-58738466400438.672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-58738466400438.672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-244743610001.82779</v>
      </c>
      <c r="L4548" s="444">
        <f t="shared" ca="1" si="169"/>
        <v>-58983210010440.5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-58983210010440.5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-245763375043.50204</v>
      </c>
      <c r="L4549" s="444">
        <f t="shared" ca="1" si="169"/>
        <v>-59228973385484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-59228973385484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-246787389106.18332</v>
      </c>
      <c r="L4550" s="444">
        <f t="shared" ca="1" si="169"/>
        <v>-59475760774590.18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-59475760774590.18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-247815669894.12573</v>
      </c>
      <c r="L4551" s="444">
        <f t="shared" ca="1" si="169"/>
        <v>-59723576444484.305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-59723576444484.305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-248848235185.35126</v>
      </c>
      <c r="L4552" s="444">
        <f t="shared" ca="1" si="169"/>
        <v>-59972424679669.656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-59972424679669.656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-249885102831.95691</v>
      </c>
      <c r="L4553" s="444">
        <f t="shared" ca="1" si="169"/>
        <v>-60222309782501.609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-60222309782501.609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-250926290760.42337</v>
      </c>
      <c r="L4554" s="444">
        <f t="shared" ca="1" si="169"/>
        <v>-60473236073262.031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-60473236073262.031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-251971816971.92514</v>
      </c>
      <c r="L4555" s="444">
        <f t="shared" ca="1" si="169"/>
        <v>-60725207890233.953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-60725207890233.953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-253021699542.64148</v>
      </c>
      <c r="L4556" s="444">
        <f t="shared" ca="1" si="169"/>
        <v>-60978229589776.594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-60978229589776.594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-254075956624.06909</v>
      </c>
      <c r="L4557" s="444">
        <f t="shared" ca="1" si="169"/>
        <v>-61232305546400.664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-61232305546400.664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-255134606443.33612</v>
      </c>
      <c r="L4558" s="444">
        <f t="shared" ca="1" si="169"/>
        <v>-61487440152844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-61487440152844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-256197667303.51666</v>
      </c>
      <c r="L4559" s="444">
        <f t="shared" ca="1" si="169"/>
        <v>-61743637820147.516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-61743637820147.516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-257265157583.94797</v>
      </c>
      <c r="L4560" s="444">
        <f t="shared" ca="1" si="169"/>
        <v>-62000902977731.461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-62000902977731.461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-258337095740.54776</v>
      </c>
      <c r="L4561" s="444">
        <f t="shared" ca="1" si="169"/>
        <v>-62259240073472.008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-62259240073472.008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-259413500306.13339</v>
      </c>
      <c r="L4562" s="444">
        <f t="shared" ca="1" si="169"/>
        <v>-62518653573778.141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-62518653573778.141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-260494389890.74225</v>
      </c>
      <c r="L4563" s="444">
        <f t="shared" ca="1" si="169"/>
        <v>-62779147963668.883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-62779147963668.883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-261579783181.95364</v>
      </c>
      <c r="L4564" s="444">
        <f t="shared" ca="1" si="169"/>
        <v>-63040727746850.836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-63040727746850.836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-262669698945.21179</v>
      </c>
      <c r="L4565" s="444">
        <f t="shared" ca="1" si="169"/>
        <v>-63303397445796.047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-63303397445796.047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-263764156024.15015</v>
      </c>
      <c r="L4566" s="444">
        <f t="shared" ca="1" si="169"/>
        <v>-63567161601820.195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-63567161601820.195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-264863173340.91751</v>
      </c>
      <c r="L4567" s="444">
        <f t="shared" ca="1" si="169"/>
        <v>-63832024775161.109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-63832024775161.109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-265966769896.50461</v>
      </c>
      <c r="L4568" s="444">
        <f t="shared" ca="1" si="169"/>
        <v>-64097991545057.617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-64097991545057.617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-267074964771.07336</v>
      </c>
      <c r="L4569" s="444">
        <f t="shared" ca="1" si="169"/>
        <v>-64365066509828.688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-64365066509828.688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-268187777124.28622</v>
      </c>
      <c r="L4570" s="444">
        <f t="shared" ca="1" si="169"/>
        <v>-64633254286952.977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-64633254286952.977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-269305226195.63739</v>
      </c>
      <c r="L4571" s="444">
        <f t="shared" ca="1" si="169"/>
        <v>-64902559513148.617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-64902559513148.617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-270427331304.78589</v>
      </c>
      <c r="L4572" s="444">
        <f t="shared" ca="1" si="169"/>
        <v>-65172986844453.406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-65172986844453.406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-271554111851.88922</v>
      </c>
      <c r="L4573" s="444">
        <f t="shared" ca="1" si="169"/>
        <v>-65444540956305.297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-65444540956305.297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-272685587317.93872</v>
      </c>
      <c r="L4574" s="444">
        <f t="shared" ca="1" si="169"/>
        <v>-65717226543623.234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-65717226543623.234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-273821777265.0968</v>
      </c>
      <c r="L4575" s="444">
        <f t="shared" ca="1" si="169"/>
        <v>-65991048320888.328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-65991048320888.328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-274962701337.03467</v>
      </c>
      <c r="L4576" s="444">
        <f t="shared" ca="1" si="169"/>
        <v>-66266011022225.359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-66266011022225.359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-276108379259.27234</v>
      </c>
      <c r="L4577" s="444">
        <f t="shared" ca="1" si="169"/>
        <v>-66542119401484.633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-66542119401484.633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-277258830839.51929</v>
      </c>
      <c r="L4578" s="444">
        <f t="shared" ca="1" si="169"/>
        <v>-66819378232324.148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-66819378232324.148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-278414075968.01727</v>
      </c>
      <c r="L4579" s="444">
        <f t="shared" ca="1" si="169"/>
        <v>-67097792308292.164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-67097792308292.164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-279574134617.88397</v>
      </c>
      <c r="L4580" s="444">
        <f t="shared" ca="1" si="169"/>
        <v>-67377366442910.047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-67377366442910.047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-280739026845.4585</v>
      </c>
      <c r="L4581" s="444">
        <f t="shared" ca="1" si="169"/>
        <v>-67658105469755.508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-67658105469755.508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-281908772790.64795</v>
      </c>
      <c r="L4582" s="444">
        <f t="shared" ca="1" si="169"/>
        <v>-67940014242546.156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-67940014242546.156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-283083392677.27563</v>
      </c>
      <c r="L4583" s="444">
        <f t="shared" ca="1" si="169"/>
        <v>-68223097635223.43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-68223097635223.43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-284262906813.43091</v>
      </c>
      <c r="L4584" s="444">
        <f t="shared" ca="1" si="169"/>
        <v>-68507360542036.859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-68507360542036.859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-285447335591.82025</v>
      </c>
      <c r="L4585" s="444">
        <f t="shared" ca="1" si="169"/>
        <v>-68792807877628.68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-68792807877628.68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-286636699490.11951</v>
      </c>
      <c r="L4586" s="444">
        <f t="shared" ca="1" si="169"/>
        <v>-69079444577118.797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-69079444577118.797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-287831019071.32831</v>
      </c>
      <c r="L4587" s="444">
        <f t="shared" ca="1" si="169"/>
        <v>-69367275596190.125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-69367275596190.125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-289030314984.12549</v>
      </c>
      <c r="L4588" s="444">
        <f t="shared" ca="1" si="169"/>
        <v>-69656305911174.25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-69656305911174.25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-290234607963.22601</v>
      </c>
      <c r="L4589" s="444">
        <f t="shared" ca="1" si="169"/>
        <v>-69946540519137.477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-69946540519137.477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-291443918829.7395</v>
      </c>
      <c r="L4590" s="444">
        <f t="shared" ca="1" si="169"/>
        <v>-70237984437967.219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-70237984437967.219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-292658268491.53009</v>
      </c>
      <c r="L4591" s="444">
        <f t="shared" ca="1" si="169"/>
        <v>-70530642706458.75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-70530642706458.75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-293877677943.57813</v>
      </c>
      <c r="L4592" s="444">
        <f t="shared" ca="1" si="169"/>
        <v>-70824520384402.328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-70824520384402.328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-295102168268.34302</v>
      </c>
      <c r="L4593" s="444">
        <f t="shared" ca="1" si="169"/>
        <v>-71119622552670.672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-71119622552670.672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-296331760636.12781</v>
      </c>
      <c r="L4594" s="444">
        <f t="shared" ca="1" si="169"/>
        <v>-71415954313306.797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-71415954313306.797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-297566476305.44501</v>
      </c>
      <c r="L4595" s="444">
        <f t="shared" ca="1" si="169"/>
        <v>-71713520789612.234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-71713520789612.234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-298806336623.38428</v>
      </c>
      <c r="L4596" s="444">
        <f t="shared" ca="1" si="169"/>
        <v>-72012327126235.625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-72012327126235.625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-300051363025.98175</v>
      </c>
      <c r="L4597" s="444">
        <f t="shared" ca="1" si="169"/>
        <v>-72312378489261.609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-72312378489261.609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-301301577038.59003</v>
      </c>
      <c r="L4598" s="444">
        <f t="shared" ref="L4598:L4852" ca="1" si="174">I4598-J4598+K4598</f>
        <v>-72613680066300.203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-72613680066300.203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-302557000276.25085</v>
      </c>
      <c r="L4599" s="444">
        <f t="shared" ca="1" si="174"/>
        <v>-72916237066576.453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-72916237066576.453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-303817654444.06854</v>
      </c>
      <c r="L4600" s="444">
        <f t="shared" ca="1" si="174"/>
        <v>-73220054721020.516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-73220054721020.516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-305083561337.58545</v>
      </c>
      <c r="L4601" s="444">
        <f t="shared" ca="1" si="174"/>
        <v>-73525138282358.094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-73525138282358.094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-306354742843.15869</v>
      </c>
      <c r="L4602" s="444">
        <f t="shared" ca="1" si="174"/>
        <v>-73831493025201.25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-73831493025201.25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-307631220938.33856</v>
      </c>
      <c r="L4603" s="444">
        <f t="shared" ca="1" si="174"/>
        <v>-74139124246139.594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-74139124246139.594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-308913017692.24829</v>
      </c>
      <c r="L4604" s="444">
        <f t="shared" ca="1" si="174"/>
        <v>-74448037263831.844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-74448037263831.844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-310200155265.966</v>
      </c>
      <c r="L4605" s="444">
        <f t="shared" ca="1" si="174"/>
        <v>-74758237419097.813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-74758237419097.813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-311492655912.90753</v>
      </c>
      <c r="L4606" s="444">
        <f t="shared" ca="1" si="174"/>
        <v>-75069730075010.719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-75069730075010.719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-312790541979.2113</v>
      </c>
      <c r="L4607" s="444">
        <f t="shared" ca="1" si="174"/>
        <v>-75382520616989.938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-75382520616989.938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-314093835904.12476</v>
      </c>
      <c r="L4608" s="444">
        <f t="shared" ca="1" si="174"/>
        <v>-75696614452894.063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-75696614452894.063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-315402560220.39191</v>
      </c>
      <c r="L4609" s="444">
        <f t="shared" ca="1" si="174"/>
        <v>-76012017013114.453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-76012017013114.453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-316716737554.64355</v>
      </c>
      <c r="L4610" s="444">
        <f t="shared" ca="1" si="174"/>
        <v>-76328733750669.094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-76328733750669.094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-318036390627.7879</v>
      </c>
      <c r="L4611" s="444">
        <f t="shared" ca="1" si="174"/>
        <v>-76646770141296.875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-76646770141296.875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-319361542255.40363</v>
      </c>
      <c r="L4612" s="444">
        <f t="shared" ca="1" si="174"/>
        <v>-76966131683552.281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-76966131683552.281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-320692215348.13452</v>
      </c>
      <c r="L4613" s="444">
        <f t="shared" ca="1" si="174"/>
        <v>-77286823898900.422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-77286823898900.422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-322028432912.08508</v>
      </c>
      <c r="L4614" s="444">
        <f t="shared" ca="1" si="174"/>
        <v>-77608852331812.5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-77608852331812.5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-323370218049.21875</v>
      </c>
      <c r="L4615" s="444">
        <f t="shared" ca="1" si="174"/>
        <v>-77932222549861.719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-77932222549861.719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-324717593957.75714</v>
      </c>
      <c r="L4616" s="444">
        <f t="shared" ca="1" si="174"/>
        <v>-78256940143819.469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-78256940143819.469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-326070583932.58112</v>
      </c>
      <c r="L4617" s="444">
        <f t="shared" ca="1" si="174"/>
        <v>-78583010727752.047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-78583010727752.047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-327429211365.63354</v>
      </c>
      <c r="L4618" s="444">
        <f t="shared" ca="1" si="174"/>
        <v>-78910439939117.688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-78910439939117.688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-328793499746.32367</v>
      </c>
      <c r="L4619" s="444">
        <f t="shared" ca="1" si="174"/>
        <v>-79239233438864.016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-79239233438864.016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-330163472661.93341</v>
      </c>
      <c r="L4620" s="444">
        <f t="shared" ca="1" si="174"/>
        <v>-79569396911525.953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-79569396911525.953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-331539153798.02478</v>
      </c>
      <c r="L4621" s="444">
        <f t="shared" ca="1" si="174"/>
        <v>-79900936065323.984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-79900936065323.984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-332920566938.84991</v>
      </c>
      <c r="L4622" s="444">
        <f t="shared" ca="1" si="174"/>
        <v>-80233856632262.828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-80233856632262.828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-334307735967.76178</v>
      </c>
      <c r="L4623" s="444">
        <f t="shared" ca="1" si="174"/>
        <v>-80568164368230.594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-80568164368230.594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-335700684867.62744</v>
      </c>
      <c r="L4624" s="444">
        <f t="shared" ca="1" si="174"/>
        <v>-80903865053098.219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-80903865053098.219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-337099437721.24255</v>
      </c>
      <c r="L4625" s="444">
        <f t="shared" ca="1" si="174"/>
        <v>-81240964490819.469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-81240964490819.469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-338504018711.7478</v>
      </c>
      <c r="L4626" s="444">
        <f t="shared" ca="1" si="174"/>
        <v>-81579468509531.219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-81579468509531.219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-339914452123.04675</v>
      </c>
      <c r="L4627" s="444">
        <f t="shared" ca="1" si="174"/>
        <v>-81919382961654.266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-81919382961654.266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-341330762340.22607</v>
      </c>
      <c r="L4628" s="444">
        <f t="shared" ca="1" si="174"/>
        <v>-82260713723994.484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-82260713723994.484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-342752973849.97699</v>
      </c>
      <c r="L4629" s="444">
        <f t="shared" ca="1" si="174"/>
        <v>-82603466697844.469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-82603466697844.469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-344181111241.01862</v>
      </c>
      <c r="L4630" s="444">
        <f t="shared" ca="1" si="174"/>
        <v>-82947647809085.484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-82947647809085.484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-345615199204.52283</v>
      </c>
      <c r="L4631" s="444">
        <f t="shared" ca="1" si="174"/>
        <v>-83293263008290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-83293263008290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-347055262534.54169</v>
      </c>
      <c r="L4632" s="444">
        <f t="shared" ca="1" si="174"/>
        <v>-83640318270824.547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-83640318270824.547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-348501326128.43561</v>
      </c>
      <c r="L4633" s="444">
        <f t="shared" ca="1" si="174"/>
        <v>-83988819596952.984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-83988819596952.984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-349953414987.30408</v>
      </c>
      <c r="L4634" s="444">
        <f t="shared" ca="1" si="174"/>
        <v>-84338773011940.281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-84338773011940.281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-351411554216.41785</v>
      </c>
      <c r="L4635" s="444">
        <f t="shared" ca="1" si="174"/>
        <v>-84690184566156.703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-84690184566156.703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-352875769025.65295</v>
      </c>
      <c r="L4636" s="444">
        <f t="shared" ca="1" si="174"/>
        <v>-85043060335182.359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-85043060335182.359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-354346084729.92651</v>
      </c>
      <c r="L4637" s="444">
        <f t="shared" ca="1" si="174"/>
        <v>-85397406419912.281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-85397406419912.281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-355822526749.63452</v>
      </c>
      <c r="L4638" s="444">
        <f t="shared" ca="1" si="174"/>
        <v>-85753228946661.922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-85753228946661.922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-357305120611.09131</v>
      </c>
      <c r="L4639" s="444">
        <f t="shared" ca="1" si="174"/>
        <v>-86110534067273.016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-86110534067273.016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-358793891946.97089</v>
      </c>
      <c r="L4640" s="444">
        <f t="shared" ca="1" si="174"/>
        <v>-86469327959219.984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-86469327959219.984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-360288866496.74994</v>
      </c>
      <c r="L4641" s="444">
        <f t="shared" ca="1" si="174"/>
        <v>-86829616825716.734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-86829616825716.734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-361790070107.15308</v>
      </c>
      <c r="L4642" s="444">
        <f t="shared" ca="1" si="174"/>
        <v>-87191406895823.891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-87191406895823.891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-363297528732.59955</v>
      </c>
      <c r="L4643" s="444">
        <f t="shared" ca="1" si="174"/>
        <v>-87554704424556.484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-87554704424556.484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-364811268435.65204</v>
      </c>
      <c r="L4644" s="444">
        <f t="shared" ca="1" si="174"/>
        <v>-87919515692992.141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-87919515692992.141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-366331315387.46722</v>
      </c>
      <c r="L4645" s="444">
        <f t="shared" ca="1" si="174"/>
        <v>-88285847008379.609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-88285847008379.609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-367857695868.24835</v>
      </c>
      <c r="L4646" s="444">
        <f t="shared" ca="1" si="174"/>
        <v>-88653704704247.859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-88653704704247.859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-369390436267.6994</v>
      </c>
      <c r="L4647" s="444">
        <f t="shared" ca="1" si="174"/>
        <v>-89023095140515.563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-89023095140515.563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-370929563085.48151</v>
      </c>
      <c r="L4648" s="444">
        <f t="shared" ca="1" si="174"/>
        <v>-89394024703601.047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-89394024703601.047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-372475102931.67102</v>
      </c>
      <c r="L4649" s="444">
        <f t="shared" ca="1" si="174"/>
        <v>-89766499806532.719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-89766499806532.719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-374027082527.21967</v>
      </c>
      <c r="L4650" s="444">
        <f t="shared" ca="1" si="174"/>
        <v>-90140526889059.938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-90140526889059.938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-375585528704.41638</v>
      </c>
      <c r="L4651" s="444">
        <f t="shared" ca="1" si="174"/>
        <v>-90516112417764.359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-90516112417764.359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-377150468407.3515</v>
      </c>
      <c r="L4652" s="444">
        <f t="shared" ca="1" si="174"/>
        <v>-90893262886171.703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-90893262886171.703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-378721928692.38208</v>
      </c>
      <c r="L4653" s="444">
        <f t="shared" ca="1" si="174"/>
        <v>-91271984814864.078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-91271984814864.078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-380299936728.60034</v>
      </c>
      <c r="L4654" s="444">
        <f t="shared" ca="1" si="174"/>
        <v>-91652284751592.672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-91652284751592.672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-381884519798.3028</v>
      </c>
      <c r="L4655" s="444">
        <f t="shared" ca="1" si="174"/>
        <v>-92034169271390.969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-92034169271390.969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-383475705297.46234</v>
      </c>
      <c r="L4656" s="444">
        <f t="shared" ca="1" si="174"/>
        <v>-92417644976688.438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-92417644976688.438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-385073520736.20184</v>
      </c>
      <c r="L4657" s="444">
        <f t="shared" ca="1" si="174"/>
        <v>-92802718497424.641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-92802718497424.641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-386677993739.26935</v>
      </c>
      <c r="L4658" s="444">
        <f t="shared" ca="1" si="174"/>
        <v>-93189396491163.906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-93189396491163.906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-388289152046.5163</v>
      </c>
      <c r="L4659" s="444">
        <f t="shared" ca="1" si="174"/>
        <v>-93577685643210.422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-93577685643210.422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-389907023513.37677</v>
      </c>
      <c r="L4660" s="444">
        <f t="shared" ca="1" si="174"/>
        <v>-93967592666723.797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-93967592666723.797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-391531636111.34912</v>
      </c>
      <c r="L4661" s="444">
        <f t="shared" ca="1" si="174"/>
        <v>-94359124302835.141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-94359124302835.141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-393163017928.47974</v>
      </c>
      <c r="L4662" s="444">
        <f t="shared" ca="1" si="174"/>
        <v>-94752287320763.625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-94752287320763.625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-394801197169.84845</v>
      </c>
      <c r="L4663" s="444">
        <f t="shared" ca="1" si="174"/>
        <v>-95147088517933.469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-95147088517933.469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-396446202158.05609</v>
      </c>
      <c r="L4664" s="444">
        <f t="shared" ca="1" si="174"/>
        <v>-95543534720091.531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-95543534720091.531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-398098061333.71472</v>
      </c>
      <c r="L4665" s="444">
        <f t="shared" ca="1" si="174"/>
        <v>-95941632781425.25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-95941632781425.25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-399756803255.93854</v>
      </c>
      <c r="L4666" s="444">
        <f t="shared" ca="1" si="174"/>
        <v>-96341389584681.188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-96341389584681.188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-401422456602.83826</v>
      </c>
      <c r="L4667" s="444">
        <f t="shared" ca="1" si="174"/>
        <v>-96742812041284.031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-96742812041284.031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-403095050172.01678</v>
      </c>
      <c r="L4668" s="444">
        <f t="shared" ca="1" si="174"/>
        <v>-97145907091456.047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-97145907091456.047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-404774612881.06683</v>
      </c>
      <c r="L4669" s="444">
        <f t="shared" ca="1" si="174"/>
        <v>-97550681704337.109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-97550681704337.109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-406461173768.07129</v>
      </c>
      <c r="L4670" s="444">
        <f t="shared" ca="1" si="174"/>
        <v>-97957142878105.188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-97957142878105.188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-408154761992.10492</v>
      </c>
      <c r="L4671" s="444">
        <f t="shared" ca="1" si="174"/>
        <v>-98365297640097.297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-98365297640097.297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-409855406833.73871</v>
      </c>
      <c r="L4672" s="444">
        <f t="shared" ca="1" si="174"/>
        <v>-98775153046931.031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-98775153046931.031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-411563137695.54596</v>
      </c>
      <c r="L4673" s="444">
        <f t="shared" ca="1" si="174"/>
        <v>-99186716184626.578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-99186716184626.578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-413277984102.61072</v>
      </c>
      <c r="L4674" s="444">
        <f t="shared" ca="1" si="174"/>
        <v>-99599994168729.188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-99599994168729.188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-414999975703.03827</v>
      </c>
      <c r="L4675" s="444">
        <f t="shared" ca="1" si="174"/>
        <v>-100014994144432.22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-100014994144432.22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-416729142268.46759</v>
      </c>
      <c r="L4676" s="444">
        <f t="shared" ca="1" si="174"/>
        <v>-100431723286700.69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-100431723286700.69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-418465513694.58618</v>
      </c>
      <c r="L4677" s="444">
        <f t="shared" ca="1" si="174"/>
        <v>-100850188800395.28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-100850188800395.28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-420209120001.64697</v>
      </c>
      <c r="L4678" s="444">
        <f t="shared" ca="1" si="174"/>
        <v>-101270397920396.92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-101270397920396.92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-421959991334.98718</v>
      </c>
      <c r="L4679" s="444">
        <f t="shared" ca="1" si="174"/>
        <v>-101692357911731.91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-101692357911731.91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-423718157965.54962</v>
      </c>
      <c r="L4680" s="444">
        <f t="shared" ca="1" si="174"/>
        <v>-102116076069697.45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-102116076069697.45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-425483650290.40607</v>
      </c>
      <c r="L4681" s="444">
        <f t="shared" ca="1" si="174"/>
        <v>-102541559719987.86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-102541559719987.86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-427256498833.28271</v>
      </c>
      <c r="L4682" s="444">
        <f t="shared" ca="1" si="174"/>
        <v>-102968816218821.14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-102968816218821.14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-429036734245.08807</v>
      </c>
      <c r="L4683" s="444">
        <f t="shared" ca="1" si="174"/>
        <v>-103397852953066.23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-103397852953066.23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-430824387304.44263</v>
      </c>
      <c r="L4684" s="444">
        <f t="shared" ca="1" si="174"/>
        <v>-103828677340370.67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-103828677340370.67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-432619488918.21112</v>
      </c>
      <c r="L4685" s="444">
        <f t="shared" ca="1" si="174"/>
        <v>-104261296829288.89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-104261296829288.89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-434422070122.03705</v>
      </c>
      <c r="L4686" s="444">
        <f t="shared" ca="1" si="174"/>
        <v>-104695718899410.92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-104695718899410.92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-436232162080.87885</v>
      </c>
      <c r="L4687" s="444">
        <f t="shared" ca="1" si="174"/>
        <v>-105131951061491.8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-105131951061491.8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-438049796089.54913</v>
      </c>
      <c r="L4688" s="444">
        <f t="shared" ca="1" si="174"/>
        <v>-105570000857581.34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-105570000857581.34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-439875003573.25562</v>
      </c>
      <c r="L4689" s="444">
        <f t="shared" ca="1" si="174"/>
        <v>-106009875861154.59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-106009875861154.59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-441707816088.1441</v>
      </c>
      <c r="L4690" s="444">
        <f t="shared" ca="1" si="174"/>
        <v>-106451583677242.73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-106451583677242.73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-443548265321.84473</v>
      </c>
      <c r="L4691" s="444">
        <f t="shared" ca="1" si="174"/>
        <v>-106895131942564.58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-106895131942564.58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-445396383094.01904</v>
      </c>
      <c r="L4692" s="444">
        <f t="shared" ca="1" si="174"/>
        <v>-107340528325658.59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-107340528325658.59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-447252201356.91083</v>
      </c>
      <c r="L4693" s="444">
        <f t="shared" ca="1" si="174"/>
        <v>-107787780527015.5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-107787780527015.5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-449115752195.89789</v>
      </c>
      <c r="L4694" s="444">
        <f t="shared" ca="1" si="174"/>
        <v>-108236896279211.39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-108236896279211.39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-450987067830.04742</v>
      </c>
      <c r="L4695" s="444">
        <f t="shared" ca="1" si="174"/>
        <v>-108687883347041.44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-108687883347041.44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-452866180612.67267</v>
      </c>
      <c r="L4696" s="444">
        <f t="shared" ca="1" si="174"/>
        <v>-109140749527654.11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-109140749527654.11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-454753123031.89209</v>
      </c>
      <c r="L4697" s="444">
        <f t="shared" ca="1" si="174"/>
        <v>-109595502650686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-109595502650686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-456647927711.19165</v>
      </c>
      <c r="L4698" s="444">
        <f t="shared" ca="1" si="174"/>
        <v>-110052150578397.19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-110052150578397.19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-458550627409.98828</v>
      </c>
      <c r="L4699" s="444">
        <f t="shared" ca="1" si="174"/>
        <v>-110510701205807.17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-110510701205807.17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-460461255024.19659</v>
      </c>
      <c r="L4700" s="444">
        <f t="shared" ca="1" si="174"/>
        <v>-110971162460831.38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-110971162460831.38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-462379843586.79742</v>
      </c>
      <c r="L4701" s="444">
        <f t="shared" ca="1" si="174"/>
        <v>-111433542304418.17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-111433542304418.17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-464306426268.40906</v>
      </c>
      <c r="L4702" s="444">
        <f t="shared" ca="1" si="174"/>
        <v>-111897848730686.58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-111897848730686.58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-466241036377.86066</v>
      </c>
      <c r="L4703" s="444">
        <f t="shared" ca="1" si="174"/>
        <v>-112364089767064.44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-112364089767064.44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-468183707362.76849</v>
      </c>
      <c r="L4704" s="444">
        <f t="shared" ca="1" si="174"/>
        <v>-112832273474427.2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-112832273474427.2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-470134472810.11328</v>
      </c>
      <c r="L4705" s="444">
        <f t="shared" ca="1" si="174"/>
        <v>-113302407947237.31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-113302407947237.31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-472093366446.82214</v>
      </c>
      <c r="L4706" s="444">
        <f t="shared" ca="1" si="174"/>
        <v>-113774501313684.14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-113774501313684.14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-474060422140.35052</v>
      </c>
      <c r="L4707" s="444">
        <f t="shared" ca="1" si="174"/>
        <v>-114248561735824.48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-114248561735824.48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-476035673899.26862</v>
      </c>
      <c r="L4708" s="444">
        <f t="shared" ca="1" si="174"/>
        <v>-114724597409723.75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-114724597409723.75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-478019155873.849</v>
      </c>
      <c r="L4709" s="444">
        <f t="shared" ca="1" si="174"/>
        <v>-115202616565597.59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-115202616565597.59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-480010902356.65668</v>
      </c>
      <c r="L4710" s="444">
        <f t="shared" ca="1" si="174"/>
        <v>-115682627467954.25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-115682627467954.25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-482010947783.1427</v>
      </c>
      <c r="L4711" s="444">
        <f t="shared" ca="1" si="174"/>
        <v>-116164638415737.39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-116164638415737.39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-484019326732.23914</v>
      </c>
      <c r="L4712" s="444">
        <f t="shared" ca="1" si="174"/>
        <v>-116648657742469.63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-116648657742469.63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-486036073926.95679</v>
      </c>
      <c r="L4713" s="444">
        <f t="shared" ca="1" si="174"/>
        <v>-117134693816396.58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-117134693816396.58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-488061224234.98572</v>
      </c>
      <c r="L4714" s="444">
        <f t="shared" ca="1" si="174"/>
        <v>-117622755040631.56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-117622755040631.56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-490094812669.2981</v>
      </c>
      <c r="L4715" s="444">
        <f t="shared" ca="1" si="174"/>
        <v>-118112849853300.86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-118112849853300.86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-492136874388.7536</v>
      </c>
      <c r="L4716" s="444">
        <f t="shared" ca="1" si="174"/>
        <v>-118604986727689.61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-118604986727689.61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-494187444698.7066</v>
      </c>
      <c r="L4717" s="444">
        <f t="shared" ca="1" si="174"/>
        <v>-119099174172388.31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-119099174172388.31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-496246559051.61792</v>
      </c>
      <c r="L4718" s="444">
        <f t="shared" ca="1" si="174"/>
        <v>-119595420731439.94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-119595420731439.94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-498314253047.66638</v>
      </c>
      <c r="L4719" s="444">
        <f t="shared" ca="1" si="174"/>
        <v>-120093734984487.61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-120093734984487.61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-500390562435.36505</v>
      </c>
      <c r="L4720" s="444">
        <f t="shared" ca="1" si="174"/>
        <v>-120594125546922.97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-120594125546922.97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-502475523112.17902</v>
      </c>
      <c r="L4721" s="444">
        <f t="shared" ca="1" si="174"/>
        <v>-121096601070035.14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-121096601070035.14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-504569171125.14642</v>
      </c>
      <c r="L4722" s="444">
        <f t="shared" ca="1" si="174"/>
        <v>-121601170241160.28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-121601170241160.28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-506671542671.50122</v>
      </c>
      <c r="L4723" s="444">
        <f t="shared" ca="1" si="174"/>
        <v>-122107841783831.78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-122107841783831.78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-508782674099.29907</v>
      </c>
      <c r="L4724" s="444">
        <f t="shared" ca="1" si="174"/>
        <v>-122616624457931.08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-122616624457931.08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-510902601908.04614</v>
      </c>
      <c r="L4725" s="444">
        <f t="shared" ca="1" si="174"/>
        <v>-123127527059839.13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-123127527059839.13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-513031362749.32959</v>
      </c>
      <c r="L4726" s="444">
        <f t="shared" ca="1" si="174"/>
        <v>-123640558422588.45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-123640558422588.45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-515168993427.45197</v>
      </c>
      <c r="L4727" s="444">
        <f t="shared" ca="1" si="174"/>
        <v>-124155727416015.91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-124155727416015.91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-517315530900.06628</v>
      </c>
      <c r="L4728" s="444">
        <f t="shared" ca="1" si="174"/>
        <v>-124673042946915.97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-124673042946915.97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-519471012278.81653</v>
      </c>
      <c r="L4729" s="444">
        <f t="shared" ca="1" si="174"/>
        <v>-125192513959194.78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-125192513959194.78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-521635474829.97821</v>
      </c>
      <c r="L4730" s="444">
        <f t="shared" ca="1" si="174"/>
        <v>-125714149434024.77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-125714149434024.77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-523808955975.10321</v>
      </c>
      <c r="L4731" s="444">
        <f t="shared" ca="1" si="174"/>
        <v>-126237958389999.88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-126237958389999.88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-525991493291.66614</v>
      </c>
      <c r="L4732" s="444">
        <f t="shared" ca="1" si="174"/>
        <v>-126763949883291.55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-126763949883291.55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-528183124513.71484</v>
      </c>
      <c r="L4733" s="444">
        <f t="shared" ca="1" si="174"/>
        <v>-127292133007805.27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-127292133007805.27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-530383887532.52191</v>
      </c>
      <c r="L4734" s="444">
        <f t="shared" ca="1" si="174"/>
        <v>-127822516895337.78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-127822516895337.78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-532593820397.24072</v>
      </c>
      <c r="L4735" s="444">
        <f t="shared" ca="1" si="174"/>
        <v>-128355110715735.02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-128355110715735.02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-534812961315.5625</v>
      </c>
      <c r="L4736" s="444">
        <f t="shared" ca="1" si="174"/>
        <v>-128889923677050.58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-128889923677050.58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-537041348654.37738</v>
      </c>
      <c r="L4737" s="444">
        <f t="shared" ca="1" si="174"/>
        <v>-129426965025704.95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-129426965025704.95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-539279020940.43732</v>
      </c>
      <c r="L4738" s="444">
        <f t="shared" ca="1" si="174"/>
        <v>-129966244046645.39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-129966244046645.39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-541526016861.0224</v>
      </c>
      <c r="L4739" s="444">
        <f t="shared" ca="1" si="174"/>
        <v>-130507770063506.41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-130507770063506.41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-543782375264.61011</v>
      </c>
      <c r="L4740" s="444">
        <f t="shared" ca="1" si="174"/>
        <v>-131051552438771.02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-131051552438771.02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-546048135161.54596</v>
      </c>
      <c r="L4741" s="444">
        <f t="shared" ca="1" si="174"/>
        <v>-131597600573932.56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-131597600573932.56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-548323335724.71906</v>
      </c>
      <c r="L4742" s="444">
        <f t="shared" ca="1" si="174"/>
        <v>-132145923909657.28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-132145923909657.28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-550608016290.23865</v>
      </c>
      <c r="L4743" s="444">
        <f t="shared" ca="1" si="174"/>
        <v>-132696531925947.52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-132696531925947.52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-552902216358.11475</v>
      </c>
      <c r="L4744" s="444">
        <f t="shared" ca="1" si="174"/>
        <v>-133249434142305.63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-133249434142305.63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-555205975592.94006</v>
      </c>
      <c r="L4745" s="444">
        <f t="shared" ca="1" si="174"/>
        <v>-133804640117898.56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-133804640117898.56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-557519333824.57739</v>
      </c>
      <c r="L4746" s="444">
        <f t="shared" ca="1" si="174"/>
        <v>-134362159451723.14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-134362159451723.14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-559842331048.84644</v>
      </c>
      <c r="L4747" s="444">
        <f t="shared" ca="1" si="174"/>
        <v>-134922001782771.98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-134922001782771.98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-562175007428.21655</v>
      </c>
      <c r="L4748" s="444">
        <f t="shared" ca="1" si="174"/>
        <v>-135484176790200.2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-135484176790200.2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-564517403292.50085</v>
      </c>
      <c r="L4749" s="444">
        <f t="shared" ca="1" si="174"/>
        <v>-136048694193492.7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-136048694193492.7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-566869559139.55298</v>
      </c>
      <c r="L4750" s="444">
        <f t="shared" ca="1" si="174"/>
        <v>-136615563752632.25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-136615563752632.25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-569231515635.96765</v>
      </c>
      <c r="L4751" s="444">
        <f t="shared" ca="1" si="174"/>
        <v>-137184795268268.22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-137184795268268.22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-571603313617.78418</v>
      </c>
      <c r="L4752" s="444">
        <f t="shared" ca="1" si="174"/>
        <v>-137756398581886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-137756398581886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-573984994091.19165</v>
      </c>
      <c r="L4753" s="444">
        <f t="shared" ca="1" si="174"/>
        <v>-138330383575977.19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-138330383575977.19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-576376598233.23828</v>
      </c>
      <c r="L4754" s="444">
        <f t="shared" ca="1" si="174"/>
        <v>-138906760174210.42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-138906760174210.42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-578778167392.54346</v>
      </c>
      <c r="L4755" s="444">
        <f t="shared" ca="1" si="174"/>
        <v>-139485538341602.97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-139485538341602.97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-581189743090.01245</v>
      </c>
      <c r="L4756" s="444">
        <f t="shared" ca="1" si="174"/>
        <v>-140066728084692.98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-140066728084692.98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-583611367019.55408</v>
      </c>
      <c r="L4757" s="444">
        <f t="shared" ca="1" si="174"/>
        <v>-140650339451712.53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-140650339451712.53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-586043081048.80225</v>
      </c>
      <c r="L4758" s="444">
        <f t="shared" ca="1" si="174"/>
        <v>-141236382532761.34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-141236382532761.34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-588484927219.83887</v>
      </c>
      <c r="L4759" s="444">
        <f t="shared" ca="1" si="174"/>
        <v>-141824867459981.19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-141824867459981.19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-590936947749.92163</v>
      </c>
      <c r="L4760" s="444">
        <f t="shared" ca="1" si="174"/>
        <v>-142415804407731.09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-142415804407731.09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-593399185032.21289</v>
      </c>
      <c r="L4761" s="444">
        <f t="shared" ca="1" si="174"/>
        <v>-143009203592763.31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-143009203592763.31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-595871681636.51379</v>
      </c>
      <c r="L4762" s="444">
        <f t="shared" ca="1" si="174"/>
        <v>-143605075274399.81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-143605075274399.81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-598354480309.99927</v>
      </c>
      <c r="L4763" s="444">
        <f t="shared" ca="1" si="174"/>
        <v>-144203429754709.81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-144203429754709.81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-600847623977.95752</v>
      </c>
      <c r="L4764" s="444">
        <f t="shared" ca="1" si="174"/>
        <v>-144804277378687.78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-144804277378687.78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-603351155744.53247</v>
      </c>
      <c r="L4765" s="444">
        <f t="shared" ca="1" si="174"/>
        <v>-145407628534432.31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-145407628534432.31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-605865118893.46802</v>
      </c>
      <c r="L4766" s="444">
        <f t="shared" ca="1" si="174"/>
        <v>-146013493653325.78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-146013493653325.78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-608389556888.85742</v>
      </c>
      <c r="L4767" s="444">
        <f t="shared" ca="1" si="174"/>
        <v>-146621883210214.63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-146621883210214.63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-610924513375.89429</v>
      </c>
      <c r="L4768" s="444">
        <f t="shared" ca="1" si="174"/>
        <v>-147232807723590.53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-147232807723590.53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-613470032181.6272</v>
      </c>
      <c r="L4769" s="444">
        <f t="shared" ca="1" si="174"/>
        <v>-147846277755772.16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-147846277755772.16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-616026157315.71729</v>
      </c>
      <c r="L4770" s="444">
        <f t="shared" ca="1" si="174"/>
        <v>-148462303913087.88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-148462303913087.88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-618592932971.19946</v>
      </c>
      <c r="L4771" s="444">
        <f t="shared" ca="1" si="174"/>
        <v>-149080896846059.06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-149080896846059.06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-621170403525.24609</v>
      </c>
      <c r="L4772" s="444">
        <f t="shared" ca="1" si="174"/>
        <v>-149702067249584.31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-149702067249584.31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-623758613539.93457</v>
      </c>
      <c r="L4773" s="444">
        <f t="shared" ca="1" si="174"/>
        <v>-150325825863124.25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-150325825863124.25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-626357607763.0177</v>
      </c>
      <c r="L4774" s="444">
        <f t="shared" ca="1" si="174"/>
        <v>-150952183470887.28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-150952183470887.28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-628967431128.69702</v>
      </c>
      <c r="L4775" s="444">
        <f t="shared" ca="1" si="174"/>
        <v>-151581150902015.97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-151581150902015.97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-631588128758.3999</v>
      </c>
      <c r="L4776" s="444">
        <f t="shared" ca="1" si="174"/>
        <v>-152212739030774.38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-152212739030774.38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-634219745961.55994</v>
      </c>
      <c r="L4777" s="444">
        <f t="shared" ca="1" si="174"/>
        <v>-152846958776735.94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-152846958776735.94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-636862328236.39978</v>
      </c>
      <c r="L4778" s="444">
        <f t="shared" ca="1" si="174"/>
        <v>-153483821104972.34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-153483821104972.34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-639515921270.71814</v>
      </c>
      <c r="L4779" s="444">
        <f t="shared" ca="1" si="174"/>
        <v>-154123337026243.06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-154123337026243.06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-642180570942.67944</v>
      </c>
      <c r="L4780" s="444">
        <f t="shared" ca="1" si="174"/>
        <v>-154765517597185.75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-154765517597185.75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-644856323321.6073</v>
      </c>
      <c r="L4781" s="444">
        <f t="shared" ca="1" si="174"/>
        <v>-155410373920507.34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-155410373920507.34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-647543224668.78064</v>
      </c>
      <c r="L4782" s="444">
        <f t="shared" ca="1" si="174"/>
        <v>-156057917145176.13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-156057917145176.13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-650241321438.23389</v>
      </c>
      <c r="L4783" s="444">
        <f t="shared" ca="1" si="174"/>
        <v>-156708158466614.34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-156708158466614.34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-652950660277.55981</v>
      </c>
      <c r="L4784" s="444">
        <f t="shared" ca="1" si="174"/>
        <v>-157361109126891.91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-157361109126891.91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-655671288028.71631</v>
      </c>
      <c r="L4785" s="444">
        <f t="shared" ca="1" si="174"/>
        <v>-158016780414920.63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-158016780414920.63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-658403251728.83594</v>
      </c>
      <c r="L4786" s="444">
        <f t="shared" ca="1" si="174"/>
        <v>-158675183666649.47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-158675183666649.47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-661146598611.03943</v>
      </c>
      <c r="L4787" s="444">
        <f t="shared" ca="1" si="174"/>
        <v>-159336330265260.5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-159336330265260.5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-663901376105.25208</v>
      </c>
      <c r="L4788" s="444">
        <f t="shared" ca="1" si="174"/>
        <v>-160000231641365.75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-160000231641365.75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-666667631839.02393</v>
      </c>
      <c r="L4789" s="444">
        <f t="shared" ca="1" si="174"/>
        <v>-160666899273204.78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-160666899273204.78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-669445413638.35327</v>
      </c>
      <c r="L4790" s="444">
        <f t="shared" ca="1" si="174"/>
        <v>-161336344686843.13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-161336344686843.13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-672234769528.51306</v>
      </c>
      <c r="L4791" s="444">
        <f t="shared" ca="1" si="174"/>
        <v>-162008579456371.63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-162008579456371.63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-675035747734.88171</v>
      </c>
      <c r="L4792" s="444">
        <f t="shared" ca="1" si="174"/>
        <v>-162683615204106.5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-162683615204106.5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-677848396683.7771</v>
      </c>
      <c r="L4793" s="444">
        <f t="shared" ca="1" si="174"/>
        <v>-163361463600790.28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-163361463600790.28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-680672765003.29285</v>
      </c>
      <c r="L4794" s="444">
        <f t="shared" ca="1" si="174"/>
        <v>-164042136365793.56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-164042136365793.56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-683508901524.13989</v>
      </c>
      <c r="L4795" s="444">
        <f t="shared" ca="1" si="174"/>
        <v>-164725645267317.69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-164725645267317.69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-686356855280.49036</v>
      </c>
      <c r="L4796" s="444">
        <f t="shared" ca="1" si="174"/>
        <v>-165412002122598.19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-165412002122598.19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-689216675510.82581</v>
      </c>
      <c r="L4797" s="444">
        <f t="shared" ca="1" si="174"/>
        <v>-166101218798109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-166101218798109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-692088411658.78748</v>
      </c>
      <c r="L4798" s="444">
        <f t="shared" ca="1" si="174"/>
        <v>-166793307209767.78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-166793307209767.78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-694972113374.03247</v>
      </c>
      <c r="L4799" s="444">
        <f t="shared" ca="1" si="174"/>
        <v>-167488279323141.81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-167488279323141.81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-697867830513.09082</v>
      </c>
      <c r="L4800" s="444">
        <f t="shared" ca="1" si="174"/>
        <v>-168186147153654.91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-168186147153654.91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-700775613140.22876</v>
      </c>
      <c r="L4801" s="444">
        <f t="shared" ca="1" si="174"/>
        <v>-168886922766795.13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-168886922766795.13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-703695511528.31299</v>
      </c>
      <c r="L4802" s="444">
        <f t="shared" ca="1" si="174"/>
        <v>-169590618278323.44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-169590618278323.44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-706627576159.68103</v>
      </c>
      <c r="L4803" s="444">
        <f t="shared" ca="1" si="174"/>
        <v>-170297245854483.13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-170297245854483.13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-709571857727.01306</v>
      </c>
      <c r="L4804" s="444">
        <f t="shared" ca="1" si="174"/>
        <v>-171006817712210.13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-171006817712210.13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-712528407134.20886</v>
      </c>
      <c r="L4805" s="444">
        <f t="shared" ca="1" si="174"/>
        <v>-171719346119344.34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-171719346119344.34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-715497275497.26807</v>
      </c>
      <c r="L4806" s="444">
        <f t="shared" ca="1" si="174"/>
        <v>-172434843394841.63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-172434843394841.63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-718478514145.17346</v>
      </c>
      <c r="L4807" s="444">
        <f t="shared" ca="1" si="174"/>
        <v>-173153321908986.81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-173153321908986.81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-721472174620.77832</v>
      </c>
      <c r="L4808" s="444">
        <f t="shared" ca="1" si="174"/>
        <v>-173874794083607.59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-173874794083607.59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-724478308681.69824</v>
      </c>
      <c r="L4809" s="444">
        <f t="shared" ca="1" si="174"/>
        <v>-174599272392289.28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-174599272392289.28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-727496968301.20532</v>
      </c>
      <c r="L4810" s="444">
        <f t="shared" ca="1" si="174"/>
        <v>-175326769360590.5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-175326769360590.5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-730528205669.12708</v>
      </c>
      <c r="L4811" s="444">
        <f t="shared" ca="1" si="174"/>
        <v>-176057297566259.63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-176057297566259.63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-733572073192.74841</v>
      </c>
      <c r="L4812" s="444">
        <f t="shared" ca="1" si="174"/>
        <v>-176790869639452.38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-176790869639452.38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-736628623497.71826</v>
      </c>
      <c r="L4813" s="444">
        <f t="shared" ca="1" si="174"/>
        <v>-177527498262950.09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-177527498262950.09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-739697909428.95874</v>
      </c>
      <c r="L4814" s="444">
        <f t="shared" ca="1" si="174"/>
        <v>-178267196172379.06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-178267196172379.06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-742779984051.57947</v>
      </c>
      <c r="L4815" s="444">
        <f t="shared" ca="1" si="174"/>
        <v>-179009976156430.66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-179009976156430.66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-745874900651.79443</v>
      </c>
      <c r="L4816" s="444">
        <f t="shared" ca="1" si="174"/>
        <v>-179755851057082.44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-179755851057082.44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-748982712737.84351</v>
      </c>
      <c r="L4817" s="444">
        <f t="shared" ca="1" si="174"/>
        <v>-180504833769820.28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-180504833769820.28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-752103474040.91785</v>
      </c>
      <c r="L4818" s="444">
        <f t="shared" ca="1" si="174"/>
        <v>-181256937243861.19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-181256937243861.19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-755237238516.08826</v>
      </c>
      <c r="L4819" s="444">
        <f t="shared" ca="1" si="174"/>
        <v>-182012174482377.28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-182012174482377.28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-758384060343.23865</v>
      </c>
      <c r="L4820" s="444">
        <f t="shared" ca="1" si="174"/>
        <v>-182770558542720.53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-182770558542720.53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-761543993928.0022</v>
      </c>
      <c r="L4821" s="444">
        <f t="shared" ca="1" si="174"/>
        <v>-183532102536648.53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-183532102536648.53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-764717093902.70215</v>
      </c>
      <c r="L4822" s="444">
        <f t="shared" ca="1" si="174"/>
        <v>-184296819630551.22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-184296819630551.22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-767903415127.29675</v>
      </c>
      <c r="L4823" s="444">
        <f t="shared" ca="1" si="174"/>
        <v>-185064723045678.5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-185064723045678.5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-771103012690.32703</v>
      </c>
      <c r="L4824" s="444">
        <f t="shared" ca="1" si="174"/>
        <v>-185835826058368.81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-185835826058368.81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-774315941909.87</v>
      </c>
      <c r="L4825" s="444">
        <f t="shared" ca="1" si="174"/>
        <v>-186610142000278.69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-186610142000278.69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-777542258334.49451</v>
      </c>
      <c r="L4826" s="444">
        <f t="shared" ca="1" si="174"/>
        <v>-187387684258613.19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-187387684258613.19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-780782017744.22156</v>
      </c>
      <c r="L4827" s="444">
        <f t="shared" ca="1" si="174"/>
        <v>-188168466276357.41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-188168466276357.41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-784035276151.48914</v>
      </c>
      <c r="L4828" s="444">
        <f t="shared" ca="1" si="174"/>
        <v>-188952501552508.91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-188952501552508.91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-787302089802.12048</v>
      </c>
      <c r="L4829" s="444">
        <f t="shared" ca="1" si="174"/>
        <v>-189739803642311.03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-189739803642311.03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-790582515176.2959</v>
      </c>
      <c r="L4830" s="444">
        <f t="shared" ca="1" si="174"/>
        <v>-190530386157487.31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-190530386157487.31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-793876608989.53052</v>
      </c>
      <c r="L4831" s="444">
        <f t="shared" ca="1" si="174"/>
        <v>-191324262766476.84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-191324262766476.84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-797184428193.65356</v>
      </c>
      <c r="L4832" s="444">
        <f t="shared" ca="1" si="174"/>
        <v>-192121447194670.5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-192121447194670.5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-800506029977.7937</v>
      </c>
      <c r="L4833" s="444">
        <f t="shared" ca="1" si="174"/>
        <v>-192921953224648.28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-192921953224648.28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-803841471769.3678</v>
      </c>
      <c r="L4834" s="444">
        <f t="shared" ca="1" si="174"/>
        <v>-193725794696417.66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-193725794696417.66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-807190811235.07361</v>
      </c>
      <c r="L4835" s="444">
        <f t="shared" ca="1" si="174"/>
        <v>-194532985507652.72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-194532985507652.72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-810554106281.88635</v>
      </c>
      <c r="L4836" s="444">
        <f t="shared" ca="1" si="174"/>
        <v>-195343539613934.59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-195343539613934.59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-813931415058.06079</v>
      </c>
      <c r="L4837" s="444">
        <f t="shared" ca="1" si="174"/>
        <v>-196157471028992.66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-196157471028992.66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-817322795954.13611</v>
      </c>
      <c r="L4838" s="444">
        <f t="shared" ca="1" si="174"/>
        <v>-196974793824946.78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-196974793824946.78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-820728307603.94495</v>
      </c>
      <c r="L4839" s="444">
        <f t="shared" ca="1" si="174"/>
        <v>-197795522132550.72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-197795522132550.72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-824148008885.62793</v>
      </c>
      <c r="L4840" s="444">
        <f t="shared" ca="1" si="174"/>
        <v>-198619670141436.34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-198619670141436.34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-827581958922.65137</v>
      </c>
      <c r="L4841" s="444">
        <f t="shared" ca="1" si="174"/>
        <v>-199447252100359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-199447252100359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-831030217084.8291</v>
      </c>
      <c r="L4842" s="444">
        <f t="shared" ca="1" si="174"/>
        <v>-200278282317443.84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-200278282317443.84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-834492842989.34937</v>
      </c>
      <c r="L4843" s="444">
        <f t="shared" ca="1" si="174"/>
        <v>-201112775160433.19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-201112775160433.19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-837969896501.80493</v>
      </c>
      <c r="L4844" s="444">
        <f t="shared" ca="1" si="174"/>
        <v>-201950745056935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-201950745056935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-841461437737.22913</v>
      </c>
      <c r="L4845" s="444">
        <f t="shared" ca="1" si="174"/>
        <v>-202792206494672.22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-202792206494672.22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-844967527061.13428</v>
      </c>
      <c r="L4846" s="444">
        <f t="shared" ca="1" si="174"/>
        <v>-203637174021733.34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-203637174021733.34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-848488225090.55554</v>
      </c>
      <c r="L4847" s="444">
        <f t="shared" ca="1" si="174"/>
        <v>-204485662246823.91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-204485662246823.91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-852023592695.09961</v>
      </c>
      <c r="L4848" s="444">
        <f t="shared" ca="1" si="174"/>
        <v>-205337685839519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-205337685839519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-855573690997.99585</v>
      </c>
      <c r="L4849" s="444">
        <f t="shared" ca="1" si="174"/>
        <v>-206193259530517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-206193259530517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-859138581377.15417</v>
      </c>
      <c r="L4850" s="444">
        <f t="shared" ca="1" si="174"/>
        <v>-207052398111894.16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-207052398111894.16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-862718325466.22559</v>
      </c>
      <c r="L4851" s="444">
        <f t="shared" ca="1" si="174"/>
        <v>-207915116437360.38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-207915116437360.38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-866312985155.66821</v>
      </c>
      <c r="L4852" s="444">
        <f t="shared" ca="1" si="174"/>
        <v>-208781429422516.03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-208781429422516.03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-869922622593.81677</v>
      </c>
      <c r="L4853" s="444">
        <f t="shared" ref="L4853:L5107" ca="1" si="179">I4853-J4853+K4853</f>
        <v>-209651352045109.84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-209651352045109.84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-873547300187.95764</v>
      </c>
      <c r="L4854" s="444">
        <f t="shared" ca="1" si="179"/>
        <v>-210524899345297.81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-210524899345297.81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-877187080605.40759</v>
      </c>
      <c r="L4855" s="444">
        <f t="shared" ca="1" si="179"/>
        <v>-211402086425903.22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-211402086425903.22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-880842026774.59668</v>
      </c>
      <c r="L4856" s="444">
        <f t="shared" ca="1" si="179"/>
        <v>-212282928452677.81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-212282928452677.81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-884512201886.15759</v>
      </c>
      <c r="L4857" s="444">
        <f t="shared" ca="1" si="179"/>
        <v>-213167440654563.97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-213167440654563.97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-888197669394.01648</v>
      </c>
      <c r="L4858" s="444">
        <f t="shared" ca="1" si="179"/>
        <v>-214055638323958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-214055638323958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-891898493016.4917</v>
      </c>
      <c r="L4859" s="444">
        <f t="shared" ca="1" si="179"/>
        <v>-214947536816974.5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-214947536816974.5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-895614736737.39368</v>
      </c>
      <c r="L4860" s="444">
        <f t="shared" ca="1" si="179"/>
        <v>-215843151553711.91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-215843151553711.91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-899346464807.13293</v>
      </c>
      <c r="L4861" s="444">
        <f t="shared" ca="1" si="179"/>
        <v>-216742498018519.03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-216742498018519.03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-903093741743.82922</v>
      </c>
      <c r="L4862" s="444">
        <f t="shared" ca="1" si="179"/>
        <v>-217645591760262.88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-217645591760262.88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-906856632334.42859</v>
      </c>
      <c r="L4863" s="444">
        <f t="shared" ca="1" si="179"/>
        <v>-218552448392597.31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-218552448392597.31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-910635201635.82214</v>
      </c>
      <c r="L4864" s="444">
        <f t="shared" ca="1" si="179"/>
        <v>-219463083594233.13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-219463083594233.13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-914429514975.97119</v>
      </c>
      <c r="L4865" s="444">
        <f t="shared" ca="1" si="179"/>
        <v>-220377513109209.09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-220377513109209.09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-918239637955.03772</v>
      </c>
      <c r="L4866" s="444">
        <f t="shared" ca="1" si="179"/>
        <v>-221295752747164.13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-221295752747164.13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-922065636446.51733</v>
      </c>
      <c r="L4867" s="444">
        <f t="shared" ca="1" si="179"/>
        <v>-222217818383610.66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-222217818383610.66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-925907576598.37769</v>
      </c>
      <c r="L4868" s="444">
        <f t="shared" ca="1" si="179"/>
        <v>-223143725960209.03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-223143725960209.03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-929765524834.20447</v>
      </c>
      <c r="L4869" s="444">
        <f t="shared" ca="1" si="179"/>
        <v>-224073491485043.25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-224073491485043.25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-933639547854.3468</v>
      </c>
      <c r="L4870" s="444">
        <f t="shared" ca="1" si="179"/>
        <v>-225007131032897.59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-225007131032897.59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-937529712637.07324</v>
      </c>
      <c r="L4871" s="444">
        <f t="shared" ca="1" si="179"/>
        <v>-225944660745534.66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-225944660745534.66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-941436086439.72766</v>
      </c>
      <c r="L4872" s="444">
        <f t="shared" ca="1" si="179"/>
        <v>-226886096831974.38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-226886096831974.38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-945358736799.89331</v>
      </c>
      <c r="L4873" s="444">
        <f t="shared" ca="1" si="179"/>
        <v>-227831455568774.28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-227831455568774.28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-949297731536.55957</v>
      </c>
      <c r="L4874" s="444">
        <f t="shared" ca="1" si="179"/>
        <v>-228780753300310.84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-228780753300310.84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-953253138751.29504</v>
      </c>
      <c r="L4875" s="444">
        <f t="shared" ca="1" si="179"/>
        <v>-229734006439062.13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-229734006439062.13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-957225026829.42554</v>
      </c>
      <c r="L4876" s="444">
        <f t="shared" ca="1" si="179"/>
        <v>-230691231465891.56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-230691231465891.56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-961213464441.21484</v>
      </c>
      <c r="L4877" s="444">
        <f t="shared" ca="1" si="179"/>
        <v>-231652444930332.78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-231652444930332.78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-965218520543.05334</v>
      </c>
      <c r="L4878" s="444">
        <f t="shared" ca="1" si="179"/>
        <v>-232617663450875.84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-232617663450875.84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-969240264378.64929</v>
      </c>
      <c r="L4879" s="444">
        <f t="shared" ca="1" si="179"/>
        <v>-233586903715254.5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-233586903715254.5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-973278765480.22705</v>
      </c>
      <c r="L4880" s="444">
        <f t="shared" ca="1" si="179"/>
        <v>-234560182480734.72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-234560182480734.72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-977334093669.72803</v>
      </c>
      <c r="L4881" s="444">
        <f t="shared" ca="1" si="179"/>
        <v>-235537516574404.44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-235537516574404.44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-981406319060.01855</v>
      </c>
      <c r="L4882" s="444">
        <f t="shared" ca="1" si="179"/>
        <v>-236518922893464.47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-236518922893464.47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-985495512056.10193</v>
      </c>
      <c r="L4883" s="444">
        <f t="shared" ca="1" si="179"/>
        <v>-237504418405520.56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-237504418405520.56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-989601743356.33569</v>
      </c>
      <c r="L4884" s="444">
        <f t="shared" ca="1" si="179"/>
        <v>-238494020148876.91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-238494020148876.91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-993725083953.65381</v>
      </c>
      <c r="L4885" s="444">
        <f t="shared" ca="1" si="179"/>
        <v>-239487745232830.56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-239487745232830.56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-997865605136.79407</v>
      </c>
      <c r="L4886" s="444">
        <f t="shared" ca="1" si="179"/>
        <v>-240485610837967.34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-240485610837967.34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-1002023378491.5306</v>
      </c>
      <c r="L4887" s="444">
        <f t="shared" ca="1" si="179"/>
        <v>-241487634216458.88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-241487634216458.88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-1006198475901.9121</v>
      </c>
      <c r="L4888" s="444">
        <f t="shared" ca="1" si="179"/>
        <v>-242493832692360.78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-242493832692360.78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-1010390969551.5033</v>
      </c>
      <c r="L4889" s="444">
        <f t="shared" ca="1" si="179"/>
        <v>-243504223661912.28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-243504223661912.28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-1014600931924.6345</v>
      </c>
      <c r="L4890" s="444">
        <f t="shared" ca="1" si="179"/>
        <v>-244518824593836.91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-244518824593836.91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-1018828435807.6539</v>
      </c>
      <c r="L4891" s="444">
        <f t="shared" ca="1" si="179"/>
        <v>-245537653029644.56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-245537653029644.56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-1023073554290.1857</v>
      </c>
      <c r="L4892" s="444">
        <f t="shared" ca="1" si="179"/>
        <v>-246560726583934.75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-246560726583934.75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-1027336360766.3948</v>
      </c>
      <c r="L4893" s="444">
        <f t="shared" ca="1" si="179"/>
        <v>-247588062944701.16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-247588062944701.16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-1031616928936.2548</v>
      </c>
      <c r="L4894" s="444">
        <f t="shared" ca="1" si="179"/>
        <v>-248619679873637.41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-248619679873637.41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-1035915332806.8225</v>
      </c>
      <c r="L4895" s="444">
        <f t="shared" ca="1" si="179"/>
        <v>-249655595206444.22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-249655595206444.22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-1040231646693.5176</v>
      </c>
      <c r="L4896" s="444">
        <f t="shared" ca="1" si="179"/>
        <v>-250695826853137.75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-250695826853137.75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-1044565945221.4072</v>
      </c>
      <c r="L4897" s="444">
        <f t="shared" ca="1" si="179"/>
        <v>-251740392798359.16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-251740392798359.16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-1048918303326.4963</v>
      </c>
      <c r="L4898" s="444">
        <f t="shared" ca="1" si="179"/>
        <v>-252789311101685.66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-252789311101685.66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-1053288796257.0237</v>
      </c>
      <c r="L4899" s="444">
        <f t="shared" ca="1" si="179"/>
        <v>-253842599897942.69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-253842599897942.69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-1057677499574.7611</v>
      </c>
      <c r="L4900" s="444">
        <f t="shared" ca="1" si="179"/>
        <v>-254900277397517.44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-254900277397517.44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-1062084489156.3225</v>
      </c>
      <c r="L4901" s="444">
        <f t="shared" ca="1" si="179"/>
        <v>-255962361886673.75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-255962361886673.75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-1066509841194.4738</v>
      </c>
      <c r="L4902" s="444">
        <f t="shared" ca="1" si="179"/>
        <v>-257028871727868.22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-257028871727868.22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-1070953632199.4509</v>
      </c>
      <c r="L4903" s="444">
        <f t="shared" ca="1" si="179"/>
        <v>-258099825360067.66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-258099825360067.66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-1075415939000.2819</v>
      </c>
      <c r="L4904" s="444">
        <f t="shared" ca="1" si="179"/>
        <v>-259175241299067.94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-259175241299067.94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-1079896838746.1163</v>
      </c>
      <c r="L4905" s="444">
        <f t="shared" ca="1" si="179"/>
        <v>-260255138137814.06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-260255138137814.06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-1084396408907.5585</v>
      </c>
      <c r="L4906" s="444">
        <f t="shared" ca="1" si="179"/>
        <v>-261339534546721.63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-261339534546721.63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-1088914727278.0066</v>
      </c>
      <c r="L4907" s="444">
        <f t="shared" ca="1" si="179"/>
        <v>-262428449273999.63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-262428449273999.63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-1093451871974.9984</v>
      </c>
      <c r="L4908" s="444">
        <f t="shared" ca="1" si="179"/>
        <v>-263521901145974.63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-263521901145974.63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-1098007921441.5609</v>
      </c>
      <c r="L4909" s="444">
        <f t="shared" ca="1" si="179"/>
        <v>-264619909067416.19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-264619909067416.19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-1102582954447.5674</v>
      </c>
      <c r="L4910" s="444">
        <f t="shared" ca="1" si="179"/>
        <v>-265722492021863.75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-265722492021863.75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-1107177050091.0989</v>
      </c>
      <c r="L4911" s="444">
        <f t="shared" ca="1" si="179"/>
        <v>-266829669071954.84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-266829669071954.84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-1111790287799.8118</v>
      </c>
      <c r="L4912" s="444">
        <f t="shared" ca="1" si="179"/>
        <v>-267941459359754.66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-267941459359754.66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-1116422747332.3113</v>
      </c>
      <c r="L4913" s="444">
        <f t="shared" ca="1" si="179"/>
        <v>-269057882107086.97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-269057882107086.97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-1121074508779.5291</v>
      </c>
      <c r="L4914" s="444">
        <f t="shared" ca="1" si="179"/>
        <v>-270178956615866.5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-270178956615866.5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-1125745652566.1104</v>
      </c>
      <c r="L4915" s="444">
        <f t="shared" ca="1" si="179"/>
        <v>-271304702268432.63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-271304702268432.63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-1130436259451.8025</v>
      </c>
      <c r="L4916" s="444">
        <f t="shared" ca="1" si="179"/>
        <v>-272435138527884.44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-272435138527884.44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-1135146410532.8518</v>
      </c>
      <c r="L4917" s="444">
        <f t="shared" ca="1" si="179"/>
        <v>-273570284938417.28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-273570284938417.28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-1139876187243.4053</v>
      </c>
      <c r="L4918" s="444">
        <f t="shared" ca="1" si="179"/>
        <v>-274710161125660.69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-274710161125660.69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-1144625671356.9194</v>
      </c>
      <c r="L4919" s="444">
        <f t="shared" ca="1" si="179"/>
        <v>-275854786797017.59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-275854786797017.59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-1149394944987.5732</v>
      </c>
      <c r="L4920" s="444">
        <f t="shared" ca="1" si="179"/>
        <v>-277004181742005.16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-277004181742005.16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-1154184090591.6882</v>
      </c>
      <c r="L4921" s="444">
        <f t="shared" ca="1" si="179"/>
        <v>-278158365832596.84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-278158365832596.84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-1158993190969.1536</v>
      </c>
      <c r="L4922" s="444">
        <f t="shared" ca="1" si="179"/>
        <v>-279317359023566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-279317359023566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-1163822329264.8584</v>
      </c>
      <c r="L4923" s="444">
        <f t="shared" ca="1" si="179"/>
        <v>-280481181352830.84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-280481181352830.84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-1168671588970.1284</v>
      </c>
      <c r="L4924" s="444">
        <f t="shared" ca="1" si="179"/>
        <v>-281649852941801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-281649852941801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-1173541053924.1709</v>
      </c>
      <c r="L4925" s="444">
        <f t="shared" ca="1" si="179"/>
        <v>-282823393995725.19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-282823393995725.19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-1178430808315.5215</v>
      </c>
      <c r="L4926" s="444">
        <f t="shared" ca="1" si="179"/>
        <v>-284001824804040.69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-284001824804040.69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-1183340936683.5029</v>
      </c>
      <c r="L4927" s="444">
        <f t="shared" ca="1" si="179"/>
        <v>-285185165740724.19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-285185165740724.19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-1188271523919.6841</v>
      </c>
      <c r="L4928" s="444">
        <f t="shared" ca="1" si="179"/>
        <v>-286373437264643.88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-286373437264643.88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-1193222655269.3494</v>
      </c>
      <c r="L4929" s="444">
        <f t="shared" ca="1" si="179"/>
        <v>-287566659919913.25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-287566659919913.25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-1198194416332.9719</v>
      </c>
      <c r="L4930" s="444">
        <f t="shared" ca="1" si="179"/>
        <v>-288764854336246.25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-288764854336246.25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-1203186893067.6926</v>
      </c>
      <c r="L4931" s="444">
        <f t="shared" ca="1" si="179"/>
        <v>-289968041229313.94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-289968041229313.94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-1208200171788.8081</v>
      </c>
      <c r="L4932" s="444">
        <f t="shared" ca="1" si="179"/>
        <v>-291176241401102.75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-291176241401102.75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-1213234339171.2615</v>
      </c>
      <c r="L4933" s="444">
        <f t="shared" ca="1" si="179"/>
        <v>-292389475740274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-292389475740274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-1218289482251.1416</v>
      </c>
      <c r="L4934" s="444">
        <f t="shared" ca="1" si="179"/>
        <v>-293607765222525.13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-293607765222525.13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-1223365688427.188</v>
      </c>
      <c r="L4935" s="444">
        <f t="shared" ca="1" si="179"/>
        <v>-294831130910952.31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-294831130910952.31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-1228463045462.3013</v>
      </c>
      <c r="L4936" s="444">
        <f t="shared" ca="1" si="179"/>
        <v>-296059593956414.63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-296059593956414.63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-1233581641485.061</v>
      </c>
      <c r="L4937" s="444">
        <f t="shared" ca="1" si="179"/>
        <v>-297293175597899.69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-297293175597899.69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-1238721564991.2488</v>
      </c>
      <c r="L4938" s="444">
        <f t="shared" ca="1" si="179"/>
        <v>-298531897162890.94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-298531897162890.94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-1243882904845.3789</v>
      </c>
      <c r="L4939" s="444">
        <f t="shared" ca="1" si="179"/>
        <v>-299775780067736.31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-299775780067736.31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-1249065750282.2346</v>
      </c>
      <c r="L4940" s="444">
        <f t="shared" ca="1" si="179"/>
        <v>-301024845818018.56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-301024845818018.56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-1254270190908.4106</v>
      </c>
      <c r="L4941" s="444">
        <f t="shared" ca="1" si="179"/>
        <v>-302279116008927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-302279116008927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-1259496316703.8625</v>
      </c>
      <c r="L4942" s="444">
        <f t="shared" ca="1" si="179"/>
        <v>-303538612325630.88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-303538612325630.88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-1264744218023.4619</v>
      </c>
      <c r="L4943" s="444">
        <f t="shared" ca="1" si="179"/>
        <v>-304803356543654.31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-304803356543654.31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-1270013985598.5596</v>
      </c>
      <c r="L4944" s="444">
        <f t="shared" ca="1" si="179"/>
        <v>-306073370529252.88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-306073370529252.88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-1275305710538.5537</v>
      </c>
      <c r="L4945" s="444">
        <f t="shared" ca="1" si="179"/>
        <v>-307348676239791.44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-307348676239791.44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-1280619484332.4644</v>
      </c>
      <c r="L4946" s="444">
        <f t="shared" ca="1" si="179"/>
        <v>-308629295724123.88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-308629295724123.88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-1285955398850.5161</v>
      </c>
      <c r="L4947" s="444">
        <f t="shared" ca="1" si="179"/>
        <v>-309915251122974.38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-309915251122974.38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-1291313546345.7266</v>
      </c>
      <c r="L4948" s="444">
        <f t="shared" ca="1" si="179"/>
        <v>-311206564669320.13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-311206564669320.13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-1296694019455.5005</v>
      </c>
      <c r="L4949" s="444">
        <f t="shared" ca="1" si="179"/>
        <v>-312503258688775.63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-312503258688775.63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-1302096911203.2317</v>
      </c>
      <c r="L4950" s="444">
        <f t="shared" ca="1" si="179"/>
        <v>-313805355599978.88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-313805355599978.88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-1307522314999.9119</v>
      </c>
      <c r="L4951" s="444">
        <f t="shared" ca="1" si="179"/>
        <v>-315112877914978.81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-315112877914978.81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-1312970324645.7451</v>
      </c>
      <c r="L4952" s="444">
        <f t="shared" ca="1" si="179"/>
        <v>-316425848239624.56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-316425848239624.56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-1318441034331.769</v>
      </c>
      <c r="L4953" s="444">
        <f t="shared" ca="1" si="179"/>
        <v>-317744289273956.31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-317744289273956.31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-1323934538641.4846</v>
      </c>
      <c r="L4954" s="444">
        <f t="shared" ca="1" si="179"/>
        <v>-319068223812597.81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-319068223812597.81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-1329450932552.491</v>
      </c>
      <c r="L4955" s="444">
        <f t="shared" ca="1" si="179"/>
        <v>-320397674745150.31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-320397674745150.31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-1334990311438.1262</v>
      </c>
      <c r="L4956" s="444">
        <f t="shared" ca="1" si="179"/>
        <v>-321732665056588.44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-321732665056588.44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-1340552771069.1184</v>
      </c>
      <c r="L4957" s="444">
        <f t="shared" ca="1" si="179"/>
        <v>-323073217827657.56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-323073217827657.56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-1346138407615.2397</v>
      </c>
      <c r="L4958" s="444">
        <f t="shared" ca="1" si="179"/>
        <v>-324419356235272.81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-324419356235272.81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-1351747317646.97</v>
      </c>
      <c r="L4959" s="444">
        <f t="shared" ca="1" si="179"/>
        <v>-325771103552919.81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-325771103552919.81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-1357379598137.1658</v>
      </c>
      <c r="L4960" s="444">
        <f t="shared" ca="1" si="179"/>
        <v>-327128483151057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-327128483151057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-1363035346462.7375</v>
      </c>
      <c r="L4961" s="444">
        <f t="shared" ca="1" si="179"/>
        <v>-328491518497519.75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-328491518497519.75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-1368714660406.3323</v>
      </c>
      <c r="L4962" s="444">
        <f t="shared" ca="1" si="179"/>
        <v>-329860233157926.06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-329860233157926.06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-1374417638158.0251</v>
      </c>
      <c r="L4963" s="444">
        <f t="shared" ca="1" si="179"/>
        <v>-331234650796084.06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-331234650796084.06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-1380144378317.0168</v>
      </c>
      <c r="L4964" s="444">
        <f t="shared" ca="1" si="179"/>
        <v>-332614795174401.06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-332614795174401.06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-1385894979893.3376</v>
      </c>
      <c r="L4965" s="444">
        <f t="shared" ca="1" si="179"/>
        <v>-334000690154294.38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-334000690154294.38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-1391669542309.5598</v>
      </c>
      <c r="L4966" s="444">
        <f t="shared" ca="1" si="179"/>
        <v>-335392359696603.94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-335392359696603.94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-1397468165402.5164</v>
      </c>
      <c r="L4967" s="444">
        <f t="shared" ca="1" si="179"/>
        <v>-336789827862006.44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-336789827862006.44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-1403290949425.0269</v>
      </c>
      <c r="L4968" s="444">
        <f t="shared" ca="1" si="179"/>
        <v>-338193118811431.44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-338193118811431.44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-1409137995047.6309</v>
      </c>
      <c r="L4969" s="444">
        <f t="shared" ca="1" si="179"/>
        <v>-339602256806479.06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-339602256806479.06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-1415009403360.3293</v>
      </c>
      <c r="L4970" s="444">
        <f t="shared" ca="1" si="179"/>
        <v>-341017266209839.38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-341017266209839.38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-1420905275874.3308</v>
      </c>
      <c r="L4971" s="444">
        <f t="shared" ca="1" si="179"/>
        <v>-342438171485713.69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-342438171485713.69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-1426825714523.8071</v>
      </c>
      <c r="L4972" s="444">
        <f t="shared" ca="1" si="179"/>
        <v>-343864997200237.5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-343864997200237.5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-1432770821667.6563</v>
      </c>
      <c r="L4973" s="444">
        <f t="shared" ca="1" si="179"/>
        <v>-345297768021905.13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-345297768021905.13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-1438740700091.2712</v>
      </c>
      <c r="L4974" s="444">
        <f t="shared" ca="1" si="179"/>
        <v>-346736508721996.38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-346736508721996.38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-1444735453008.3181</v>
      </c>
      <c r="L4975" s="444">
        <f t="shared" ca="1" si="179"/>
        <v>-348181244175004.69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-348181244175004.69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-1450755184062.5195</v>
      </c>
      <c r="L4976" s="444">
        <f t="shared" ca="1" si="179"/>
        <v>-349631999359067.19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-349631999359067.19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-1456799997329.4465</v>
      </c>
      <c r="L4977" s="444">
        <f t="shared" ca="1" si="179"/>
        <v>-351088799356396.63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-351088799356396.63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-1462869997318.3193</v>
      </c>
      <c r="L4978" s="444">
        <f t="shared" ca="1" si="179"/>
        <v>-352551669353714.94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-352551669353714.94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-1468965288973.8123</v>
      </c>
      <c r="L4979" s="444">
        <f t="shared" ca="1" si="179"/>
        <v>-354020634642688.75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-354020634642688.75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-1475085977677.8699</v>
      </c>
      <c r="L4980" s="444">
        <f t="shared" ca="1" si="179"/>
        <v>-355495720620366.63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-355495720620366.63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-1481232169251.5276</v>
      </c>
      <c r="L4981" s="444">
        <f t="shared" ca="1" si="179"/>
        <v>-356976952789618.13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-356976952789618.13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-1487403969956.7422</v>
      </c>
      <c r="L4982" s="444">
        <f t="shared" ca="1" si="179"/>
        <v>-358464356759574.88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-358464356759574.88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-1493601486498.2285</v>
      </c>
      <c r="L4983" s="444">
        <f t="shared" ca="1" si="179"/>
        <v>-359957958246073.13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-359957958246073.13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-1499824826025.3047</v>
      </c>
      <c r="L4984" s="444">
        <f t="shared" ca="1" si="179"/>
        <v>-361457783072098.44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-361457783072098.44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-1506074096133.7434</v>
      </c>
      <c r="L4985" s="444">
        <f t="shared" ca="1" si="179"/>
        <v>-362963857168232.19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-362963857168232.19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-1512349404867.634</v>
      </c>
      <c r="L4986" s="444">
        <f t="shared" ca="1" si="179"/>
        <v>-364476206573099.81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-364476206573099.81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-1518650860721.2493</v>
      </c>
      <c r="L4987" s="444">
        <f t="shared" ca="1" si="179"/>
        <v>-365994857433821.06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-365994857433821.06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-1524978572640.9211</v>
      </c>
      <c r="L4988" s="444">
        <f t="shared" ca="1" si="179"/>
        <v>-367519836006462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-367519836006462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-1531332650026.925</v>
      </c>
      <c r="L4989" s="444">
        <f t="shared" ca="1" si="179"/>
        <v>-369051168656488.94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-369051168656488.94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-1537713202735.3706</v>
      </c>
      <c r="L4990" s="444">
        <f t="shared" ca="1" si="179"/>
        <v>-370588881859224.31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-370588881859224.31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-1544120341080.1013</v>
      </c>
      <c r="L4991" s="444">
        <f t="shared" ca="1" si="179"/>
        <v>-372133002200304.44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-372133002200304.44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-1550554175834.6018</v>
      </c>
      <c r="L4992" s="444">
        <f t="shared" ca="1" si="179"/>
        <v>-373683556376139.06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-373683556376139.06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-1557014818233.9128</v>
      </c>
      <c r="L4993" s="444">
        <f t="shared" ca="1" si="179"/>
        <v>-375240571194373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-375240571194373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-1563502379976.5542</v>
      </c>
      <c r="L4994" s="444">
        <f t="shared" ca="1" si="179"/>
        <v>-376804073574349.56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-376804073574349.56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-1570016973226.4565</v>
      </c>
      <c r="L4995" s="444">
        <f t="shared" ca="1" si="179"/>
        <v>-378374090547576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-378374090547576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-1576558710614.8999</v>
      </c>
      <c r="L4996" s="444">
        <f t="shared" ca="1" si="179"/>
        <v>-379950649258190.88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-379950649258190.88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-1583127705242.4619</v>
      </c>
      <c r="L4997" s="444">
        <f t="shared" ca="1" si="179"/>
        <v>-381533776963433.31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-381533776963433.31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-1589724070680.9722</v>
      </c>
      <c r="L4998" s="444">
        <f t="shared" ca="1" si="179"/>
        <v>-383123501034114.31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-383123501034114.31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-1596347920975.4763</v>
      </c>
      <c r="L4999" s="444">
        <f t="shared" ca="1" si="179"/>
        <v>-384719848955089.81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-384719848955089.81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-1602999370646.2075</v>
      </c>
      <c r="L5000" s="444">
        <f t="shared" ca="1" si="179"/>
        <v>-386322848325736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-386322848325736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-1609678534690.5667</v>
      </c>
      <c r="L5001" s="444">
        <f t="shared" ca="1" si="179"/>
        <v>-387932526860426.56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-387932526860426.56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-1616385528585.1106</v>
      </c>
      <c r="L5002" s="444">
        <f t="shared" ca="1" si="179"/>
        <v>-389548912389011.69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-389548912389011.69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-1623120468287.5486</v>
      </c>
      <c r="L5003" s="444">
        <f t="shared" ca="1" si="179"/>
        <v>-391172032857299.25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-391172032857299.25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-1629883470238.7468</v>
      </c>
      <c r="L5004" s="444">
        <f t="shared" ca="1" si="179"/>
        <v>-392801916327538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-392801916327538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-1636674651364.7417</v>
      </c>
      <c r="L5005" s="444">
        <f t="shared" ca="1" si="179"/>
        <v>-394438590978902.75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-394438590978902.75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-1643494129078.7615</v>
      </c>
      <c r="L5006" s="444">
        <f t="shared" ca="1" si="179"/>
        <v>-396082085107981.5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-396082085107981.5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-1650342021283.2563</v>
      </c>
      <c r="L5007" s="444">
        <f t="shared" ca="1" si="179"/>
        <v>-397732427129264.75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-397732427129264.75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-1657218446371.9365</v>
      </c>
      <c r="L5008" s="444">
        <f t="shared" ca="1" si="179"/>
        <v>-399389645575636.69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-399389645575636.69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-1664123523231.8196</v>
      </c>
      <c r="L5009" s="444">
        <f t="shared" ca="1" si="179"/>
        <v>-401053769098868.5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-401053769098868.5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-1671057371245.2854</v>
      </c>
      <c r="L5010" s="444">
        <f t="shared" ca="1" si="179"/>
        <v>-402724826470113.81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-402724826470113.81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-1678020110292.1409</v>
      </c>
      <c r="L5011" s="444">
        <f t="shared" ca="1" si="179"/>
        <v>-404402846580405.94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-404402846580405.94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-1685011860751.6914</v>
      </c>
      <c r="L5012" s="444">
        <f t="shared" ca="1" si="179"/>
        <v>-406087858441157.63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-406087858441157.63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-1692032743504.8235</v>
      </c>
      <c r="L5013" s="444">
        <f t="shared" ca="1" si="179"/>
        <v>-407779891184662.44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-407779891184662.44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-1699082879936.0935</v>
      </c>
      <c r="L5014" s="444">
        <f t="shared" ca="1" si="179"/>
        <v>-409478974064598.5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-409478974064598.5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-1706162391935.8271</v>
      </c>
      <c r="L5015" s="444">
        <f t="shared" ca="1" si="179"/>
        <v>-411185136456534.31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-411185136456534.31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-1713271401902.2263</v>
      </c>
      <c r="L5016" s="444">
        <f t="shared" ca="1" si="179"/>
        <v>-412898407858436.56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-412898407858436.56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-1720410032743.4856</v>
      </c>
      <c r="L5017" s="444">
        <f t="shared" ca="1" si="179"/>
        <v>-414618817891180.06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-414618817891180.06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-1727578407879.917</v>
      </c>
      <c r="L5018" s="444">
        <f t="shared" ca="1" si="179"/>
        <v>-416346396299060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-416346396299060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-1734776651246.0833</v>
      </c>
      <c r="L5019" s="444">
        <f t="shared" ca="1" si="179"/>
        <v>-418081172950306.06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-418081172950306.06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-1742004887292.9419</v>
      </c>
      <c r="L5020" s="444">
        <f t="shared" ca="1" si="179"/>
        <v>-419823177837599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-419823177837599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-1749263240989.9958</v>
      </c>
      <c r="L5021" s="444">
        <f t="shared" ca="1" si="179"/>
        <v>-421572441078589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-421572441078589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-1756551837827.4541</v>
      </c>
      <c r="L5022" s="444">
        <f t="shared" ca="1" si="179"/>
        <v>-423328992916416.44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-423328992916416.44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-1763870803818.4019</v>
      </c>
      <c r="L5023" s="444">
        <f t="shared" ca="1" si="179"/>
        <v>-425092863720234.81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-425092863720234.81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-1771220265500.9783</v>
      </c>
      <c r="L5024" s="444">
        <f t="shared" ca="1" si="179"/>
        <v>-426864083985735.81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-426864083985735.81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-1778600349940.5659</v>
      </c>
      <c r="L5025" s="444">
        <f t="shared" ca="1" si="179"/>
        <v>-428642684335676.38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-428642684335676.38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-1786011184731.9849</v>
      </c>
      <c r="L5026" s="444">
        <f t="shared" ca="1" si="179"/>
        <v>-430428695520408.38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-430428695520408.38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-1793452898001.7014</v>
      </c>
      <c r="L5027" s="444">
        <f t="shared" ca="1" si="179"/>
        <v>-432222148418410.06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-432222148418410.06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-1800925618410.042</v>
      </c>
      <c r="L5028" s="444">
        <f t="shared" ca="1" si="179"/>
        <v>-434023074036820.13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-434023074036820.13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-1808429475153.4172</v>
      </c>
      <c r="L5029" s="444">
        <f t="shared" ca="1" si="179"/>
        <v>-435831503511973.56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-435831503511973.56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-1815964597966.5564</v>
      </c>
      <c r="L5030" s="444">
        <f t="shared" ca="1" si="179"/>
        <v>-437647468109940.13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-437647468109940.13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-1823531117124.7505</v>
      </c>
      <c r="L5031" s="444">
        <f t="shared" ca="1" si="179"/>
        <v>-439470999227064.88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-439470999227064.88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-1831129163446.1035</v>
      </c>
      <c r="L5032" s="444">
        <f t="shared" ca="1" si="179"/>
        <v>-441302128390511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-441302128390511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-1838758868293.7957</v>
      </c>
      <c r="L5033" s="444">
        <f t="shared" ca="1" si="179"/>
        <v>-443140887258804.81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-443140887258804.81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-1846420363578.3533</v>
      </c>
      <c r="L5034" s="444">
        <f t="shared" ca="1" si="179"/>
        <v>-444987307622383.19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-444987307622383.19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-1854113781759.9302</v>
      </c>
      <c r="L5035" s="444">
        <f t="shared" ca="1" si="179"/>
        <v>-446841421404143.13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-446841421404143.13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-1861839255850.5964</v>
      </c>
      <c r="L5036" s="444">
        <f t="shared" ca="1" si="179"/>
        <v>-448703260659993.75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-448703260659993.75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-1869596919416.6406</v>
      </c>
      <c r="L5037" s="444">
        <f t="shared" ca="1" si="179"/>
        <v>-450572857579410.38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-450572857579410.38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-1877386906580.8765</v>
      </c>
      <c r="L5038" s="444">
        <f t="shared" ca="1" si="179"/>
        <v>-452450244485991.25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-452450244485991.25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-1885209352024.9639</v>
      </c>
      <c r="L5039" s="444">
        <f t="shared" ca="1" si="179"/>
        <v>-454335453838016.19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-454335453838016.19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-1893064390991.7341</v>
      </c>
      <c r="L5040" s="444">
        <f t="shared" ca="1" si="179"/>
        <v>-456228518229007.94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-456228518229007.94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-1900952159287.533</v>
      </c>
      <c r="L5041" s="444">
        <f t="shared" ca="1" si="179"/>
        <v>-458129470388295.5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-458129470388295.5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-1908872793284.5645</v>
      </c>
      <c r="L5042" s="444">
        <f t="shared" ca="1" si="179"/>
        <v>-460038343181580.06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-460038343181580.06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-1916826429923.2502</v>
      </c>
      <c r="L5043" s="444">
        <f t="shared" ca="1" si="179"/>
        <v>-461955169611503.31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-461955169611503.31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-1924813206714.5974</v>
      </c>
      <c r="L5044" s="444">
        <f t="shared" ca="1" si="179"/>
        <v>-463879982818217.94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-463879982818217.94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-1932833261742.5745</v>
      </c>
      <c r="L5045" s="444">
        <f t="shared" ca="1" si="179"/>
        <v>-465812816079960.5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-465812816079960.5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-1940886733666.502</v>
      </c>
      <c r="L5046" s="444">
        <f t="shared" ca="1" si="179"/>
        <v>-467753702813627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-467753702813627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-1948973761723.4458</v>
      </c>
      <c r="L5047" s="444">
        <f t="shared" ca="1" si="179"/>
        <v>-469702676575350.44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-469702676575350.44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-1957094485730.6265</v>
      </c>
      <c r="L5048" s="444">
        <f t="shared" ca="1" si="179"/>
        <v>-471659771061081.06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-471659771061081.06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-1965249046087.8376</v>
      </c>
      <c r="L5049" s="444">
        <f t="shared" ca="1" si="179"/>
        <v>-473625020107168.88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-473625020107168.88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-1973437583779.8701</v>
      </c>
      <c r="L5050" s="444">
        <f t="shared" ca="1" si="179"/>
        <v>-475598457690948.75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-475598457690948.75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-1981660240378.9531</v>
      </c>
      <c r="L5051" s="444">
        <f t="shared" ca="1" si="179"/>
        <v>-477580117931327.69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-477580117931327.69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-1989917158047.1987</v>
      </c>
      <c r="L5052" s="444">
        <f t="shared" ca="1" si="179"/>
        <v>-479570035089374.88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-479570035089374.88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-1998208479539.062</v>
      </c>
      <c r="L5053" s="444">
        <f t="shared" ca="1" si="179"/>
        <v>-481568243568913.94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-481568243568913.94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-2006534348203.8079</v>
      </c>
      <c r="L5054" s="444">
        <f t="shared" ca="1" si="179"/>
        <v>-483574777917117.75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-483574777917117.75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-2014894907987.9902</v>
      </c>
      <c r="L5055" s="444">
        <f t="shared" ca="1" si="179"/>
        <v>-485589672825105.75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-485589672825105.75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-2023290303437.9407</v>
      </c>
      <c r="L5056" s="444">
        <f t="shared" ca="1" si="179"/>
        <v>-487612963128543.69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-487612963128543.69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-2031720679702.2654</v>
      </c>
      <c r="L5057" s="444">
        <f t="shared" ca="1" si="179"/>
        <v>-489644683808245.94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-489644683808245.94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-2040186182534.3582</v>
      </c>
      <c r="L5058" s="444">
        <f t="shared" ca="1" si="179"/>
        <v>-491684869990780.31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-491684869990780.31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-2048686958294.9177</v>
      </c>
      <c r="L5059" s="444">
        <f t="shared" ca="1" si="179"/>
        <v>-493733556949075.25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-493733556949075.25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-2057223153954.4802</v>
      </c>
      <c r="L5060" s="444">
        <f t="shared" ca="1" si="179"/>
        <v>-495790780103029.75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-495790780103029.75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-2065794917095.9575</v>
      </c>
      <c r="L5061" s="444">
        <f t="shared" ca="1" si="179"/>
        <v>-497856575020125.69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-497856575020125.69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-2074402395917.1902</v>
      </c>
      <c r="L5062" s="444">
        <f t="shared" ca="1" si="179"/>
        <v>-499930977416042.88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-499930977416042.88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-2083045739233.5117</v>
      </c>
      <c r="L5063" s="444">
        <f t="shared" ca="1" si="179"/>
        <v>-502014023155276.38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-502014023155276.38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-2091725096480.3184</v>
      </c>
      <c r="L5064" s="444">
        <f t="shared" ca="1" si="179"/>
        <v>-504105748251756.69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-504105748251756.69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-2100440617715.6528</v>
      </c>
      <c r="L5065" s="444">
        <f t="shared" ca="1" si="179"/>
        <v>-506206188869472.31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-506206188869472.31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-2109192453622.801</v>
      </c>
      <c r="L5066" s="444">
        <f t="shared" ca="1" si="179"/>
        <v>-508315381323095.13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-508315381323095.13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-2117980755512.8962</v>
      </c>
      <c r="L5067" s="444">
        <f t="shared" ca="1" si="179"/>
        <v>-510433362078608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-510433362078608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-2126805675327.5332</v>
      </c>
      <c r="L5068" s="444">
        <f t="shared" ca="1" si="179"/>
        <v>-512560167753935.56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-512560167753935.56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-2135667365641.3979</v>
      </c>
      <c r="L5069" s="444">
        <f t="shared" ca="1" si="179"/>
        <v>-514695835119576.94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-514695835119576.94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-2144565979664.9041</v>
      </c>
      <c r="L5070" s="444">
        <f t="shared" ca="1" si="179"/>
        <v>-516840401099241.81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-516840401099241.81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-2153501671246.8408</v>
      </c>
      <c r="L5071" s="444">
        <f t="shared" ca="1" si="179"/>
        <v>-518993902770488.63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-518993902770488.63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-2162474594877.0359</v>
      </c>
      <c r="L5072" s="444">
        <f t="shared" ca="1" si="179"/>
        <v>-521156377365365.69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-521156377365365.69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-2171484905689.0239</v>
      </c>
      <c r="L5073" s="444">
        <f t="shared" ca="1" si="179"/>
        <v>-523327862271054.69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-523327862271054.69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-2180532759462.7278</v>
      </c>
      <c r="L5074" s="444">
        <f t="shared" ca="1" si="179"/>
        <v>-525508395030517.44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-525508395030517.44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-2189618312627.1558</v>
      </c>
      <c r="L5075" s="444">
        <f t="shared" ca="1" si="179"/>
        <v>-527698013343144.56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-527698013343144.56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-2198741722263.1023</v>
      </c>
      <c r="L5076" s="444">
        <f t="shared" ca="1" si="179"/>
        <v>-529896755065407.69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-529896755065407.69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-2207903146105.8652</v>
      </c>
      <c r="L5077" s="444">
        <f t="shared" ca="1" si="179"/>
        <v>-532104658211513.56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-532104658211513.56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-2217102742547.9731</v>
      </c>
      <c r="L5078" s="444">
        <f t="shared" ca="1" si="179"/>
        <v>-534321760954061.56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-534321760954061.56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-2226340670641.9229</v>
      </c>
      <c r="L5079" s="444">
        <f t="shared" ca="1" si="179"/>
        <v>-536548101624703.5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-536548101624703.5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-2235617090102.9312</v>
      </c>
      <c r="L5080" s="444">
        <f t="shared" ca="1" si="179"/>
        <v>-538783718714806.44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-538783718714806.44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-2244932161311.6938</v>
      </c>
      <c r="L5081" s="444">
        <f t="shared" ca="1" si="179"/>
        <v>-541028650876118.13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-541028650876118.13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-2254286045317.1587</v>
      </c>
      <c r="L5082" s="444">
        <f t="shared" ca="1" si="179"/>
        <v>-543282936921435.31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-543282936921435.31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-2263678903839.314</v>
      </c>
      <c r="L5083" s="444">
        <f t="shared" ca="1" si="179"/>
        <v>-545546615825274.63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-545546615825274.63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-2273110899271.978</v>
      </c>
      <c r="L5084" s="444">
        <f t="shared" ca="1" si="179"/>
        <v>-547819726724546.63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-547819726724546.63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-2282582194685.6108</v>
      </c>
      <c r="L5085" s="444">
        <f t="shared" ca="1" si="179"/>
        <v>-550102308919232.25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-550102308919232.25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-2292092953830.1343</v>
      </c>
      <c r="L5086" s="444">
        <f t="shared" ca="1" si="179"/>
        <v>-552394401873062.38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-552394401873062.38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-2301643341137.7603</v>
      </c>
      <c r="L5087" s="444">
        <f t="shared" ca="1" si="179"/>
        <v>-554696045214200.13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-554696045214200.13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-2311233521725.834</v>
      </c>
      <c r="L5088" s="444">
        <f t="shared" ca="1" si="179"/>
        <v>-557007278735925.94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-557007278735925.94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-2320863661399.6914</v>
      </c>
      <c r="L5089" s="444">
        <f t="shared" ca="1" si="179"/>
        <v>-559328142397325.63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-559328142397325.63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-2330533926655.5229</v>
      </c>
      <c r="L5090" s="444">
        <f t="shared" ca="1" si="179"/>
        <v>-561658676323981.13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-561658676323981.13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-2340244484683.2549</v>
      </c>
      <c r="L5091" s="444">
        <f t="shared" ca="1" si="179"/>
        <v>-563998920808664.38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-563998920808664.38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-2349995503369.4351</v>
      </c>
      <c r="L5092" s="444">
        <f t="shared" ca="1" si="179"/>
        <v>-566348916312033.75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-566348916312033.75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-2359787151300.1406</v>
      </c>
      <c r="L5093" s="444">
        <f t="shared" ca="1" si="179"/>
        <v>-568708703463333.88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-568708703463333.88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-2369619597763.8911</v>
      </c>
      <c r="L5094" s="444">
        <f t="shared" ca="1" si="179"/>
        <v>-571078323061097.75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-571078323061097.75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-2379493012754.5737</v>
      </c>
      <c r="L5095" s="444">
        <f t="shared" ca="1" si="179"/>
        <v>-573457816073852.38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-573457816073852.38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-2389407566974.3848</v>
      </c>
      <c r="L5096" s="444">
        <f t="shared" ca="1" si="179"/>
        <v>-575847223640826.75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-575847223640826.75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-2399363431836.7783</v>
      </c>
      <c r="L5097" s="444">
        <f t="shared" ca="1" si="179"/>
        <v>-578246587072663.5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-578246587072663.5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-2409360779469.4312</v>
      </c>
      <c r="L5098" s="444">
        <f t="shared" ca="1" si="179"/>
        <v>-580655947852132.88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-580655947852132.88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-2419399782717.2202</v>
      </c>
      <c r="L5099" s="444">
        <f t="shared" ca="1" si="179"/>
        <v>-583075347634850.13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-583075347634850.13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-2429480615145.209</v>
      </c>
      <c r="L5100" s="444">
        <f t="shared" ca="1" si="179"/>
        <v>-585504828249995.38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-585504828249995.38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-2439603451041.6475</v>
      </c>
      <c r="L5101" s="444">
        <f t="shared" ca="1" si="179"/>
        <v>-587944431701037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-587944431701037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-2449768465420.9873</v>
      </c>
      <c r="L5102" s="444">
        <f t="shared" ca="1" si="179"/>
        <v>-590394200166458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-590394200166458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-2459975834026.9082</v>
      </c>
      <c r="L5103" s="444">
        <f t="shared" ca="1" si="179"/>
        <v>-592854176000484.88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-592854176000484.88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-2470225733335.3535</v>
      </c>
      <c r="L5104" s="444">
        <f t="shared" ca="1" si="179"/>
        <v>-595324401733820.25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-595324401733820.25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-2480518340557.5845</v>
      </c>
      <c r="L5105" s="444">
        <f t="shared" ca="1" si="179"/>
        <v>-597804920074377.88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-597804920074377.88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-2490853833643.2412</v>
      </c>
      <c r="L5106" s="444">
        <f t="shared" ca="1" si="179"/>
        <v>-600295773908021.13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-600295773908021.13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-2501232391283.4214</v>
      </c>
      <c r="L5107" s="444">
        <f t="shared" ca="1" si="179"/>
        <v>-602797006299304.5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-602797006299304.5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-2511654192913.7686</v>
      </c>
      <c r="L5108" s="444">
        <f t="shared" ref="L5108:L5362" ca="1" si="184">I5108-J5108+K5108</f>
        <v>-605308660492218.25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-605308660492218.25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-2522119418717.5762</v>
      </c>
      <c r="L5109" s="444">
        <f t="shared" ca="1" si="184"/>
        <v>-607830779910935.88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-607830779910935.88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-2532628249628.8994</v>
      </c>
      <c r="L5110" s="444">
        <f t="shared" ca="1" si="184"/>
        <v>-610363408160564.75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-610363408160564.75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-2543180867335.6865</v>
      </c>
      <c r="L5111" s="444">
        <f t="shared" ca="1" si="184"/>
        <v>-612906589027900.38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-612906589027900.38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-2553777454282.918</v>
      </c>
      <c r="L5112" s="444">
        <f t="shared" ca="1" si="184"/>
        <v>-615460366482183.25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-615460366482183.25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-2564418193675.7637</v>
      </c>
      <c r="L5113" s="444">
        <f t="shared" ca="1" si="184"/>
        <v>-618024784675859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-618024784675859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-2575103269482.7456</v>
      </c>
      <c r="L5114" s="444">
        <f t="shared" ca="1" si="184"/>
        <v>-620599887945341.75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-620599887945341.75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-2585832866438.9238</v>
      </c>
      <c r="L5115" s="444">
        <f t="shared" ca="1" si="184"/>
        <v>-623185720811780.63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-623185720811780.63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-2596607170049.0859</v>
      </c>
      <c r="L5116" s="444">
        <f t="shared" ca="1" si="184"/>
        <v>-625782327981829.75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-625782327981829.75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-2607426366590.957</v>
      </c>
      <c r="L5117" s="444">
        <f t="shared" ca="1" si="184"/>
        <v>-628389754348420.75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-628389754348420.75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-2618290643118.4199</v>
      </c>
      <c r="L5118" s="444">
        <f t="shared" ca="1" si="184"/>
        <v>-631008044991539.13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-631008044991539.13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-2629200187464.7461</v>
      </c>
      <c r="L5119" s="444">
        <f t="shared" ca="1" si="184"/>
        <v>-633637245179003.88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-633637245179003.88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-2640155188245.8496</v>
      </c>
      <c r="L5120" s="444">
        <f t="shared" ca="1" si="184"/>
        <v>-636277400367249.75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-636277400367249.75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-2651155834863.5405</v>
      </c>
      <c r="L5121" s="444">
        <f t="shared" ca="1" si="184"/>
        <v>-638928556202113.25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-638928556202113.25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-2662202317508.8052</v>
      </c>
      <c r="L5122" s="444">
        <f t="shared" ca="1" si="184"/>
        <v>-641590758519622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-641590758519622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-2673294827165.0918</v>
      </c>
      <c r="L5123" s="444">
        <f t="shared" ca="1" si="184"/>
        <v>-644264053346787.13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-644264053346787.13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-2684433555611.6128</v>
      </c>
      <c r="L5124" s="444">
        <f t="shared" ca="1" si="184"/>
        <v>-646948486902398.75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-646948486902398.75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-2695618695426.6616</v>
      </c>
      <c r="L5125" s="444">
        <f t="shared" ca="1" si="184"/>
        <v>-649644105597825.38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-649644105597825.38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-2706850439990.939</v>
      </c>
      <c r="L5126" s="444">
        <f t="shared" ca="1" si="184"/>
        <v>-652350956037816.38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-652350956037816.38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-2718128983490.9014</v>
      </c>
      <c r="L5127" s="444">
        <f t="shared" ca="1" si="184"/>
        <v>-655069085021307.25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-655069085021307.25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-2729454520922.1133</v>
      </c>
      <c r="L5128" s="444">
        <f t="shared" ca="1" si="184"/>
        <v>-657798539542229.38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-657798539542229.38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-2740827248092.6226</v>
      </c>
      <c r="L5129" s="444">
        <f t="shared" ca="1" si="184"/>
        <v>-660539366790322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-660539366790322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-2752247361626.3418</v>
      </c>
      <c r="L5130" s="444">
        <f t="shared" ca="1" si="184"/>
        <v>-663291614151948.38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-663291614151948.38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-2763715058966.4517</v>
      </c>
      <c r="L5131" s="444">
        <f t="shared" ca="1" si="184"/>
        <v>-666055329210914.88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-666055329210914.88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-2775230538378.812</v>
      </c>
      <c r="L5132" s="444">
        <f t="shared" ca="1" si="184"/>
        <v>-668830559749293.63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-668830559749293.63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-2786793998955.3901</v>
      </c>
      <c r="L5133" s="444">
        <f t="shared" ca="1" si="184"/>
        <v>-671617353748249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-671617353748249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-2798405640617.7041</v>
      </c>
      <c r="L5134" s="444">
        <f t="shared" ca="1" si="184"/>
        <v>-674415759388866.75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-674415759388866.75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-2810065664120.2783</v>
      </c>
      <c r="L5135" s="444">
        <f t="shared" ca="1" si="184"/>
        <v>-677225825052987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-677225825052987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-2821774271054.1123</v>
      </c>
      <c r="L5136" s="444">
        <f t="shared" ca="1" si="184"/>
        <v>-680047599324041.13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-680047599324041.13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-2833531663850.1714</v>
      </c>
      <c r="L5137" s="444">
        <f t="shared" ca="1" si="184"/>
        <v>-682881130987891.25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-682881130987891.25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-2845338045782.8804</v>
      </c>
      <c r="L5138" s="444">
        <f t="shared" ca="1" si="184"/>
        <v>-685726469033674.13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-685726469033674.13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-2857193620973.6421</v>
      </c>
      <c r="L5139" s="444">
        <f t="shared" ca="1" si="184"/>
        <v>-688583662654647.75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-688583662654647.75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-2869098594394.3657</v>
      </c>
      <c r="L5140" s="444">
        <f t="shared" ca="1" si="184"/>
        <v>-691452761249042.13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-691452761249042.13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-2881053171871.0088</v>
      </c>
      <c r="L5141" s="444">
        <f t="shared" ca="1" si="184"/>
        <v>-694333814420913.13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-694333814420913.13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-2893057560087.1382</v>
      </c>
      <c r="L5142" s="444">
        <f t="shared" ca="1" si="184"/>
        <v>-697226871981000.25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-697226871981000.25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-2905111966587.501</v>
      </c>
      <c r="L5143" s="444">
        <f t="shared" ca="1" si="184"/>
        <v>-700131983947587.75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-700131983947587.75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-2917216599781.6157</v>
      </c>
      <c r="L5144" s="444">
        <f t="shared" ca="1" si="184"/>
        <v>-703049200547369.38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-703049200547369.38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-2929371668947.3726</v>
      </c>
      <c r="L5145" s="444">
        <f t="shared" ca="1" si="184"/>
        <v>-705978572216316.75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-705978572216316.75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-2941577384234.6533</v>
      </c>
      <c r="L5146" s="444">
        <f t="shared" ca="1" si="184"/>
        <v>-708920149600551.38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-708920149600551.38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-2953833956668.9639</v>
      </c>
      <c r="L5147" s="444">
        <f t="shared" ca="1" si="184"/>
        <v>-711873983557220.38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-711873983557220.38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-2966141598155.085</v>
      </c>
      <c r="L5148" s="444">
        <f t="shared" ca="1" si="184"/>
        <v>-714840125155375.5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-714840125155375.5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-2978500521480.7314</v>
      </c>
      <c r="L5149" s="444">
        <f t="shared" ca="1" si="184"/>
        <v>-717818625676856.25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-717818625676856.25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-2990910940320.2344</v>
      </c>
      <c r="L5150" s="444">
        <f t="shared" ca="1" si="184"/>
        <v>-720809536617176.5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-720809536617176.5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-3003373069238.2354</v>
      </c>
      <c r="L5151" s="444">
        <f t="shared" ca="1" si="184"/>
        <v>-723812909686414.75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-723812909686414.75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-3015887123693.3945</v>
      </c>
      <c r="L5152" s="444">
        <f t="shared" ca="1" si="184"/>
        <v>-726828796810108.13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-726828796810108.13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-3028453320042.1172</v>
      </c>
      <c r="L5153" s="444">
        <f t="shared" ca="1" si="184"/>
        <v>-729857250130150.25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-729857250130150.25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-3041071875542.2925</v>
      </c>
      <c r="L5154" s="444">
        <f t="shared" ca="1" si="184"/>
        <v>-732898322005692.5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-732898322005692.5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-3053743008357.0522</v>
      </c>
      <c r="L5155" s="444">
        <f t="shared" ca="1" si="184"/>
        <v>-735952065014049.5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-735952065014049.5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-3066466937558.5396</v>
      </c>
      <c r="L5156" s="444">
        <f t="shared" ca="1" si="184"/>
        <v>-739018531951608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-739018531951608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-3079243883131.7002</v>
      </c>
      <c r="L5157" s="444">
        <f t="shared" ca="1" si="184"/>
        <v>-742097775834739.75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-742097775834739.75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-3092074065978.082</v>
      </c>
      <c r="L5158" s="444">
        <f t="shared" ca="1" si="184"/>
        <v>-745189849900717.88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-745189849900717.88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-3104957707919.6577</v>
      </c>
      <c r="L5159" s="444">
        <f t="shared" ca="1" si="184"/>
        <v>-748294807608637.5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-748294807608637.5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-3117895031702.6563</v>
      </c>
      <c r="L5160" s="444">
        <f t="shared" ca="1" si="184"/>
        <v>-751412702640340.13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-751412702640340.13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-3130886261001.417</v>
      </c>
      <c r="L5161" s="444">
        <f t="shared" ca="1" si="184"/>
        <v>-754543588901341.5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-754543588901341.5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-3143931620422.2563</v>
      </c>
      <c r="L5162" s="444">
        <f t="shared" ca="1" si="184"/>
        <v>-757687520521763.75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-757687520521763.75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-3157031335507.3491</v>
      </c>
      <c r="L5163" s="444">
        <f t="shared" ca="1" si="184"/>
        <v>-760844551857271.13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-760844551857271.13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-3170185632738.6299</v>
      </c>
      <c r="L5164" s="444">
        <f t="shared" ca="1" si="184"/>
        <v>-764014737490009.75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-764014737490009.75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-3183394739541.707</v>
      </c>
      <c r="L5165" s="444">
        <f t="shared" ca="1" si="184"/>
        <v>-767198132229551.5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-767198132229551.5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-3196658884289.7979</v>
      </c>
      <c r="L5166" s="444">
        <f t="shared" ca="1" si="184"/>
        <v>-770394791113841.25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-770394791113841.25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-3209978296307.6719</v>
      </c>
      <c r="L5167" s="444">
        <f t="shared" ca="1" si="184"/>
        <v>-773604769410148.88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-773604769410148.88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-3223353205875.6201</v>
      </c>
      <c r="L5168" s="444">
        <f t="shared" ca="1" si="184"/>
        <v>-776828122616024.5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-776828122616024.5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-3236783844233.4355</v>
      </c>
      <c r="L5169" s="444">
        <f t="shared" ca="1" si="184"/>
        <v>-780064906460257.88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-780064906460257.88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-3250270443584.4077</v>
      </c>
      <c r="L5170" s="444">
        <f t="shared" ca="1" si="184"/>
        <v>-783315176903842.25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-783315176903842.25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-3263813237099.3428</v>
      </c>
      <c r="L5171" s="444">
        <f t="shared" ca="1" si="184"/>
        <v>-786578990140941.63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-786578990140941.63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-3277412458920.5898</v>
      </c>
      <c r="L5172" s="444">
        <f t="shared" ca="1" si="184"/>
        <v>-789856402599862.25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-789856402599862.25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-3291068344166.0928</v>
      </c>
      <c r="L5173" s="444">
        <f t="shared" ca="1" si="184"/>
        <v>-793147470944028.38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-793147470944028.38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-3304781128933.4517</v>
      </c>
      <c r="L5174" s="444">
        <f t="shared" ca="1" si="184"/>
        <v>-796452252072961.88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-796452252072961.88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-3318551050304.0078</v>
      </c>
      <c r="L5175" s="444">
        <f t="shared" ca="1" si="184"/>
        <v>-799770803123265.88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-799770803123265.88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-3332378346346.9409</v>
      </c>
      <c r="L5176" s="444">
        <f t="shared" ca="1" si="184"/>
        <v>-803103181469612.88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-803103181469612.88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-3346263256123.3867</v>
      </c>
      <c r="L5177" s="444">
        <f t="shared" ca="1" si="184"/>
        <v>-806449444725736.25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-806449444725736.25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-3360206019690.5679</v>
      </c>
      <c r="L5178" s="444">
        <f t="shared" ca="1" si="184"/>
        <v>-809809650745426.88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-809809650745426.88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-3374206878105.9453</v>
      </c>
      <c r="L5179" s="444">
        <f t="shared" ca="1" si="184"/>
        <v>-813183857623532.88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-813183857623532.88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-3388266073431.3867</v>
      </c>
      <c r="L5180" s="444">
        <f t="shared" ca="1" si="184"/>
        <v>-816572123696964.25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-816572123696964.25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-3402383848737.3511</v>
      </c>
      <c r="L5181" s="444">
        <f t="shared" ca="1" si="184"/>
        <v>-819974507545701.63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-819974507545701.63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-3416560448107.0898</v>
      </c>
      <c r="L5182" s="444">
        <f t="shared" ca="1" si="184"/>
        <v>-823391067993808.75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-823391067993808.75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-3430796116640.8696</v>
      </c>
      <c r="L5183" s="444">
        <f t="shared" ca="1" si="184"/>
        <v>-826821864110449.63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-826821864110449.63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-3445091100460.2065</v>
      </c>
      <c r="L5184" s="444">
        <f t="shared" ca="1" si="184"/>
        <v>-830266955210909.88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-830266955210909.88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-3459445646712.1245</v>
      </c>
      <c r="L5185" s="444">
        <f t="shared" ca="1" si="184"/>
        <v>-833726400857622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-833726400857622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-3473860003573.4248</v>
      </c>
      <c r="L5186" s="444">
        <f t="shared" ca="1" si="184"/>
        <v>-837200260861195.38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-837200260861195.38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-3488334420254.9805</v>
      </c>
      <c r="L5187" s="444">
        <f t="shared" ca="1" si="184"/>
        <v>-840688595281450.38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-840688595281450.38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-3502869147006.043</v>
      </c>
      <c r="L5188" s="444">
        <f t="shared" ca="1" si="184"/>
        <v>-844191464428456.38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-844191464428456.38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-3517464435118.5684</v>
      </c>
      <c r="L5189" s="444">
        <f t="shared" ca="1" si="184"/>
        <v>-847708928863575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-847708928863575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-3532120536931.5625</v>
      </c>
      <c r="L5190" s="444">
        <f t="shared" ca="1" si="184"/>
        <v>-851241049400506.5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-851241049400506.5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-3546837705835.4438</v>
      </c>
      <c r="L5191" s="444">
        <f t="shared" ca="1" si="184"/>
        <v>-854787887106342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-854787887106342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-3561616196276.4248</v>
      </c>
      <c r="L5192" s="444">
        <f t="shared" ca="1" si="184"/>
        <v>-858349503302618.38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-858349503302618.38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-3576456263760.9097</v>
      </c>
      <c r="L5193" s="444">
        <f t="shared" ca="1" si="184"/>
        <v>-861925959566379.25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-861925959566379.25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-3591358164859.9136</v>
      </c>
      <c r="L5194" s="444">
        <f t="shared" ca="1" si="184"/>
        <v>-865517317731239.13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-865517317731239.13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-3606322157213.4961</v>
      </c>
      <c r="L5195" s="444">
        <f t="shared" ca="1" si="184"/>
        <v>-869123639888452.63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-869123639888452.63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-3621348499535.2192</v>
      </c>
      <c r="L5196" s="444">
        <f t="shared" ca="1" si="184"/>
        <v>-872744988387987.88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-872744988387987.88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-3636437451616.6162</v>
      </c>
      <c r="L5197" s="444">
        <f t="shared" ca="1" si="184"/>
        <v>-876381425839604.5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-876381425839604.5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-3651589274331.6855</v>
      </c>
      <c r="L5198" s="444">
        <f t="shared" ca="1" si="184"/>
        <v>-880033015113936.13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-880033015113936.13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-3666804229641.4004</v>
      </c>
      <c r="L5199" s="444">
        <f t="shared" ca="1" si="184"/>
        <v>-883699819343577.5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-883699819343577.5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-3682082580598.2397</v>
      </c>
      <c r="L5200" s="444">
        <f t="shared" ca="1" si="184"/>
        <v>-887381901924175.75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-887381901924175.75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-3697424591350.7324</v>
      </c>
      <c r="L5201" s="444">
        <f t="shared" ca="1" si="184"/>
        <v>-891079326515526.5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-891079326515526.5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-3712830527148.0264</v>
      </c>
      <c r="L5202" s="444">
        <f t="shared" ca="1" si="184"/>
        <v>-894792157042674.5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-894792157042674.5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-3728300654344.4775</v>
      </c>
      <c r="L5203" s="444">
        <f t="shared" ca="1" si="184"/>
        <v>-898520457697019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-898520457697019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-3743835240404.2456</v>
      </c>
      <c r="L5204" s="444">
        <f t="shared" ca="1" si="184"/>
        <v>-902264292937423.25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-902264292937423.25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-3759434553905.9302</v>
      </c>
      <c r="L5205" s="444">
        <f t="shared" ca="1" si="184"/>
        <v>-906023727491329.13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-906023727491329.13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-3775098864547.2046</v>
      </c>
      <c r="L5206" s="444">
        <f t="shared" ca="1" si="184"/>
        <v>-909798826355876.38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-909798826355876.38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-3790828443149.4849</v>
      </c>
      <c r="L5207" s="444">
        <f t="shared" ca="1" si="184"/>
        <v>-913589654799025.88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-913589654799025.88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-3806623561662.6079</v>
      </c>
      <c r="L5208" s="444">
        <f t="shared" ca="1" si="184"/>
        <v>-917396278360688.5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-917396278360688.5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-3822484493169.5352</v>
      </c>
      <c r="L5209" s="444">
        <f t="shared" ca="1" si="184"/>
        <v>-921218762853858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-921218762853858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-3838411511891.0747</v>
      </c>
      <c r="L5210" s="444">
        <f t="shared" ca="1" si="184"/>
        <v>-925057174365749.13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-925057174365749.13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-3854404893190.6211</v>
      </c>
      <c r="L5211" s="444">
        <f t="shared" ca="1" si="184"/>
        <v>-928911579258939.75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-928911579258939.75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-3870464913578.916</v>
      </c>
      <c r="L5212" s="444">
        <f t="shared" ca="1" si="184"/>
        <v>-932782044172518.63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-932782044172518.63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-3886591850718.8276</v>
      </c>
      <c r="L5213" s="444">
        <f t="shared" ca="1" si="184"/>
        <v>-936668636023237.5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-936668636023237.5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-3902785983430.1563</v>
      </c>
      <c r="L5214" s="444">
        <f t="shared" ca="1" si="184"/>
        <v>-940571422006667.63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-940571422006667.63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-3919047591694.4482</v>
      </c>
      <c r="L5215" s="444">
        <f t="shared" ca="1" si="184"/>
        <v>-944490469598362.13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-944490469598362.13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-3935376956659.8423</v>
      </c>
      <c r="L5216" s="444">
        <f t="shared" ca="1" si="184"/>
        <v>-948425846555022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-948425846555022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-3951774360645.9248</v>
      </c>
      <c r="L5217" s="444">
        <f t="shared" ca="1" si="184"/>
        <v>-952377620915667.88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-952377620915667.88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-3968240087148.6157</v>
      </c>
      <c r="L5218" s="444">
        <f t="shared" ca="1" si="184"/>
        <v>-956345861002816.5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-956345861002816.5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-3984774420845.0688</v>
      </c>
      <c r="L5219" s="444">
        <f t="shared" ca="1" si="184"/>
        <v>-960330635423661.63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-960330635423661.63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-4001377647598.5898</v>
      </c>
      <c r="L5220" s="444">
        <f t="shared" ca="1" si="184"/>
        <v>-964332013071260.25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-964332013071260.25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-4018050054463.584</v>
      </c>
      <c r="L5221" s="444">
        <f t="shared" ca="1" si="184"/>
        <v>-968350063125723.88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-968350063125723.88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-4034791929690.5161</v>
      </c>
      <c r="L5222" s="444">
        <f t="shared" ca="1" si="184"/>
        <v>-972384855055414.38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-972384855055414.38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-4051603562730.8931</v>
      </c>
      <c r="L5223" s="444">
        <f t="shared" ca="1" si="184"/>
        <v>-976436458618145.25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-976436458618145.25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-4068485244242.2715</v>
      </c>
      <c r="L5224" s="444">
        <f t="shared" ca="1" si="184"/>
        <v>-980504943862387.5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-980504943862387.5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-4085437266093.2808</v>
      </c>
      <c r="L5225" s="444">
        <f t="shared" ca="1" si="184"/>
        <v>-984590381128480.75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-984590381128480.75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-4102459921368.6704</v>
      </c>
      <c r="L5226" s="444">
        <f t="shared" ca="1" si="184"/>
        <v>-988692841049849.38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-988692841049849.38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-4119553504374.3716</v>
      </c>
      <c r="L5227" s="444">
        <f t="shared" ca="1" si="184"/>
        <v>-992812394554223.75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-992812394554223.75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-4136718310642.5991</v>
      </c>
      <c r="L5228" s="444">
        <f t="shared" ca="1" si="184"/>
        <v>-996949112864866.38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-996949112864866.38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-4153954636936.9438</v>
      </c>
      <c r="L5229" s="444">
        <f t="shared" ca="1" si="184"/>
        <v>-1001103067501803.4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-1001103067501803.4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-4171262781257.5142</v>
      </c>
      <c r="L5230" s="444">
        <f t="shared" ca="1" si="184"/>
        <v>-1005274330283060.9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-1005274330283060.9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-4188643042846.0864</v>
      </c>
      <c r="L5231" s="444">
        <f t="shared" ca="1" si="184"/>
        <v>-1009462973325907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-1009462973325907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-4206095722191.2793</v>
      </c>
      <c r="L5232" s="444">
        <f t="shared" ca="1" si="184"/>
        <v>-1013669069048098.3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-1013669069048098.3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-4223621121033.7427</v>
      </c>
      <c r="L5233" s="444">
        <f t="shared" ca="1" si="184"/>
        <v>-1017892690169132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-1017892690169132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-4241219542371.3833</v>
      </c>
      <c r="L5234" s="444">
        <f t="shared" ca="1" si="184"/>
        <v>-1022133909711503.4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-1022133909711503.4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-4258891290464.5972</v>
      </c>
      <c r="L5235" s="444">
        <f t="shared" ca="1" si="184"/>
        <v>-1026392801001968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-1026392801001968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-4276636670841.5337</v>
      </c>
      <c r="L5236" s="444">
        <f t="shared" ca="1" si="184"/>
        <v>-1030669437672809.5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-1030669437672809.5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-4294455990303.373</v>
      </c>
      <c r="L5237" s="444">
        <f t="shared" ca="1" si="184"/>
        <v>-1034963893663112.9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-1034963893663112.9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-4312349556929.6367</v>
      </c>
      <c r="L5238" s="444">
        <f t="shared" ca="1" si="184"/>
        <v>-1039276243220042.5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-1039276243220042.5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-4330317680083.5098</v>
      </c>
      <c r="L5239" s="444">
        <f t="shared" ca="1" si="184"/>
        <v>-1043606560900126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-1043606560900126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-4348360670417.1914</v>
      </c>
      <c r="L5240" s="444">
        <f t="shared" ca="1" si="184"/>
        <v>-1047954921570543.3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-1047954921570543.3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-4366478839877.2637</v>
      </c>
      <c r="L5241" s="444">
        <f t="shared" ca="1" si="184"/>
        <v>-1052321400410420.5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-1052321400410420.5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-4384672501710.0854</v>
      </c>
      <c r="L5242" s="444">
        <f t="shared" ca="1" si="184"/>
        <v>-1056706072912130.6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-1056706072912130.6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-4402941970467.21</v>
      </c>
      <c r="L5243" s="444">
        <f t="shared" ca="1" si="184"/>
        <v>-1061109014882597.9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-1061109014882597.9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-4421287562010.8252</v>
      </c>
      <c r="L5244" s="444">
        <f t="shared" ca="1" si="184"/>
        <v>-1065530302444608.8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-1065530302444608.8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-4439709593519.2031</v>
      </c>
      <c r="L5245" s="444">
        <f t="shared" ca="1" si="184"/>
        <v>-1069970012038128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-1069970012038128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-4458208383492.2002</v>
      </c>
      <c r="L5246" s="444">
        <f t="shared" ca="1" si="184"/>
        <v>-1074428220421620.3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-1074428220421620.3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-4476784251756.751</v>
      </c>
      <c r="L5247" s="444">
        <f t="shared" ca="1" si="184"/>
        <v>-1078905004673377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-1078905004673377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-4495437519472.4043</v>
      </c>
      <c r="L5248" s="444">
        <f t="shared" ca="1" si="184"/>
        <v>-1083400442192849.4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-1083400442192849.4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-4514168509136.8721</v>
      </c>
      <c r="L5249" s="444">
        <f t="shared" ca="1" si="184"/>
        <v>-1087914610701986.3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-1087914610701986.3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-4532977544591.6094</v>
      </c>
      <c r="L5250" s="444">
        <f t="shared" ca="1" si="184"/>
        <v>-1092447588246577.9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-1092447588246577.9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-4551864951027.4082</v>
      </c>
      <c r="L5251" s="444">
        <f t="shared" ca="1" si="184"/>
        <v>-1096999453197605.3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-1096999453197605.3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-4570831054990.0215</v>
      </c>
      <c r="L5252" s="444">
        <f t="shared" ca="1" si="184"/>
        <v>-1101570284252595.3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-1101570284252595.3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-4589876184385.8125</v>
      </c>
      <c r="L5253" s="444">
        <f t="shared" ca="1" si="184"/>
        <v>-1106160160436981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-1106160160436981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-4609000668487.4209</v>
      </c>
      <c r="L5254" s="444">
        <f t="shared" ca="1" si="184"/>
        <v>-1110769161105468.4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-1110769161105468.4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-4628204837939.4512</v>
      </c>
      <c r="L5255" s="444">
        <f t="shared" ca="1" si="184"/>
        <v>-1115397365943407.9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-1115397365943407.9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-4647489024764.1992</v>
      </c>
      <c r="L5256" s="444">
        <f t="shared" ca="1" si="184"/>
        <v>-1120044854968172.1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-1120044854968172.1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-4666853562367.3838</v>
      </c>
      <c r="L5257" s="444">
        <f t="shared" ca="1" si="184"/>
        <v>-1124711708530539.5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-1124711708530539.5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-4686298785543.915</v>
      </c>
      <c r="L5258" s="444">
        <f t="shared" ca="1" si="184"/>
        <v>-1129398007316083.5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-1129398007316083.5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-4705825030483.6816</v>
      </c>
      <c r="L5259" s="444">
        <f t="shared" ca="1" si="184"/>
        <v>-1134103832346567.3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-1134103832346567.3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-4725432634777.3633</v>
      </c>
      <c r="L5260" s="444">
        <f t="shared" ca="1" si="184"/>
        <v>-1138829264981344.5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-1138829264981344.5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-4745121937422.2686</v>
      </c>
      <c r="L5261" s="444">
        <f t="shared" ca="1" si="184"/>
        <v>-1143574386918766.8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-1143574386918766.8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-4764893278828.1943</v>
      </c>
      <c r="L5262" s="444">
        <f t="shared" ca="1" si="184"/>
        <v>-1148339280197595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-1148339280197595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-4784747000823.3125</v>
      </c>
      <c r="L5263" s="444">
        <f t="shared" ca="1" si="184"/>
        <v>-1153124027198418.3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-1153124027198418.3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-4804683446660.0762</v>
      </c>
      <c r="L5264" s="444">
        <f t="shared" ca="1" si="184"/>
        <v>-1157928710645078.3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-1157928710645078.3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-4824702961021.1592</v>
      </c>
      <c r="L5265" s="444">
        <f t="shared" ca="1" si="184"/>
        <v>-1162753413606099.5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-1162753413606099.5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-4844805890025.4141</v>
      </c>
      <c r="L5266" s="444">
        <f t="shared" ca="1" si="184"/>
        <v>-1167598219496125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-1167598219496125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-4864992581233.8545</v>
      </c>
      <c r="L5267" s="444">
        <f t="shared" ca="1" si="184"/>
        <v>-1172463212077358.8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-1172463212077358.8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-4885263383655.6611</v>
      </c>
      <c r="L5268" s="444">
        <f t="shared" ca="1" si="184"/>
        <v>-1177348475461014.5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-1177348475461014.5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-4905618647754.2266</v>
      </c>
      <c r="L5269" s="444">
        <f t="shared" ca="1" si="184"/>
        <v>-1182254094108768.8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-1182254094108768.8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-4926058725453.2031</v>
      </c>
      <c r="L5270" s="444">
        <f t="shared" ca="1" si="184"/>
        <v>-1187180152834222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-1187180152834222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-4946583970142.5918</v>
      </c>
      <c r="L5271" s="444">
        <f t="shared" ca="1" si="184"/>
        <v>-1192126736804364.5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-1192126736804364.5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-4967194736684.8516</v>
      </c>
      <c r="L5272" s="444">
        <f t="shared" ca="1" si="184"/>
        <v>-1197093931541049.3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-1197093931541049.3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-4987891381421.0381</v>
      </c>
      <c r="L5273" s="444">
        <f t="shared" ca="1" si="184"/>
        <v>-1202081822922470.3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-1202081822922470.3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-5008674262176.959</v>
      </c>
      <c r="L5274" s="444">
        <f t="shared" ca="1" si="184"/>
        <v>-1207090497184647.3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-1207090497184647.3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-5029543738269.3633</v>
      </c>
      <c r="L5275" s="444">
        <f t="shared" ca="1" si="184"/>
        <v>-1212120040922916.5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-1212120040922916.5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-5050500170512.1523</v>
      </c>
      <c r="L5276" s="444">
        <f t="shared" ca="1" si="184"/>
        <v>-1217170541093428.8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-1217170541093428.8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-5071543921222.6201</v>
      </c>
      <c r="L5277" s="444">
        <f t="shared" ca="1" si="184"/>
        <v>-1222242085014651.3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-1222242085014651.3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-5092675354227.7139</v>
      </c>
      <c r="L5278" s="444">
        <f t="shared" ca="1" si="184"/>
        <v>-1227334760368879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-1227334760368879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-5113894834870.3291</v>
      </c>
      <c r="L5279" s="444">
        <f t="shared" ca="1" si="184"/>
        <v>-1232448655203749.3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-1232448655203749.3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-5135202730015.6221</v>
      </c>
      <c r="L5280" s="444">
        <f t="shared" ca="1" si="184"/>
        <v>-1237583857933764.8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-1237583857933764.8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-5156599408057.3535</v>
      </c>
      <c r="L5281" s="444">
        <f t="shared" ca="1" si="184"/>
        <v>-1242740457341822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-1242740457341822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-5178085238924.2578</v>
      </c>
      <c r="L5282" s="444">
        <f t="shared" ca="1" si="184"/>
        <v>-1247918542580746.3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-1247918542580746.3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-5199660594086.4424</v>
      </c>
      <c r="L5283" s="444">
        <f t="shared" ca="1" si="184"/>
        <v>-1253118203174832.8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-1253118203174832.8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-5221325846561.8027</v>
      </c>
      <c r="L5284" s="444">
        <f t="shared" ca="1" si="184"/>
        <v>-1258339529021394.5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-1258339529021394.5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-5243081370922.4766</v>
      </c>
      <c r="L5285" s="444">
        <f t="shared" ca="1" si="184"/>
        <v>-1263582610392317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-1263582610392317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-5264927543301.3203</v>
      </c>
      <c r="L5286" s="444">
        <f t="shared" ca="1" si="184"/>
        <v>-1268847537935618.3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-1268847537935618.3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-5286864741398.4092</v>
      </c>
      <c r="L5287" s="444">
        <f t="shared" ca="1" si="184"/>
        <v>-1274134402677016.8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-1274134402677016.8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-5308893344487.5693</v>
      </c>
      <c r="L5288" s="444">
        <f t="shared" ca="1" si="184"/>
        <v>-1279443296021504.3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-1279443296021504.3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-5331013733422.9346</v>
      </c>
      <c r="L5289" s="444">
        <f t="shared" ca="1" si="184"/>
        <v>-1284774309754927.3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-1284774309754927.3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-5353226290645.5303</v>
      </c>
      <c r="L5290" s="444">
        <f t="shared" ca="1" si="184"/>
        <v>-1290127536045572.8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-1290127536045572.8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-5375531400189.8867</v>
      </c>
      <c r="L5291" s="444">
        <f t="shared" ca="1" si="184"/>
        <v>-1295503067445762.8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-1295503067445762.8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-5397929447690.6777</v>
      </c>
      <c r="L5292" s="444">
        <f t="shared" ca="1" si="184"/>
        <v>-1300900996893453.5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-1300900996893453.5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-5420420820389.3896</v>
      </c>
      <c r="L5293" s="444">
        <f t="shared" ca="1" si="184"/>
        <v>-1306321417713843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-1306321417713843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-5443005907141.0127</v>
      </c>
      <c r="L5294" s="444">
        <f t="shared" ca="1" si="184"/>
        <v>-1311764423620984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-1311764423620984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-5465685098420.7666</v>
      </c>
      <c r="L5295" s="444">
        <f t="shared" ca="1" si="184"/>
        <v>-1317230108719404.8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-1317230108719404.8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-5488458786330.8535</v>
      </c>
      <c r="L5296" s="444">
        <f t="shared" ca="1" si="184"/>
        <v>-1322718567505735.5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-1322718567505735.5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-5511327364607.2314</v>
      </c>
      <c r="L5297" s="444">
        <f t="shared" ca="1" si="184"/>
        <v>-1328229894870342.8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-1328229894870342.8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-5534291228626.4277</v>
      </c>
      <c r="L5298" s="444">
        <f t="shared" ca="1" si="184"/>
        <v>-1333764186098969.3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-1333764186098969.3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-5557350775412.3721</v>
      </c>
      <c r="L5299" s="444">
        <f t="shared" ca="1" si="184"/>
        <v>-1339321536874381.5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-1339321536874381.5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-5580506403643.2559</v>
      </c>
      <c r="L5300" s="444">
        <f t="shared" ca="1" si="184"/>
        <v>-1344902043278024.8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-1344902043278024.8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-5603758513658.4365</v>
      </c>
      <c r="L5301" s="444">
        <f t="shared" ca="1" si="184"/>
        <v>-1350505801791683.3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-1350505801791683.3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-5627107507465.3467</v>
      </c>
      <c r="L5302" s="444">
        <f t="shared" ca="1" si="184"/>
        <v>-1356132909299148.5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-1356132909299148.5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-5650553788746.4521</v>
      </c>
      <c r="L5303" s="444">
        <f t="shared" ca="1" si="184"/>
        <v>-1361783463087895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-1361783463087895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-5674097762866.2295</v>
      </c>
      <c r="L5304" s="444">
        <f t="shared" ca="1" si="184"/>
        <v>-1367457560850761.3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-1367457560850761.3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-5697739836878.1719</v>
      </c>
      <c r="L5305" s="444">
        <f t="shared" ca="1" si="184"/>
        <v>-1373155300687639.5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-1373155300687639.5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-5721480419531.8311</v>
      </c>
      <c r="L5306" s="444">
        <f t="shared" ca="1" si="184"/>
        <v>-1378876781107171.3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-1378876781107171.3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-5745319921279.8799</v>
      </c>
      <c r="L5307" s="444">
        <f t="shared" ca="1" si="184"/>
        <v>-1384622101028451.3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-1384622101028451.3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-5769258754285.2139</v>
      </c>
      <c r="L5308" s="444">
        <f t="shared" ca="1" si="184"/>
        <v>-1390391359782736.5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-1390391359782736.5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-5793297332428.0684</v>
      </c>
      <c r="L5309" s="444">
        <f t="shared" ca="1" si="184"/>
        <v>-1396184657115164.5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-1396184657115164.5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-5817436071313.1855</v>
      </c>
      <c r="L5310" s="444">
        <f t="shared" ca="1" si="184"/>
        <v>-1402002093186477.8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-1402002093186477.8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-5841675388276.9902</v>
      </c>
      <c r="L5311" s="444">
        <f t="shared" ca="1" si="184"/>
        <v>-1407843768574754.8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-1407843768574754.8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-5866015702394.8115</v>
      </c>
      <c r="L5312" s="444">
        <f t="shared" ca="1" si="184"/>
        <v>-1413709784277149.5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-1413709784277149.5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-5890457434488.123</v>
      </c>
      <c r="L5313" s="444">
        <f t="shared" ca="1" si="184"/>
        <v>-1419600241711637.5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-1419600241711637.5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-5915001007131.8232</v>
      </c>
      <c r="L5314" s="444">
        <f t="shared" ca="1" si="184"/>
        <v>-1425515242718769.3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-1425515242718769.3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-5939646844661.5381</v>
      </c>
      <c r="L5315" s="444">
        <f t="shared" ca="1" si="184"/>
        <v>-1431454889563430.8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-1431454889563430.8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-5964395373180.9609</v>
      </c>
      <c r="L5316" s="444">
        <f t="shared" ca="1" si="184"/>
        <v>-1437419284936611.8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-1437419284936611.8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-5989247020569.2158</v>
      </c>
      <c r="L5317" s="444">
        <f t="shared" ca="1" si="184"/>
        <v>-1443408531957181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-1443408531957181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-6014202216488.2539</v>
      </c>
      <c r="L5318" s="444">
        <f t="shared" ca="1" si="184"/>
        <v>-1449422734173669.3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-1449422734173669.3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-6039261392390.2881</v>
      </c>
      <c r="L5319" s="444">
        <f t="shared" ca="1" si="184"/>
        <v>-1455461995566059.5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-1455461995566059.5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-6064424981525.248</v>
      </c>
      <c r="L5320" s="444">
        <f t="shared" ca="1" si="184"/>
        <v>-1461526420547584.8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-1461526420547584.8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-6089693418948.2695</v>
      </c>
      <c r="L5321" s="444">
        <f t="shared" ca="1" si="184"/>
        <v>-1467616113966533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-1467616113966533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-6115067141527.2207</v>
      </c>
      <c r="L5322" s="444">
        <f t="shared" ca="1" si="184"/>
        <v>-1473731181108060.3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-1473731181108060.3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-6140546587950.251</v>
      </c>
      <c r="L5323" s="444">
        <f t="shared" ca="1" si="184"/>
        <v>-1479871727696010.5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-1479871727696010.5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-6166132198733.377</v>
      </c>
      <c r="L5324" s="444">
        <f t="shared" ca="1" si="184"/>
        <v>-1486037859894744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-1486037859894744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-6191824416228.0996</v>
      </c>
      <c r="L5325" s="444">
        <f t="shared" ca="1" si="184"/>
        <v>-1492229684310972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-1492229684310972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-6217623684629.0498</v>
      </c>
      <c r="L5326" s="444">
        <f t="shared" ca="1" si="184"/>
        <v>-1498447307995601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-1498447307995601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-6243530449981.6709</v>
      </c>
      <c r="L5327" s="444">
        <f t="shared" ca="1" si="184"/>
        <v>-1504690838445582.8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-1504690838445582.8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-6269545160189.9277</v>
      </c>
      <c r="L5328" s="444">
        <f t="shared" ca="1" si="184"/>
        <v>-1510960383605772.8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-1510960383605772.8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-6295668265024.0527</v>
      </c>
      <c r="L5329" s="444">
        <f t="shared" ca="1" si="184"/>
        <v>-1517256051870796.8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-1517256051870796.8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-6321900216128.3193</v>
      </c>
      <c r="L5330" s="444">
        <f t="shared" ca="1" si="184"/>
        <v>-1523577952086925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-1523577952086925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-6348241467028.8545</v>
      </c>
      <c r="L5331" s="444">
        <f t="shared" ca="1" si="184"/>
        <v>-1529926193553953.8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-1529926193553953.8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-6374692473141.4736</v>
      </c>
      <c r="L5332" s="444">
        <f t="shared" ca="1" si="184"/>
        <v>-1536300886027095.3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-1536300886027095.3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-6401253691779.5635</v>
      </c>
      <c r="L5333" s="444">
        <f t="shared" ca="1" si="184"/>
        <v>-1542702139718874.8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-1542702139718874.8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-6427925582161.9785</v>
      </c>
      <c r="L5334" s="444">
        <f t="shared" ca="1" si="184"/>
        <v>-1549130065301036.8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-1549130065301036.8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-6454708605420.9863</v>
      </c>
      <c r="L5335" s="444">
        <f t="shared" ca="1" si="184"/>
        <v>-1555584773906457.8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-1555584773906457.8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-6481603224610.2402</v>
      </c>
      <c r="L5336" s="444">
        <f t="shared" ca="1" si="184"/>
        <v>-1562066377131068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-1562066377131068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-6508609904712.7832</v>
      </c>
      <c r="L5337" s="444">
        <f t="shared" ca="1" si="184"/>
        <v>-1568574987035780.8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-1568574987035780.8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-6535729112649.0859</v>
      </c>
      <c r="L5338" s="444">
        <f t="shared" ca="1" si="184"/>
        <v>-1575110716148429.8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-1575110716148429.8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-6562961317285.124</v>
      </c>
      <c r="L5339" s="444">
        <f t="shared" ca="1" si="184"/>
        <v>-1581673677465714.8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-1581673677465714.8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-6590306989440.4785</v>
      </c>
      <c r="L5340" s="444">
        <f t="shared" ca="1" si="184"/>
        <v>-1588263984455155.3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-1588263984455155.3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-6617766601896.4805</v>
      </c>
      <c r="L5341" s="444">
        <f t="shared" ca="1" si="184"/>
        <v>-1594881751057051.8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-1594881751057051.8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-6645340629404.3818</v>
      </c>
      <c r="L5342" s="444">
        <f t="shared" ca="1" si="184"/>
        <v>-1601527091686456.3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-1601527091686456.3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-6673029548693.5674</v>
      </c>
      <c r="L5343" s="444">
        <f t="shared" ca="1" si="184"/>
        <v>-1608200121235149.8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-1608200121235149.8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-6700833838479.791</v>
      </c>
      <c r="L5344" s="444">
        <f t="shared" ca="1" si="184"/>
        <v>-1614900955073629.5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-1614900955073629.5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-6728753979473.4561</v>
      </c>
      <c r="L5345" s="444">
        <f t="shared" ca="1" si="184"/>
        <v>-1621629709053103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-1621629709053103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-6756790454387.9287</v>
      </c>
      <c r="L5346" s="444">
        <f t="shared" ca="1" si="184"/>
        <v>-1628386499507491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-1628386499507491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-6784943747947.8789</v>
      </c>
      <c r="L5347" s="444">
        <f t="shared" ca="1" si="184"/>
        <v>-1635171443255439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-1635171443255439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-6813214346897.6621</v>
      </c>
      <c r="L5348" s="444">
        <f t="shared" ca="1" si="184"/>
        <v>-1641984657602336.8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-1641984657602336.8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-6841602740009.7363</v>
      </c>
      <c r="L5349" s="444">
        <f t="shared" ca="1" si="184"/>
        <v>-1648826260342346.5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-1648826260342346.5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-6870109418093.1104</v>
      </c>
      <c r="L5350" s="444">
        <f t="shared" ca="1" si="184"/>
        <v>-1655696369760439.5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-1655696369760439.5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-6898734874001.8311</v>
      </c>
      <c r="L5351" s="444">
        <f t="shared" ca="1" si="184"/>
        <v>-1662595104634441.3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-1662595104634441.3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-6927479602643.5049</v>
      </c>
      <c r="L5352" s="444">
        <f t="shared" ca="1" si="184"/>
        <v>-1669522584237084.8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-1669522584237084.8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-6956344100987.8535</v>
      </c>
      <c r="L5353" s="444">
        <f t="shared" ca="1" si="184"/>
        <v>-1676478928338072.5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-1676478928338072.5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-6985328868075.3018</v>
      </c>
      <c r="L5354" s="444">
        <f t="shared" ca="1" si="184"/>
        <v>-1683464257206147.8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-1683464257206147.8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-7014434405025.6152</v>
      </c>
      <c r="L5355" s="444">
        <f t="shared" ca="1" si="184"/>
        <v>-1690478691611173.3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-1690478691611173.3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-7043661215046.5547</v>
      </c>
      <c r="L5356" s="444">
        <f t="shared" ca="1" si="184"/>
        <v>-1697522352826219.8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-1697522352826219.8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-7073009803442.582</v>
      </c>
      <c r="L5357" s="444">
        <f t="shared" ca="1" si="184"/>
        <v>-1704595362629662.3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-1704595362629662.3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-7102480677623.5928</v>
      </c>
      <c r="L5358" s="444">
        <f t="shared" ca="1" si="184"/>
        <v>-1711697843307285.8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-1711697843307285.8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-7132074347113.6904</v>
      </c>
      <c r="L5359" s="444">
        <f t="shared" ca="1" si="184"/>
        <v>-1718829917654399.5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-1718829917654399.5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-7161791323559.998</v>
      </c>
      <c r="L5360" s="444">
        <f t="shared" ca="1" si="184"/>
        <v>-1725991708977959.5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-1725991708977959.5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-7191632120741.498</v>
      </c>
      <c r="L5361" s="444">
        <f t="shared" ca="1" si="184"/>
        <v>-1733183341098701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-1733183341098701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-7221597254577.9209</v>
      </c>
      <c r="L5362" s="444">
        <f t="shared" ca="1" si="184"/>
        <v>-1740404938353279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-1740404938353279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-7251687243138.6621</v>
      </c>
      <c r="L5363" s="444">
        <f t="shared" ref="L5363:L5617" ca="1" si="189">I5363-J5363+K5363</f>
        <v>-1747656625596417.8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-1747656625596417.8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-7281902606651.7402</v>
      </c>
      <c r="L5364" s="444">
        <f t="shared" ca="1" si="189"/>
        <v>-1754938528203069.5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-1754938528203069.5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-7312243867512.7881</v>
      </c>
      <c r="L5365" s="444">
        <f t="shared" ca="1" si="189"/>
        <v>-1762250772070582.3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-1762250772070582.3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-7342711550294.0928</v>
      </c>
      <c r="L5366" s="444">
        <f t="shared" ca="1" si="189"/>
        <v>-1769593483620876.3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-1769593483620876.3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-7373306181753.6514</v>
      </c>
      <c r="L5367" s="444">
        <f t="shared" ca="1" si="189"/>
        <v>-1776966789802630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-1776966789802630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-7404028290844.29</v>
      </c>
      <c r="L5368" s="444">
        <f t="shared" ca="1" si="189"/>
        <v>-1784370818093474.3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-1784370818093474.3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-7434878408722.8096</v>
      </c>
      <c r="L5369" s="444">
        <f t="shared" ca="1" si="189"/>
        <v>-1791805696502197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-1791805696502197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-7465857068759.1543</v>
      </c>
      <c r="L5370" s="444">
        <f t="shared" ca="1" si="189"/>
        <v>-1799271553570956.3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-1799271553570956.3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-7496964806545.6514</v>
      </c>
      <c r="L5371" s="444">
        <f t="shared" ca="1" si="189"/>
        <v>-1806768518377502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-1806768518377502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-7528202159906.2578</v>
      </c>
      <c r="L5372" s="444">
        <f t="shared" ca="1" si="189"/>
        <v>-1814296720537408.3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-1814296720537408.3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-7559569668905.8662</v>
      </c>
      <c r="L5373" s="444">
        <f t="shared" ca="1" si="189"/>
        <v>-1821856290206314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-1821856290206314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-7591067875859.6406</v>
      </c>
      <c r="L5374" s="444">
        <f t="shared" ca="1" si="189"/>
        <v>-1829447358082173.8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-1829447358082173.8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-7622697325342.3906</v>
      </c>
      <c r="L5375" s="444">
        <f t="shared" ca="1" si="189"/>
        <v>-1837070055407516.3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-1837070055407516.3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-7654458564197.9834</v>
      </c>
      <c r="L5376" s="444">
        <f t="shared" ca="1" si="189"/>
        <v>-1844724513971714.3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-1844724513971714.3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-7686352141548.8096</v>
      </c>
      <c r="L5377" s="444">
        <f t="shared" ca="1" si="189"/>
        <v>-1852410866113263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-1852410866113263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-7718378608805.2637</v>
      </c>
      <c r="L5378" s="444">
        <f t="shared" ca="1" si="189"/>
        <v>-1860129244722068.3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-1860129244722068.3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-7750538519675.2842</v>
      </c>
      <c r="L5379" s="444">
        <f t="shared" ca="1" si="189"/>
        <v>-1867879783241743.5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-1867879783241743.5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-7782832430173.9326</v>
      </c>
      <c r="L5380" s="444">
        <f t="shared" ca="1" si="189"/>
        <v>-1875662615671917.5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-1875662615671917.5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-7815260898632.9893</v>
      </c>
      <c r="L5381" s="444">
        <f t="shared" ca="1" si="189"/>
        <v>-1883477876570550.5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-1883477876570550.5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-7847824485710.627</v>
      </c>
      <c r="L5382" s="444">
        <f t="shared" ca="1" si="189"/>
        <v>-1891325701056261.3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-1891325701056261.3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-7880523754401.0869</v>
      </c>
      <c r="L5383" s="444">
        <f t="shared" ca="1" si="189"/>
        <v>-1899206224810662.3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-1899206224810662.3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-7913359270044.4248</v>
      </c>
      <c r="L5384" s="444">
        <f t="shared" ca="1" si="189"/>
        <v>-1907119584080706.8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-1907119584080706.8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-7946331600336.2783</v>
      </c>
      <c r="L5385" s="444">
        <f t="shared" ca="1" si="189"/>
        <v>-1915065915681043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-1915065915681043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-7979441315337.6777</v>
      </c>
      <c r="L5386" s="444">
        <f t="shared" ca="1" si="189"/>
        <v>-1923045356996380.8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-1923045356996380.8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-8012688987484.9199</v>
      </c>
      <c r="L5387" s="444">
        <f t="shared" ca="1" si="189"/>
        <v>-1931058045983865.8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-1931058045983865.8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-8046075191599.4404</v>
      </c>
      <c r="L5388" s="444">
        <f t="shared" ca="1" si="189"/>
        <v>-1939104121175465.3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-1939104121175465.3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-8079600504897.7715</v>
      </c>
      <c r="L5389" s="444">
        <f t="shared" ca="1" si="189"/>
        <v>-1947183721680363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-1947183721680363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-8113265507001.5127</v>
      </c>
      <c r="L5390" s="444">
        <f t="shared" ca="1" si="189"/>
        <v>-1955296987187364.5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-1955296987187364.5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-8147070779947.3525</v>
      </c>
      <c r="L5391" s="444">
        <f t="shared" ca="1" si="189"/>
        <v>-1963444057967311.8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-1963444057967311.8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-8181016908197.1318</v>
      </c>
      <c r="L5392" s="444">
        <f t="shared" ca="1" si="189"/>
        <v>-1971625074875509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-1971625074875509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-8215104478647.9541</v>
      </c>
      <c r="L5393" s="444">
        <f t="shared" ca="1" si="189"/>
        <v>-1979840179354157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-1979840179354157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-8249334080642.3203</v>
      </c>
      <c r="L5394" s="444">
        <f t="shared" ca="1" si="189"/>
        <v>-1988089513434799.3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-1988089513434799.3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-8283706305978.3311</v>
      </c>
      <c r="L5395" s="444">
        <f t="shared" ca="1" si="189"/>
        <v>-1996373219740777.5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-1996373219740777.5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-8318221748919.9063</v>
      </c>
      <c r="L5396" s="444">
        <f t="shared" ca="1" si="189"/>
        <v>-2004691441489697.5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-2004691441489697.5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-8352881006207.0732</v>
      </c>
      <c r="L5397" s="444">
        <f t="shared" ca="1" si="189"/>
        <v>-2013044322495904.5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-2013044322495904.5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-8387684677066.2686</v>
      </c>
      <c r="L5398" s="444">
        <f t="shared" ca="1" si="189"/>
        <v>-2021432007172970.8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-2021432007172970.8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-8422633363220.71</v>
      </c>
      <c r="L5399" s="444">
        <f t="shared" ca="1" si="189"/>
        <v>-2029854640536191.5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-2029854640536191.5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-8457727668900.7979</v>
      </c>
      <c r="L5400" s="444">
        <f t="shared" ca="1" si="189"/>
        <v>-2038312368205092.3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-2038312368205092.3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-8492968200854.5508</v>
      </c>
      <c r="L5401" s="444">
        <f t="shared" ca="1" si="189"/>
        <v>-2046805336405946.8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-2046805336405946.8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-8528355568358.1113</v>
      </c>
      <c r="L5402" s="444">
        <f t="shared" ca="1" si="189"/>
        <v>-2055333691974304.8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-2055333691974304.8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-8563890383226.2695</v>
      </c>
      <c r="L5403" s="444">
        <f t="shared" ca="1" si="189"/>
        <v>-2063897582357531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-2063897582357531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-8599573259823.0459</v>
      </c>
      <c r="L5404" s="444">
        <f t="shared" ca="1" si="189"/>
        <v>-2072497155617354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-2072497155617354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-8635404815072.3086</v>
      </c>
      <c r="L5405" s="444">
        <f t="shared" ca="1" si="189"/>
        <v>-2081132560432426.3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-2081132560432426.3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-8671385668468.4424</v>
      </c>
      <c r="L5406" s="444">
        <f t="shared" ca="1" si="189"/>
        <v>-2089803946100894.8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-2089803946100894.8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-8707516442087.0615</v>
      </c>
      <c r="L5407" s="444">
        <f t="shared" ca="1" si="189"/>
        <v>-2098511462542981.8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-2098511462542981.8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-8743797760595.7568</v>
      </c>
      <c r="L5408" s="444">
        <f t="shared" ca="1" si="189"/>
        <v>-2107255260303577.5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-2107255260303577.5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-8780230251264.9063</v>
      </c>
      <c r="L5409" s="444">
        <f t="shared" ca="1" si="189"/>
        <v>-2116035490554842.5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-2116035490554842.5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-8816814543978.5117</v>
      </c>
      <c r="L5410" s="444">
        <f t="shared" ca="1" si="189"/>
        <v>-2124852305098821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-2124852305098821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-8853551271245.0879</v>
      </c>
      <c r="L5411" s="444">
        <f t="shared" ca="1" si="189"/>
        <v>-2133705856370066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-2133705856370066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-8890441068208.6094</v>
      </c>
      <c r="L5412" s="444">
        <f t="shared" ca="1" si="189"/>
        <v>-2142596297438274.5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-2142596297438274.5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-8927484572659.4785</v>
      </c>
      <c r="L5413" s="444">
        <f t="shared" ca="1" si="189"/>
        <v>-2151523782010934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-2151523782010934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-8964682425045.5586</v>
      </c>
      <c r="L5414" s="444">
        <f t="shared" ca="1" si="189"/>
        <v>-2160488464435979.5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-2160488464435979.5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-9002035268483.248</v>
      </c>
      <c r="L5415" s="444">
        <f t="shared" ca="1" si="189"/>
        <v>-2169490499704462.8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-2169490499704462.8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-9039543748768.5938</v>
      </c>
      <c r="L5416" s="444">
        <f t="shared" ca="1" si="189"/>
        <v>-2178530043453231.3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-2178530043453231.3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-9077208514388.4629</v>
      </c>
      <c r="L5417" s="444">
        <f t="shared" ca="1" si="189"/>
        <v>-2187607251967619.8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-2187607251967619.8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-9115030216531.748</v>
      </c>
      <c r="L5418" s="444">
        <f t="shared" ca="1" si="189"/>
        <v>-2196722282184151.5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-2196722282184151.5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-9153009509100.6309</v>
      </c>
      <c r="L5419" s="444">
        <f t="shared" ca="1" si="189"/>
        <v>-2205875291693252.3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-2205875291693252.3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-9191147048721.8848</v>
      </c>
      <c r="L5420" s="444">
        <f t="shared" ca="1" si="189"/>
        <v>-2215066438741974.3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-2215066438741974.3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-9229443494758.2266</v>
      </c>
      <c r="L5421" s="444">
        <f t="shared" ca="1" si="189"/>
        <v>-2224295882236732.5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-2224295882236732.5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-9267899509319.7188</v>
      </c>
      <c r="L5422" s="444">
        <f t="shared" ca="1" si="189"/>
        <v>-2233563781746052.3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-2233563781746052.3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-9306515757275.2168</v>
      </c>
      <c r="L5423" s="444">
        <f t="shared" ca="1" si="189"/>
        <v>-2242870297503327.5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-2242870297503327.5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-9345292906263.8652</v>
      </c>
      <c r="L5424" s="444">
        <f t="shared" ca="1" si="189"/>
        <v>-2252215590409591.5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-2252215590409591.5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-9384231626706.6309</v>
      </c>
      <c r="L5425" s="444">
        <f t="shared" ca="1" si="189"/>
        <v>-2261599822036298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-2261599822036298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-9423332591817.9082</v>
      </c>
      <c r="L5426" s="444">
        <f t="shared" ca="1" si="189"/>
        <v>-2271023154628116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-2271023154628116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-9462596477617.1504</v>
      </c>
      <c r="L5427" s="444">
        <f t="shared" ca="1" si="189"/>
        <v>-2280485751105733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-2280485751105733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-9502023962940.5547</v>
      </c>
      <c r="L5428" s="444">
        <f t="shared" ca="1" si="189"/>
        <v>-2289987775068673.5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-2289987775068673.5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-9541615729452.8066</v>
      </c>
      <c r="L5429" s="444">
        <f t="shared" ca="1" si="189"/>
        <v>-2299529390798126.5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-2299529390798126.5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-9581372461658.8594</v>
      </c>
      <c r="L5430" s="444">
        <f t="shared" ca="1" si="189"/>
        <v>-2309110763259785.5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-2309110763259785.5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-9621294846915.7734</v>
      </c>
      <c r="L5431" s="444">
        <f t="shared" ca="1" si="189"/>
        <v>-2318732058106701.5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-2318732058106701.5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-9661383575444.5898</v>
      </c>
      <c r="L5432" s="444">
        <f t="shared" ca="1" si="189"/>
        <v>-2328393441682146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-2328393441682146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-9701639340342.2754</v>
      </c>
      <c r="L5433" s="444">
        <f t="shared" ca="1" si="189"/>
        <v>-2338095081022488.5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-2338095081022488.5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-9742062837593.7012</v>
      </c>
      <c r="L5434" s="444">
        <f t="shared" ca="1" si="189"/>
        <v>-2347837143860082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-2347837143860082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-9782654766083.6758</v>
      </c>
      <c r="L5435" s="444">
        <f t="shared" ca="1" si="189"/>
        <v>-2357619798626165.5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-2357619798626165.5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-9823415827609.0234</v>
      </c>
      <c r="L5436" s="444">
        <f t="shared" ca="1" si="189"/>
        <v>-2367443214453774.5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-2367443214453774.5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-9864346726890.7266</v>
      </c>
      <c r="L5437" s="444">
        <f t="shared" ca="1" si="189"/>
        <v>-2377307561180665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-2377307561180665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-9905448171586.1035</v>
      </c>
      <c r="L5438" s="444">
        <f t="shared" ca="1" si="189"/>
        <v>-2387213009352251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-2387213009352251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-9946720872301.0449</v>
      </c>
      <c r="L5439" s="444">
        <f t="shared" ca="1" si="189"/>
        <v>-2397159730224552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-2397159730224552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-9988165542602.3008</v>
      </c>
      <c r="L5440" s="444">
        <f t="shared" ca="1" si="189"/>
        <v>-2407147895767154.5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-2407147895767154.5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-10029782899029.811</v>
      </c>
      <c r="L5441" s="444">
        <f t="shared" ca="1" si="189"/>
        <v>-2417177678666184.5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-2417177678666184.5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-10071573661109.102</v>
      </c>
      <c r="L5442" s="444">
        <f t="shared" ca="1" si="189"/>
        <v>-2427249252327293.5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-2427249252327293.5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-10113538551363.723</v>
      </c>
      <c r="L5443" s="444">
        <f t="shared" ca="1" si="189"/>
        <v>-2437362790878657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-2437362790878657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-10155678295327.738</v>
      </c>
      <c r="L5444" s="444">
        <f t="shared" ca="1" si="189"/>
        <v>-2447518469173984.5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-2447518469173984.5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-10197993621558.27</v>
      </c>
      <c r="L5445" s="444">
        <f t="shared" ca="1" si="189"/>
        <v>-2457716462795543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-2457716462795543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-10240485261648.096</v>
      </c>
      <c r="L5446" s="444">
        <f t="shared" ca="1" si="189"/>
        <v>-2467956948057191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-2467956948057191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-10283153950238.295</v>
      </c>
      <c r="L5447" s="444">
        <f t="shared" ca="1" si="189"/>
        <v>-2478240102007429.5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-2478240102007429.5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-10326000425030.957</v>
      </c>
      <c r="L5448" s="444">
        <f t="shared" ca="1" si="189"/>
        <v>-2488566102432460.5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-2488566102432460.5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-10369025426801.918</v>
      </c>
      <c r="L5449" s="444">
        <f t="shared" ca="1" si="189"/>
        <v>-2498935127859262.5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-2498935127859262.5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-10412229699413.594</v>
      </c>
      <c r="L5450" s="444">
        <f t="shared" ca="1" si="189"/>
        <v>-2509347357558676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-2509347357558676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-10455613989827.816</v>
      </c>
      <c r="L5451" s="444">
        <f t="shared" ca="1" si="189"/>
        <v>-2519802971548504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-2519802971548504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-10499179048118.766</v>
      </c>
      <c r="L5452" s="444">
        <f t="shared" ca="1" si="189"/>
        <v>-2530302150596623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-2530302150596623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-10542925627485.93</v>
      </c>
      <c r="L5453" s="444">
        <f t="shared" ca="1" si="189"/>
        <v>-2540845076224109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-2540845076224109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-10586854484267.121</v>
      </c>
      <c r="L5454" s="444">
        <f t="shared" ca="1" si="189"/>
        <v>-2551431930708376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-2551431930708376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-10630966377951.566</v>
      </c>
      <c r="L5455" s="444">
        <f t="shared" ca="1" si="189"/>
        <v>-2562062897086327.5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-2562062897086327.5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-10675262071193.031</v>
      </c>
      <c r="L5456" s="444">
        <f t="shared" ca="1" si="189"/>
        <v>-2572738159157520.5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-2572738159157520.5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-10719742329823.002</v>
      </c>
      <c r="L5457" s="444">
        <f t="shared" ca="1" si="189"/>
        <v>-2583457901487343.5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-2583457901487343.5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-10764407922863.932</v>
      </c>
      <c r="L5458" s="444">
        <f t="shared" ca="1" si="189"/>
        <v>-2594222309410207.5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-2594222309410207.5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-10809259622542.531</v>
      </c>
      <c r="L5459" s="444">
        <f t="shared" ca="1" si="189"/>
        <v>-2605031569032750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-2605031569032750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-10854298204303.125</v>
      </c>
      <c r="L5460" s="444">
        <f t="shared" ca="1" si="189"/>
        <v>-2615885867237053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-2615885867237053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-10899524446821.055</v>
      </c>
      <c r="L5461" s="444">
        <f t="shared" ca="1" si="189"/>
        <v>-2626785391683874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-2626785391683874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-10944939132016.141</v>
      </c>
      <c r="L5462" s="444">
        <f t="shared" ca="1" si="189"/>
        <v>-2637730330815890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-2637730330815890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-10990543045066.209</v>
      </c>
      <c r="L5463" s="444">
        <f t="shared" ca="1" si="189"/>
        <v>-2648720873860956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-2648720873860956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-11036336974420.65</v>
      </c>
      <c r="L5464" s="444">
        <f t="shared" ca="1" si="189"/>
        <v>-2659757210835376.5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-2659757210835376.5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-11082321711814.068</v>
      </c>
      <c r="L5465" s="444">
        <f t="shared" ca="1" si="189"/>
        <v>-2670839532547190.5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-2670839532547190.5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-11128498052279.961</v>
      </c>
      <c r="L5466" s="444">
        <f t="shared" ca="1" si="189"/>
        <v>-2681968030599470.5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-2681968030599470.5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-11174866794164.461</v>
      </c>
      <c r="L5467" s="444">
        <f t="shared" ca="1" si="189"/>
        <v>-2693142897393635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-2693142897393635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-11221428739140.146</v>
      </c>
      <c r="L5468" s="444">
        <f t="shared" ca="1" si="189"/>
        <v>-2704364326132775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-2704364326132775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-11268184692219.896</v>
      </c>
      <c r="L5469" s="444">
        <f t="shared" ca="1" si="189"/>
        <v>-2715632510824995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-2715632510824995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-11315135461770.813</v>
      </c>
      <c r="L5470" s="444">
        <f t="shared" ca="1" si="189"/>
        <v>-2726947646286766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-2726947646286766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-11362281859528.191</v>
      </c>
      <c r="L5471" s="444">
        <f t="shared" ca="1" si="189"/>
        <v>-2738309928146294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-2738309928146294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-11409624700609.559</v>
      </c>
      <c r="L5472" s="444">
        <f t="shared" ca="1" si="189"/>
        <v>-2749719552846903.5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-2749719552846903.5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-11457164803528.764</v>
      </c>
      <c r="L5473" s="444">
        <f t="shared" ca="1" si="189"/>
        <v>-2761176717650432.5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-2761176717650432.5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-11504902990210.135</v>
      </c>
      <c r="L5474" s="444">
        <f t="shared" ca="1" si="189"/>
        <v>-2772681620640642.5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-2772681620640642.5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-11552840086002.678</v>
      </c>
      <c r="L5475" s="444">
        <f t="shared" ca="1" si="189"/>
        <v>-2784234460726645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-2784234460726645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-11600976919694.354</v>
      </c>
      <c r="L5476" s="444">
        <f t="shared" ca="1" si="189"/>
        <v>-2795835437646339.5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-2795835437646339.5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-11649314323526.414</v>
      </c>
      <c r="L5477" s="444">
        <f t="shared" ca="1" si="189"/>
        <v>-2807484751969866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-2807484751969866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-11697853133207.775</v>
      </c>
      <c r="L5478" s="444">
        <f t="shared" ca="1" si="189"/>
        <v>-2819182605103074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-2819182605103074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-11746594187929.475</v>
      </c>
      <c r="L5479" s="444">
        <f t="shared" ca="1" si="189"/>
        <v>-2830929199291003.5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-2830929199291003.5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-11795538330379.182</v>
      </c>
      <c r="L5480" s="444">
        <f t="shared" ca="1" si="189"/>
        <v>-2842724737621382.5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-2842724737621382.5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-11844686406755.76</v>
      </c>
      <c r="L5481" s="444">
        <f t="shared" ca="1" si="189"/>
        <v>-2854569424028138.5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-2854569424028138.5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-11894039266783.91</v>
      </c>
      <c r="L5482" s="444">
        <f t="shared" ca="1" si="189"/>
        <v>-2866463463294922.5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-2866463463294922.5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-11943597763728.844</v>
      </c>
      <c r="L5483" s="444">
        <f t="shared" ca="1" si="189"/>
        <v>-2878407061058651.5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-2878407061058651.5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-11993362754411.047</v>
      </c>
      <c r="L5484" s="444">
        <f t="shared" ca="1" si="189"/>
        <v>-2890400423813062.5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-2890400423813062.5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-12043335099221.094</v>
      </c>
      <c r="L5485" s="444">
        <f t="shared" ca="1" si="189"/>
        <v>-2902443758912283.5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-2902443758912283.5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-12093515662134.514</v>
      </c>
      <c r="L5486" s="444">
        <f t="shared" ca="1" si="189"/>
        <v>-2914537274574418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-2914537274574418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-12143905310726.742</v>
      </c>
      <c r="L5487" s="444">
        <f t="shared" ca="1" si="189"/>
        <v>-2926681179885144.5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-2926681179885144.5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-12194504916188.102</v>
      </c>
      <c r="L5488" s="444">
        <f t="shared" ca="1" si="189"/>
        <v>-2938875684801332.5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-2938875684801332.5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-12245315353338.885</v>
      </c>
      <c r="L5489" s="444">
        <f t="shared" ca="1" si="189"/>
        <v>-2951121000154671.5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-2951121000154671.5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-12296337500644.465</v>
      </c>
      <c r="L5490" s="444">
        <f t="shared" ca="1" si="189"/>
        <v>-2963417337655316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-2963417337655316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-12347572240230.482</v>
      </c>
      <c r="L5491" s="444">
        <f t="shared" ca="1" si="189"/>
        <v>-2975764909895546.5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-2975764909895546.5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-12399020457898.109</v>
      </c>
      <c r="L5492" s="444">
        <f t="shared" ca="1" si="189"/>
        <v>-2988163930353444.5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-2988163930353444.5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-12450683043139.352</v>
      </c>
      <c r="L5493" s="444">
        <f t="shared" ca="1" si="189"/>
        <v>-3000614613396584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-3000614613396584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-12502560889152.434</v>
      </c>
      <c r="L5494" s="444">
        <f t="shared" ca="1" si="189"/>
        <v>-3013117174285736.5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-3013117174285736.5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-12554654892857.234</v>
      </c>
      <c r="L5495" s="444">
        <f t="shared" ca="1" si="189"/>
        <v>-3025671829178593.5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-3025671829178593.5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-12606965954910.807</v>
      </c>
      <c r="L5496" s="444">
        <f t="shared" ca="1" si="189"/>
        <v>-3038278795133504.5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-3038278795133504.5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-12659494979722.936</v>
      </c>
      <c r="L5497" s="444">
        <f t="shared" ca="1" si="189"/>
        <v>-3050938290113227.5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-3050938290113227.5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-12712242875471.781</v>
      </c>
      <c r="L5498" s="444">
        <f t="shared" ca="1" si="189"/>
        <v>-3063650532988699.5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-3063650532988699.5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-12765210554119.582</v>
      </c>
      <c r="L5499" s="444">
        <f t="shared" ca="1" si="189"/>
        <v>-3076415743542819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-3076415743542819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-12818398931428.412</v>
      </c>
      <c r="L5500" s="444">
        <f t="shared" ca="1" si="189"/>
        <v>-3089234142474247.5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-3089234142474247.5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-12871808926976.031</v>
      </c>
      <c r="L5501" s="444">
        <f t="shared" ca="1" si="189"/>
        <v>-3102105951401223.5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-3102105951401223.5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-12925441464171.764</v>
      </c>
      <c r="L5502" s="444">
        <f t="shared" ca="1" si="189"/>
        <v>-3115031392865395.5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-3115031392865395.5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-12979297470272.48</v>
      </c>
      <c r="L5503" s="444">
        <f t="shared" ca="1" si="189"/>
        <v>-3128010690335668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-3128010690335668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-13033377876398.617</v>
      </c>
      <c r="L5504" s="444">
        <f t="shared" ca="1" si="189"/>
        <v>-3141044068212066.5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-3141044068212066.5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-13087683617550.277</v>
      </c>
      <c r="L5505" s="444">
        <f t="shared" ca="1" si="189"/>
        <v>-3154131751829617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-3154131751829617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-13142215632623.404</v>
      </c>
      <c r="L5506" s="444">
        <f t="shared" ca="1" si="189"/>
        <v>-3167273967462240.5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-3167273967462240.5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-13196974864426.002</v>
      </c>
      <c r="L5507" s="444">
        <f t="shared" ca="1" si="189"/>
        <v>-3180470942326666.5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-3180470942326666.5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-13251962259694.443</v>
      </c>
      <c r="L5508" s="444">
        <f t="shared" ca="1" si="189"/>
        <v>-3193722904586361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-3193722904586361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-13307178769109.838</v>
      </c>
      <c r="L5509" s="444">
        <f t="shared" ca="1" si="189"/>
        <v>-3207030083355471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-3207030083355471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-13362625347314.463</v>
      </c>
      <c r="L5510" s="444">
        <f t="shared" ca="1" si="189"/>
        <v>-3220392708702785.5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-3220392708702785.5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-13418302952928.273</v>
      </c>
      <c r="L5511" s="444">
        <f t="shared" ca="1" si="189"/>
        <v>-3233811011655714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-3233811011655714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-13474212548565.475</v>
      </c>
      <c r="L5512" s="444">
        <f t="shared" ca="1" si="189"/>
        <v>-3247285224204279.5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-3247285224204279.5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-13530355100851.164</v>
      </c>
      <c r="L5513" s="444">
        <f t="shared" ca="1" si="189"/>
        <v>-3260815579305130.5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-3260815579305130.5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-13586731580438.043</v>
      </c>
      <c r="L5514" s="444">
        <f t="shared" ca="1" si="189"/>
        <v>-3274402310885568.5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-3274402310885568.5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-13643342962023.201</v>
      </c>
      <c r="L5515" s="444">
        <f t="shared" ca="1" si="189"/>
        <v>-3288045653847591.5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-3288045653847591.5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-13700190224364.965</v>
      </c>
      <c r="L5516" s="444">
        <f t="shared" ca="1" si="189"/>
        <v>-3301745844071956.5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-3301745844071956.5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-13757274350299.818</v>
      </c>
      <c r="L5517" s="444">
        <f t="shared" ca="1" si="189"/>
        <v>-3315503118422256.5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-3315503118422256.5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-13814596326759.402</v>
      </c>
      <c r="L5518" s="444">
        <f t="shared" ca="1" si="189"/>
        <v>-3329317714749016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-3329317714749016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-13872157144787.566</v>
      </c>
      <c r="L5519" s="444">
        <f t="shared" ca="1" si="189"/>
        <v>-3343189871893803.5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-3343189871893803.5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-13929957799557.514</v>
      </c>
      <c r="L5520" s="444">
        <f t="shared" ca="1" si="189"/>
        <v>-3357119829693361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-3357119829693361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-13987999290389.004</v>
      </c>
      <c r="L5521" s="444">
        <f t="shared" ca="1" si="189"/>
        <v>-3371107828983750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-3371107828983750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-14046282620765.625</v>
      </c>
      <c r="L5522" s="444">
        <f t="shared" ca="1" si="189"/>
        <v>-3385154111604515.5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-3385154111604515.5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-14104808798352.148</v>
      </c>
      <c r="L5523" s="444">
        <f t="shared" ca="1" si="189"/>
        <v>-3399258920402867.5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-3399258920402867.5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-14163578835011.947</v>
      </c>
      <c r="L5524" s="444">
        <f t="shared" ca="1" si="189"/>
        <v>-3413422499237879.5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-3413422499237879.5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-14222593746824.498</v>
      </c>
      <c r="L5525" s="444">
        <f t="shared" ca="1" si="189"/>
        <v>-3427645092984704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-3427645092984704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-14281854554102.934</v>
      </c>
      <c r="L5526" s="444">
        <f t="shared" ca="1" si="189"/>
        <v>-3441926947538807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-3441926947538807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-14341362281411.695</v>
      </c>
      <c r="L5527" s="444">
        <f t="shared" ca="1" si="189"/>
        <v>-3456268309820218.5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-3456268309820218.5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-14401117957584.244</v>
      </c>
      <c r="L5528" s="444">
        <f t="shared" ca="1" si="189"/>
        <v>-3470669427777802.5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-3470669427777802.5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-14461122615740.844</v>
      </c>
      <c r="L5529" s="444">
        <f t="shared" ca="1" si="189"/>
        <v>-3485130550393543.5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-3485130550393543.5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-14521377293306.432</v>
      </c>
      <c r="L5530" s="444">
        <f t="shared" ca="1" si="189"/>
        <v>-3499651927686850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-3499651927686850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-14581883032028.541</v>
      </c>
      <c r="L5531" s="444">
        <f t="shared" ca="1" si="189"/>
        <v>-3514233810718878.5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-3514233810718878.5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-14642640877995.324</v>
      </c>
      <c r="L5532" s="444">
        <f t="shared" ca="1" si="189"/>
        <v>-3528876451596874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-3528876451596874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-14703651881653.639</v>
      </c>
      <c r="L5533" s="444">
        <f t="shared" ca="1" si="189"/>
        <v>-3543580103478527.5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-3543580103478527.5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-14764917097827.199</v>
      </c>
      <c r="L5534" s="444">
        <f t="shared" ca="1" si="189"/>
        <v>-3558345020576354.5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-3558345020576354.5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-14826437585734.809</v>
      </c>
      <c r="L5535" s="444">
        <f t="shared" ca="1" si="189"/>
        <v>-3573171458162089.5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-3573171458162089.5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-14888214409008.705</v>
      </c>
      <c r="L5536" s="444">
        <f t="shared" ca="1" si="189"/>
        <v>-3588059672571098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-3588059672571098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-14950248635712.908</v>
      </c>
      <c r="L5537" s="444">
        <f t="shared" ca="1" si="189"/>
        <v>-3603009921206811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-3603009921206811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-15012541338361.713</v>
      </c>
      <c r="L5538" s="444">
        <f t="shared" ca="1" si="189"/>
        <v>-3618022462545172.5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-3618022462545172.5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-15075093593938.219</v>
      </c>
      <c r="L5539" s="444">
        <f t="shared" ca="1" si="189"/>
        <v>-3633097556139110.5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-3633097556139110.5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-15137906483912.961</v>
      </c>
      <c r="L5540" s="444">
        <f t="shared" ca="1" si="189"/>
        <v>-3648235462623023.5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-3648235462623023.5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-15200981094262.6</v>
      </c>
      <c r="L5541" s="444">
        <f t="shared" ca="1" si="189"/>
        <v>-3663436443717286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-3663436443717286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-15264318515488.691</v>
      </c>
      <c r="L5542" s="444">
        <f t="shared" ca="1" si="189"/>
        <v>-3678700762232774.5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-3678700762232774.5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-15327919842636.561</v>
      </c>
      <c r="L5543" s="444">
        <f t="shared" ca="1" si="189"/>
        <v>-3694028682075411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-3694028682075411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-15391786175314.213</v>
      </c>
      <c r="L5544" s="444">
        <f t="shared" ca="1" si="189"/>
        <v>-3709420468250725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-3709420468250725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-15455918617711.354</v>
      </c>
      <c r="L5545" s="444">
        <f t="shared" ca="1" si="189"/>
        <v>-3724876386868436.5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-3724876386868436.5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-15520318278618.484</v>
      </c>
      <c r="L5546" s="444">
        <f t="shared" ca="1" si="189"/>
        <v>-3740396705147055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-3740396705147055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-15584986271446.061</v>
      </c>
      <c r="L5547" s="444">
        <f t="shared" ca="1" si="189"/>
        <v>-3755981691418501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-3755981691418501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-15649923714243.752</v>
      </c>
      <c r="L5548" s="444">
        <f t="shared" ca="1" si="189"/>
        <v>-3771631615132745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-3771631615132745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-15715131729719.771</v>
      </c>
      <c r="L5549" s="444">
        <f t="shared" ca="1" si="189"/>
        <v>-3787346746862465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-3787346746862465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-15780611445260.268</v>
      </c>
      <c r="L5550" s="444">
        <f t="shared" ca="1" si="189"/>
        <v>-3803127358307725.5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-3803127358307725.5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-15846363992948.855</v>
      </c>
      <c r="L5551" s="444">
        <f t="shared" ca="1" si="189"/>
        <v>-3818973722300674.5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-3818973722300674.5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-15912390509586.143</v>
      </c>
      <c r="L5552" s="444">
        <f t="shared" ca="1" si="189"/>
        <v>-3834886112810260.5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-3834886112810260.5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-15978692136709.418</v>
      </c>
      <c r="L5553" s="444">
        <f t="shared" ca="1" si="189"/>
        <v>-3850864804946970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-3850864804946970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-16045270020612.373</v>
      </c>
      <c r="L5554" s="444">
        <f t="shared" ca="1" si="189"/>
        <v>-3866910074967582.5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-3866910074967582.5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-16112125312364.928</v>
      </c>
      <c r="L5555" s="444">
        <f t="shared" ca="1" si="189"/>
        <v>-3883022200279947.5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-3883022200279947.5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-16179259167833.117</v>
      </c>
      <c r="L5556" s="444">
        <f t="shared" ca="1" si="189"/>
        <v>-3899201459447780.5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-3899201459447780.5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-16246672747699.086</v>
      </c>
      <c r="L5557" s="444">
        <f t="shared" ca="1" si="189"/>
        <v>-3915448132195479.5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-3915448132195479.5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-16314367217481.164</v>
      </c>
      <c r="L5558" s="444">
        <f t="shared" ca="1" si="189"/>
        <v>-3931762499412960.5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-3931762499412960.5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-16382343747554.002</v>
      </c>
      <c r="L5559" s="444">
        <f t="shared" ca="1" si="189"/>
        <v>-3948144843160514.5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-3948144843160514.5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-16450603513168.809</v>
      </c>
      <c r="L5560" s="444">
        <f t="shared" ca="1" si="189"/>
        <v>-3964595446673683.5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-3964595446673683.5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-16519147694473.682</v>
      </c>
      <c r="L5561" s="444">
        <f t="shared" ca="1" si="189"/>
        <v>-3981114594368157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-3981114594368157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-16587977476533.99</v>
      </c>
      <c r="L5562" s="444">
        <f t="shared" ca="1" si="189"/>
        <v>-3997702571844691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-3997702571844691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-16657094049352.879</v>
      </c>
      <c r="L5563" s="444">
        <f t="shared" ca="1" si="189"/>
        <v>-4014359665894044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-4014359665894044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-16726498607891.848</v>
      </c>
      <c r="L5564" s="444">
        <f t="shared" ca="1" si="189"/>
        <v>-4031086164501936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-4031086164501936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-16796192352091.398</v>
      </c>
      <c r="L5565" s="444">
        <f t="shared" ca="1" si="189"/>
        <v>-4047882356854027.5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-4047882356854027.5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-16866176486891.779</v>
      </c>
      <c r="L5566" s="444">
        <f t="shared" ca="1" si="189"/>
        <v>-4064748533340919.5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-4064748533340919.5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-16936452222253.834</v>
      </c>
      <c r="L5567" s="444">
        <f t="shared" ca="1" si="189"/>
        <v>-4081684985563173.5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-4081684985563173.5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-17007020773179.887</v>
      </c>
      <c r="L5568" s="444">
        <f t="shared" ca="1" si="189"/>
        <v>-4098692006336353.5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-4098692006336353.5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-17077883359734.807</v>
      </c>
      <c r="L5569" s="444">
        <f t="shared" ca="1" si="189"/>
        <v>-4115769889696088.5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-4115769889696088.5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-17149041207067.035</v>
      </c>
      <c r="L5570" s="444">
        <f t="shared" ca="1" si="189"/>
        <v>-4132918930903155.5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-4132918930903155.5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-17220495545429.814</v>
      </c>
      <c r="L5571" s="444">
        <f t="shared" ca="1" si="189"/>
        <v>-4150139426448585.5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-4150139426448585.5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-17292247610202.441</v>
      </c>
      <c r="L5572" s="444">
        <f t="shared" ca="1" si="189"/>
        <v>-4167431674058788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-4167431674058788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-17364298641911.619</v>
      </c>
      <c r="L5573" s="444">
        <f t="shared" ca="1" si="189"/>
        <v>-4184795972700699.5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-4184795972700699.5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-17436649886252.914</v>
      </c>
      <c r="L5574" s="444">
        <f t="shared" ca="1" si="189"/>
        <v>-4202232622586952.5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-4202232622586952.5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-17509302594112.303</v>
      </c>
      <c r="L5575" s="444">
        <f t="shared" ca="1" si="189"/>
        <v>-4219741925181065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-4219741925181065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-17582258021587.771</v>
      </c>
      <c r="L5576" s="444">
        <f t="shared" ca="1" si="189"/>
        <v>-4237324183202653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-4237324183202653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-17655517430011.055</v>
      </c>
      <c r="L5577" s="444">
        <f t="shared" ca="1" si="189"/>
        <v>-4254979700632664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-4254979700632664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-17729082085969.434</v>
      </c>
      <c r="L5578" s="444">
        <f t="shared" ca="1" si="189"/>
        <v>-4272708782718633.5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-4272708782718633.5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-17802953261327.641</v>
      </c>
      <c r="L5579" s="444">
        <f t="shared" ca="1" si="189"/>
        <v>-4290511735979961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-4290511735979961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-17877132233249.836</v>
      </c>
      <c r="L5580" s="444">
        <f t="shared" ca="1" si="189"/>
        <v>-4308388868213211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-4308388868213211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-17951620284221.715</v>
      </c>
      <c r="L5581" s="444">
        <f t="shared" ca="1" si="189"/>
        <v>-4326340488497432.5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-4326340488497432.5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-18026418702072.637</v>
      </c>
      <c r="L5582" s="444">
        <f t="shared" ca="1" si="189"/>
        <v>-4344366907199505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-4344366907199505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-18101528779997.934</v>
      </c>
      <c r="L5583" s="444">
        <f t="shared" ca="1" si="189"/>
        <v>-4362468435979503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-4362468435979503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-18176951816581.262</v>
      </c>
      <c r="L5584" s="444">
        <f t="shared" ca="1" si="189"/>
        <v>-4380645387796084.5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-4380645387796084.5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-18252689115817.016</v>
      </c>
      <c r="L5585" s="444">
        <f t="shared" ca="1" si="189"/>
        <v>-4398898076911901.5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-4398898076911901.5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-18328741987132.922</v>
      </c>
      <c r="L5586" s="444">
        <f t="shared" ca="1" si="189"/>
        <v>-4417226818899034.5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-4417226818899034.5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-18405111745412.645</v>
      </c>
      <c r="L5587" s="444">
        <f t="shared" ca="1" si="189"/>
        <v>-4435631930644447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-4435631930644447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-18481799711018.527</v>
      </c>
      <c r="L5588" s="444">
        <f t="shared" ca="1" si="189"/>
        <v>-4454113730355465.5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-4454113730355465.5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-18558807209814.441</v>
      </c>
      <c r="L5589" s="444">
        <f t="shared" ca="1" si="189"/>
        <v>-4472672537565280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-4472672537565280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-18636135573188.668</v>
      </c>
      <c r="L5590" s="444">
        <f t="shared" ca="1" si="189"/>
        <v>-4491308673138468.5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-4491308673138468.5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-18713786138076.953</v>
      </c>
      <c r="L5591" s="444">
        <f t="shared" ca="1" si="189"/>
        <v>-4510022459276545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-4510022459276545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-18791760246985.605</v>
      </c>
      <c r="L5592" s="444">
        <f t="shared" ca="1" si="189"/>
        <v>-4528814219523531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-4528814219523531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-18870059248014.711</v>
      </c>
      <c r="L5593" s="444">
        <f t="shared" ca="1" si="189"/>
        <v>-4547684278771546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-4547684278771546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-18948684494881.441</v>
      </c>
      <c r="L5594" s="444">
        <f t="shared" ca="1" si="189"/>
        <v>-4566632963266427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-4566632963266427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-19027637346943.445</v>
      </c>
      <c r="L5595" s="444">
        <f t="shared" ca="1" si="189"/>
        <v>-4585660600613370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-4585660600613370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-19106919169222.375</v>
      </c>
      <c r="L5596" s="444">
        <f t="shared" ca="1" si="189"/>
        <v>-4604767519782592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-4604767519782592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-19186531332427.465</v>
      </c>
      <c r="L5597" s="444">
        <f t="shared" ca="1" si="189"/>
        <v>-4623954051115019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-4623954051115019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-19266475212979.246</v>
      </c>
      <c r="L5598" s="444">
        <f t="shared" ca="1" si="189"/>
        <v>-4643220526327998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-4643220526327998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-19346752193033.324</v>
      </c>
      <c r="L5599" s="444">
        <f t="shared" ca="1" si="189"/>
        <v>-4662567278521031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-4662567278521031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-19427363660504.297</v>
      </c>
      <c r="L5600" s="444">
        <f t="shared" ca="1" si="189"/>
        <v>-4681994642181535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-4681994642181535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-19508311009089.73</v>
      </c>
      <c r="L5601" s="444">
        <f t="shared" ca="1" si="189"/>
        <v>-4701502953190625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-4701502953190625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-19589595638294.27</v>
      </c>
      <c r="L5602" s="444">
        <f t="shared" ca="1" si="189"/>
        <v>-4721092548828919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-4721092548828919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-19671218953453.828</v>
      </c>
      <c r="L5603" s="444">
        <f t="shared" ca="1" si="189"/>
        <v>-4740763767782373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-4740763767782373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-19753182365759.887</v>
      </c>
      <c r="L5604" s="444">
        <f t="shared" ca="1" si="189"/>
        <v>-4760516950148133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-4760516950148133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-19835487292283.887</v>
      </c>
      <c r="L5605" s="444">
        <f t="shared" ca="1" si="189"/>
        <v>-4780352437440417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-4780352437440417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-19918135156001.738</v>
      </c>
      <c r="L5606" s="444">
        <f t="shared" ca="1" si="189"/>
        <v>-4800270572596419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-4800270572596419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-20001127385818.414</v>
      </c>
      <c r="L5607" s="444">
        <f t="shared" ca="1" si="189"/>
        <v>-4820271699982237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-4820271699982237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-20084465416592.652</v>
      </c>
      <c r="L5608" s="444">
        <f t="shared" ca="1" si="189"/>
        <v>-4840356165398830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-4840356165398830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-20168150689161.793</v>
      </c>
      <c r="L5609" s="444">
        <f t="shared" ca="1" si="189"/>
        <v>-4860524316087992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-4860524316087992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-20252184650366.633</v>
      </c>
      <c r="L5610" s="444">
        <f t="shared" ca="1" si="189"/>
        <v>-4880776500738359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-4880776500738359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-20336568753076.496</v>
      </c>
      <c r="L5611" s="444">
        <f t="shared" ca="1" si="189"/>
        <v>-4901113069491435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-4901113069491435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-20421304456214.313</v>
      </c>
      <c r="L5612" s="444">
        <f t="shared" ca="1" si="189"/>
        <v>-4921534373947649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-4921534373947649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-20506393224781.871</v>
      </c>
      <c r="L5613" s="444">
        <f t="shared" ca="1" si="189"/>
        <v>-4942040767172431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-4942040767172431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-20591836529885.129</v>
      </c>
      <c r="L5614" s="444">
        <f t="shared" ca="1" si="189"/>
        <v>-4962632603702316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-4962632603702316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-20677635848759.648</v>
      </c>
      <c r="L5615" s="444">
        <f t="shared" ca="1" si="189"/>
        <v>-4983310239551076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-4983310239551076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-20763792664796.148</v>
      </c>
      <c r="L5616" s="444">
        <f t="shared" ca="1" si="189"/>
        <v>-5004074032215872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-5004074032215872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-20850308467566.133</v>
      </c>
      <c r="L5617" s="444">
        <f t="shared" ca="1" si="189"/>
        <v>-5024924340683438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-5024924340683438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-20937184752847.656</v>
      </c>
      <c r="L5618" s="444">
        <f t="shared" ref="L5618:L5872" ca="1" si="194">I5618-J5618+K5618</f>
        <v>-5045861525436286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-5045861525436286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-21024423022651.191</v>
      </c>
      <c r="L5619" s="444">
        <f t="shared" ca="1" si="194"/>
        <v>-5066885948458937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-5066885948458937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-21112024785245.57</v>
      </c>
      <c r="L5620" s="444">
        <f t="shared" ca="1" si="194"/>
        <v>-5087997973244183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-5087997973244183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-21199991555184.094</v>
      </c>
      <c r="L5621" s="444">
        <f t="shared" ca="1" si="194"/>
        <v>-5109197964799367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-5109197964799367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-21288324853330.695</v>
      </c>
      <c r="L5622" s="444">
        <f t="shared" ca="1" si="194"/>
        <v>-5130486289652698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-5130486289652698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-21377026206886.242</v>
      </c>
      <c r="L5623" s="444">
        <f t="shared" ca="1" si="194"/>
        <v>-5151863315859584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-5151863315859584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-21466097149414.934</v>
      </c>
      <c r="L5624" s="444">
        <f t="shared" ca="1" si="194"/>
        <v>-5173329413008999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-5173329413008999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-21555539220870.828</v>
      </c>
      <c r="L5625" s="444">
        <f t="shared" ca="1" si="194"/>
        <v>-5194884952229870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-5194884952229870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-21645353967624.457</v>
      </c>
      <c r="L5626" s="444">
        <f t="shared" ca="1" si="194"/>
        <v>-5216530306197494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-5216530306197494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-21735542942489.559</v>
      </c>
      <c r="L5627" s="444">
        <f t="shared" ca="1" si="194"/>
        <v>-5238265849139984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-5238265849139984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-21826107704749.934</v>
      </c>
      <c r="L5628" s="444">
        <f t="shared" ca="1" si="194"/>
        <v>-5260091956844734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-5260091956844734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-21917049820186.391</v>
      </c>
      <c r="L5629" s="444">
        <f t="shared" ca="1" si="194"/>
        <v>-5282009006664920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-5282009006664920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-22008370861103.832</v>
      </c>
      <c r="L5630" s="444">
        <f t="shared" ca="1" si="194"/>
        <v>-5304017377526024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-5304017377526024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-22100072406358.434</v>
      </c>
      <c r="L5631" s="444">
        <f t="shared" ca="1" si="194"/>
        <v>-5326117449932382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-5326117449932382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-22192156041384.926</v>
      </c>
      <c r="L5632" s="444">
        <f t="shared" ca="1" si="194"/>
        <v>-5348309605973767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-5348309605973767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-22284623358224.027</v>
      </c>
      <c r="L5633" s="444">
        <f t="shared" ca="1" si="194"/>
        <v>-5370594229331991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-5370594229331991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-22377475955549.961</v>
      </c>
      <c r="L5634" s="444">
        <f t="shared" ca="1" si="194"/>
        <v>-5392971705287541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-5392971705287541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-22470715438698.086</v>
      </c>
      <c r="L5635" s="444">
        <f t="shared" ca="1" si="194"/>
        <v>-5415442420726239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-5415442420726239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-22564343419692.664</v>
      </c>
      <c r="L5636" s="444">
        <f t="shared" ca="1" si="194"/>
        <v>-5438006764145932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-5438006764145932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-22658361517274.715</v>
      </c>
      <c r="L5637" s="444">
        <f t="shared" ca="1" si="194"/>
        <v>-5460665125663207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-5460665125663207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-22752771356930.027</v>
      </c>
      <c r="L5638" s="444">
        <f t="shared" ca="1" si="194"/>
        <v>-5483417897020137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-5483417897020137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-22847574570917.238</v>
      </c>
      <c r="L5639" s="444">
        <f t="shared" ca="1" si="194"/>
        <v>-5506265471591054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-5506265471591054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-22942772798296.059</v>
      </c>
      <c r="L5640" s="444">
        <f t="shared" ca="1" si="194"/>
        <v>-5529208244389350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-5529208244389350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-23038367684955.625</v>
      </c>
      <c r="L5641" s="444">
        <f t="shared" ca="1" si="194"/>
        <v>-5552246612074306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-5552246612074306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-23134360883642.941</v>
      </c>
      <c r="L5642" s="444">
        <f t="shared" ca="1" si="194"/>
        <v>-5575380972957949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-5575380972957949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-23230754053991.453</v>
      </c>
      <c r="L5643" s="444">
        <f t="shared" ca="1" si="194"/>
        <v>-5598611727011940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-5598611727011940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-23327548862549.75</v>
      </c>
      <c r="L5644" s="444">
        <f t="shared" ca="1" si="194"/>
        <v>-5621939275874490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-5621939275874490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-23424746982810.375</v>
      </c>
      <c r="L5645" s="444">
        <f t="shared" ca="1" si="194"/>
        <v>-5645364022857300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-5645364022857300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-23522350095238.75</v>
      </c>
      <c r="L5646" s="444">
        <f t="shared" ca="1" si="194"/>
        <v>-5668886372952539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-5668886372952539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-23620359887302.246</v>
      </c>
      <c r="L5647" s="444">
        <f t="shared" ca="1" si="194"/>
        <v>-5692506732839841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-5692506732839841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-23718778053499.336</v>
      </c>
      <c r="L5648" s="444">
        <f t="shared" ca="1" si="194"/>
        <v>-5716225510893340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-5716225510893340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-23817606295388.918</v>
      </c>
      <c r="L5649" s="444">
        <f t="shared" ca="1" si="194"/>
        <v>-5740043117188729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-5740043117188729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-23916846321619.703</v>
      </c>
      <c r="L5650" s="444">
        <f t="shared" ca="1" si="194"/>
        <v>-5763959963510349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-5763959963510349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-24016499847959.789</v>
      </c>
      <c r="L5651" s="444">
        <f t="shared" ca="1" si="194"/>
        <v>-5787976463358309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-5787976463358309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-24116568597326.289</v>
      </c>
      <c r="L5652" s="444">
        <f t="shared" ca="1" si="194"/>
        <v>-5812093031955635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-5812093031955635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-24217054299815.145</v>
      </c>
      <c r="L5653" s="444">
        <f t="shared" ca="1" si="194"/>
        <v>-5836310086255450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-5836310086255450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-24317958692731.043</v>
      </c>
      <c r="L5654" s="444">
        <f t="shared" ca="1" si="194"/>
        <v>-5860628044948181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-5860628044948181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-24419283520617.422</v>
      </c>
      <c r="L5655" s="444">
        <f t="shared" ca="1" si="194"/>
        <v>-5885047328468798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-5885047328468798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-24521030535286.656</v>
      </c>
      <c r="L5656" s="444">
        <f t="shared" ca="1" si="194"/>
        <v>-5909568359004085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-5909568359004085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-24623201495850.355</v>
      </c>
      <c r="L5657" s="444">
        <f t="shared" ca="1" si="194"/>
        <v>-5934191560499935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-5934191560499935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-24725798168749.73</v>
      </c>
      <c r="L5658" s="444">
        <f t="shared" ca="1" si="194"/>
        <v>-5958917358668685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-5958917358668685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-24828822327786.188</v>
      </c>
      <c r="L5659" s="444">
        <f t="shared" ca="1" si="194"/>
        <v>-5983746180996471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-5983746180996471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-24932275754151.961</v>
      </c>
      <c r="L5660" s="444">
        <f t="shared" ca="1" si="194"/>
        <v>-6008678456750623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-6008678456750623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-25036160236460.93</v>
      </c>
      <c r="L5661" s="444">
        <f t="shared" ca="1" si="194"/>
        <v>-6033714616987084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-6033714616987084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-25140477570779.516</v>
      </c>
      <c r="L5662" s="444">
        <f t="shared" ca="1" si="194"/>
        <v>-6058855094557864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-6058855094557864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-25245229560657.766</v>
      </c>
      <c r="L5663" s="444">
        <f t="shared" ca="1" si="194"/>
        <v>-6084100324118522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-6084100324118522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-25350418017160.508</v>
      </c>
      <c r="L5664" s="444">
        <f t="shared" ca="1" si="194"/>
        <v>-6109450742135683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-6109450742135683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-25456044758898.68</v>
      </c>
      <c r="L5665" s="444">
        <f t="shared" ca="1" si="194"/>
        <v>-6134906786894582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-6134906786894582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-25562111612060.758</v>
      </c>
      <c r="L5666" s="444">
        <f t="shared" ca="1" si="194"/>
        <v>-6160468898506643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-6160468898506643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-25668620410444.344</v>
      </c>
      <c r="L5667" s="444">
        <f t="shared" ca="1" si="194"/>
        <v>-6186137518917087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-6186137518917087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-25775572995487.863</v>
      </c>
      <c r="L5668" s="444">
        <f t="shared" ca="1" si="194"/>
        <v>-6211913091912575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-6211913091912575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-25882971216302.395</v>
      </c>
      <c r="L5669" s="444">
        <f t="shared" ca="1" si="194"/>
        <v>-6237796063128877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-6237796063128877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-25990816929703.652</v>
      </c>
      <c r="L5670" s="444">
        <f t="shared" ca="1" si="194"/>
        <v>-6263786880058581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-6263786880058581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-26099112000244.086</v>
      </c>
      <c r="L5671" s="444">
        <f t="shared" ca="1" si="194"/>
        <v>-6289885992058825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-6289885992058825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-26207858300245.105</v>
      </c>
      <c r="L5672" s="444">
        <f t="shared" ca="1" si="194"/>
        <v>-6316093850359070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-6316093850359070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-26317057709829.457</v>
      </c>
      <c r="L5673" s="444">
        <f t="shared" ca="1" si="194"/>
        <v>-6342410908068899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-6342410908068899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-26426712116953.746</v>
      </c>
      <c r="L5674" s="444">
        <f t="shared" ca="1" si="194"/>
        <v>-6368837620185853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-6368837620185853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-26536823417441.055</v>
      </c>
      <c r="L5675" s="444">
        <f t="shared" ca="1" si="194"/>
        <v>-6395374443603294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-6395374443603294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-26647393515013.727</v>
      </c>
      <c r="L5676" s="444">
        <f t="shared" ca="1" si="194"/>
        <v>-6422021837118308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-6422021837118308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-26758424321326.281</v>
      </c>
      <c r="L5677" s="444">
        <f t="shared" ca="1" si="194"/>
        <v>-6448780261439634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-6448780261439634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-26869917755998.477</v>
      </c>
      <c r="L5678" s="444">
        <f t="shared" ca="1" si="194"/>
        <v>-6475650179195632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-6475650179195632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-26981875746648.465</v>
      </c>
      <c r="L5679" s="444">
        <f t="shared" ca="1" si="194"/>
        <v>-6502632054942280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-6502632054942280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-27094300228926.168</v>
      </c>
      <c r="L5680" s="444">
        <f t="shared" ca="1" si="194"/>
        <v>-6529726355171206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-6529726355171206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-27207193146546.691</v>
      </c>
      <c r="L5681" s="444">
        <f t="shared" ca="1" si="194"/>
        <v>-6556933548317753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-6556933548317753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-27320556451323.969</v>
      </c>
      <c r="L5682" s="444">
        <f t="shared" ca="1" si="194"/>
        <v>-6584254104769077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-6584254104769077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-27434392103204.488</v>
      </c>
      <c r="L5683" s="444">
        <f t="shared" ca="1" si="194"/>
        <v>-6611688496872281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-6611688496872281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-27548702070301.172</v>
      </c>
      <c r="L5684" s="444">
        <f t="shared" ca="1" si="194"/>
        <v>-6639237198942582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-6639237198942582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-27663488328927.426</v>
      </c>
      <c r="L5685" s="444">
        <f t="shared" ca="1" si="194"/>
        <v>-6666900687271509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-6666900687271509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-27778752863631.289</v>
      </c>
      <c r="L5686" s="444">
        <f t="shared" ca="1" si="194"/>
        <v>-6694679440135140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-6694679440135140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-27894497667229.75</v>
      </c>
      <c r="L5687" s="444">
        <f t="shared" ca="1" si="194"/>
        <v>-6722573937802370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-6722573937802370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-28010724740843.207</v>
      </c>
      <c r="L5688" s="444">
        <f t="shared" ca="1" si="194"/>
        <v>-6750584662543213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-6750584662543213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-28127436093930.055</v>
      </c>
      <c r="L5689" s="444">
        <f t="shared" ca="1" si="194"/>
        <v>-6778712098637143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-6778712098637143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-28244633744321.43</v>
      </c>
      <c r="L5690" s="444">
        <f t="shared" ca="1" si="194"/>
        <v>-6806956732381464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-6806956732381464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-28362319718256.098</v>
      </c>
      <c r="L5691" s="444">
        <f t="shared" ca="1" si="194"/>
        <v>-6835319052099720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-6835319052099720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-28480496050415.5</v>
      </c>
      <c r="L5692" s="444">
        <f t="shared" ca="1" si="194"/>
        <v>-6863799548150136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-6863799548150136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-28599164783958.898</v>
      </c>
      <c r="L5693" s="444">
        <f t="shared" ca="1" si="194"/>
        <v>-6892398712934095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-6892398712934095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-28718327970558.73</v>
      </c>
      <c r="L5694" s="444">
        <f t="shared" ca="1" si="194"/>
        <v>-6921117040904654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-6921117040904654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-28837987670436.059</v>
      </c>
      <c r="L5695" s="444">
        <f t="shared" ca="1" si="194"/>
        <v>-6949955028575090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-6949955028575090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-28958145952396.207</v>
      </c>
      <c r="L5696" s="444">
        <f t="shared" ca="1" si="194"/>
        <v>-6978913174527486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-6978913174527486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-29078804893864.523</v>
      </c>
      <c r="L5697" s="444">
        <f t="shared" ca="1" si="194"/>
        <v>-7007991979421351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-7007991979421351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-29199966580922.297</v>
      </c>
      <c r="L5698" s="444">
        <f t="shared" ca="1" si="194"/>
        <v>-7037191946002273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-7037191946002273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-29321633108342.809</v>
      </c>
      <c r="L5699" s="444">
        <f t="shared" ca="1" si="194"/>
        <v>-7066513579110616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-7066513579110616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-29443806579627.566</v>
      </c>
      <c r="L5700" s="444">
        <f t="shared" ca="1" si="194"/>
        <v>-7095957385690244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-7095957385690244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-29566489107042.684</v>
      </c>
      <c r="L5701" s="444">
        <f t="shared" ca="1" si="194"/>
        <v>-7125523874797287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-7125523874797287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-29689682811655.367</v>
      </c>
      <c r="L5702" s="444">
        <f t="shared" ca="1" si="194"/>
        <v>-7155213557608942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-7155213557608942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-29813389823370.594</v>
      </c>
      <c r="L5703" s="444">
        <f t="shared" ca="1" si="194"/>
        <v>-7185026947432313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-7185026947432313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-29937612280967.969</v>
      </c>
      <c r="L5704" s="444">
        <f t="shared" ca="1" si="194"/>
        <v>-7214964559713281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-7214964559713281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-30062352332138.668</v>
      </c>
      <c r="L5705" s="444">
        <f t="shared" ca="1" si="194"/>
        <v>-7245026912045420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-7245026912045420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-30187612133522.582</v>
      </c>
      <c r="L5706" s="444">
        <f t="shared" ca="1" si="194"/>
        <v>-7275214524178943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-7275214524178943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-30313393850745.594</v>
      </c>
      <c r="L5707" s="444">
        <f t="shared" ca="1" si="194"/>
        <v>-7305527918029689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-7305527918029689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-30439699658457.035</v>
      </c>
      <c r="L5708" s="444">
        <f t="shared" ca="1" si="194"/>
        <v>-7335967617688146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-7335967617688146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-30566531740367.273</v>
      </c>
      <c r="L5709" s="444">
        <f t="shared" ca="1" si="194"/>
        <v>-7366534149428513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-7366534149428513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-30693892289285.473</v>
      </c>
      <c r="L5710" s="444">
        <f t="shared" ca="1" si="194"/>
        <v>-7397228041717798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-7397228041717798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-30821783507157.492</v>
      </c>
      <c r="L5711" s="444">
        <f t="shared" ca="1" si="194"/>
        <v>-7428049825224955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-7428049825224955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-30950207605103.973</v>
      </c>
      <c r="L5712" s="444">
        <f t="shared" ca="1" si="194"/>
        <v>-7459000032830059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-7459000032830059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-31079166803458.574</v>
      </c>
      <c r="L5713" s="444">
        <f t="shared" ca="1" si="194"/>
        <v>-7490079199633518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-7490079199633518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-31208663331806.32</v>
      </c>
      <c r="L5714" s="444">
        <f t="shared" ca="1" si="194"/>
        <v>-7521287862965324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-7521287862965324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-31338699429022.184</v>
      </c>
      <c r="L5715" s="444">
        <f t="shared" ca="1" si="194"/>
        <v>-7552626562394346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-7552626562394346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-31469277343309.773</v>
      </c>
      <c r="L5716" s="444">
        <f t="shared" ca="1" si="194"/>
        <v>-7584095839737656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-7584095839737656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-31600399332240.234</v>
      </c>
      <c r="L5717" s="444">
        <f t="shared" ca="1" si="194"/>
        <v>-7615696239069896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-7615696239069896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-31732067662791.234</v>
      </c>
      <c r="L5718" s="444">
        <f t="shared" ca="1" si="194"/>
        <v>-7647428306732687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-7647428306732687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-31864284611386.195</v>
      </c>
      <c r="L5719" s="444">
        <f t="shared" ca="1" si="194"/>
        <v>-7679292591344073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-7679292591344073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-31997052463933.637</v>
      </c>
      <c r="L5720" s="444">
        <f t="shared" ca="1" si="194"/>
        <v>-7711289643808007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-7711289643808007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-32130373515866.699</v>
      </c>
      <c r="L5721" s="444">
        <f t="shared" ca="1" si="194"/>
        <v>-7743420017323874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-7743420017323874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-32264250072182.809</v>
      </c>
      <c r="L5722" s="444">
        <f t="shared" ca="1" si="194"/>
        <v>-7775684267396057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-7775684267396057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-32398684447483.566</v>
      </c>
      <c r="L5723" s="444">
        <f t="shared" ca="1" si="194"/>
        <v>-7808082951843541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-7808082951843541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-32533678966014.758</v>
      </c>
      <c r="L5724" s="444">
        <f t="shared" ca="1" si="194"/>
        <v>-7840616630809556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-7840616630809556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-32669235961706.484</v>
      </c>
      <c r="L5725" s="444">
        <f t="shared" ca="1" si="194"/>
        <v>-7873285866771262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-7873285866771262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-32805357778213.586</v>
      </c>
      <c r="L5726" s="444">
        <f t="shared" ca="1" si="194"/>
        <v>-7906091224549476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-7906091224549476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-32942046768956.148</v>
      </c>
      <c r="L5727" s="444">
        <f t="shared" ca="1" si="194"/>
        <v>-7939033271318432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-7939033271318432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-33079305297160.137</v>
      </c>
      <c r="L5728" s="444">
        <f t="shared" ca="1" si="194"/>
        <v>-7972112576615592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-7972112576615592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-33217135735898.301</v>
      </c>
      <c r="L5729" s="444">
        <f t="shared" ca="1" si="194"/>
        <v>-8005329712351490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-8005329712351490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-33355540468131.203</v>
      </c>
      <c r="L5730" s="444">
        <f t="shared" ca="1" si="194"/>
        <v>-8038685252819621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-8038685252819621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-33494521886748.418</v>
      </c>
      <c r="L5731" s="444">
        <f t="shared" ca="1" si="194"/>
        <v>-8072179774706369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-8072179774706369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-33634082394609.867</v>
      </c>
      <c r="L5732" s="444">
        <f t="shared" ca="1" si="194"/>
        <v>-8105813857100979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-8105813857100979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-33774224404587.41</v>
      </c>
      <c r="L5733" s="444">
        <f t="shared" ca="1" si="194"/>
        <v>-8139588081505566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-8139588081505566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-33914950339606.523</v>
      </c>
      <c r="L5734" s="444">
        <f t="shared" ca="1" si="194"/>
        <v>-8173503031845173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-8173503031845173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-34056262632688.219</v>
      </c>
      <c r="L5735" s="444">
        <f t="shared" ca="1" si="194"/>
        <v>-8207559294477861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-8207559294477861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-34198163726991.086</v>
      </c>
      <c r="L5736" s="444">
        <f t="shared" ca="1" si="194"/>
        <v>-8241757458204852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-8241757458204852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-34340656075853.555</v>
      </c>
      <c r="L5737" s="444">
        <f t="shared" ca="1" si="194"/>
        <v>-8276098114280706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-8276098114280706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-34483742142836.273</v>
      </c>
      <c r="L5738" s="444">
        <f t="shared" ca="1" si="194"/>
        <v>-8310581856423542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-8310581856423542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-34627424401764.758</v>
      </c>
      <c r="L5739" s="444">
        <f t="shared" ca="1" si="194"/>
        <v>-8345209280825307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-8345209280825307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-34771705336772.113</v>
      </c>
      <c r="L5740" s="444">
        <f t="shared" ca="1" si="194"/>
        <v>-8379980986162079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-8379980986162079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-34916587442341.992</v>
      </c>
      <c r="L5741" s="444">
        <f t="shared" ca="1" si="194"/>
        <v>-8414897573604421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-8414897573604421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-35062073223351.754</v>
      </c>
      <c r="L5742" s="444">
        <f t="shared" ca="1" si="194"/>
        <v>-8449959646827773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-8449959646827773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-35208165195115.719</v>
      </c>
      <c r="L5743" s="444">
        <f t="shared" ca="1" si="194"/>
        <v>-8485167812022889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-8485167812022889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-35354865883428.703</v>
      </c>
      <c r="L5744" s="444">
        <f t="shared" ca="1" si="194"/>
        <v>-8520522677906318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-8520522677906318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-35502177824609.656</v>
      </c>
      <c r="L5745" s="444">
        <f t="shared" ca="1" si="194"/>
        <v>-8556024855730928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-8556024855730928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-35650103565545.531</v>
      </c>
      <c r="L5746" s="444">
        <f t="shared" ca="1" si="194"/>
        <v>-8591674959296474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-8591674959296474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-35798645663735.305</v>
      </c>
      <c r="L5747" s="444">
        <f t="shared" ca="1" si="194"/>
        <v>-8627473604960209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-8627473604960209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-35947806687334.211</v>
      </c>
      <c r="L5748" s="444">
        <f t="shared" ca="1" si="194"/>
        <v>-8663421411647543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-8663421411647543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-36097589215198.094</v>
      </c>
      <c r="L5749" s="444">
        <f t="shared" ca="1" si="194"/>
        <v>-8699519000862741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-8699519000862741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-36247995836928.086</v>
      </c>
      <c r="L5750" s="444">
        <f t="shared" ca="1" si="194"/>
        <v>-8735766996699669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-8735766996699669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-36399029152915.289</v>
      </c>
      <c r="L5751" s="444">
        <f t="shared" ca="1" si="194"/>
        <v>-8772166025852584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-8772166025852584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-36550691774385.766</v>
      </c>
      <c r="L5752" s="444">
        <f t="shared" ca="1" si="194"/>
        <v>-8808716717626970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-8808716717626970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-36702986323445.711</v>
      </c>
      <c r="L5753" s="444">
        <f t="shared" ca="1" si="194"/>
        <v>-8845419703950416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-8845419703950416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-36855915433126.734</v>
      </c>
      <c r="L5754" s="444">
        <f t="shared" ca="1" si="194"/>
        <v>-8882275619383543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-8882275619383543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-37009481747431.43</v>
      </c>
      <c r="L5755" s="444">
        <f t="shared" ca="1" si="194"/>
        <v>-8919285101130974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-8919285101130974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-37163687921379.055</v>
      </c>
      <c r="L5756" s="444">
        <f t="shared" ca="1" si="194"/>
        <v>-8956448789052353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-8956448789052353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-37318536621051.469</v>
      </c>
      <c r="L5757" s="444">
        <f t="shared" ca="1" si="194"/>
        <v>-8993767325673404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-8993767325673404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-37474030523639.18</v>
      </c>
      <c r="L5758" s="444">
        <f t="shared" ca="1" si="194"/>
        <v>-9031241356197044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-9031241356197044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-37630172317487.68</v>
      </c>
      <c r="L5759" s="444">
        <f t="shared" ca="1" si="194"/>
        <v>-9068871528514532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-9068871528514532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-37786964702143.883</v>
      </c>
      <c r="L5760" s="444">
        <f t="shared" ca="1" si="194"/>
        <v>-9106658493216676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-9106658493216676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-37944410388402.813</v>
      </c>
      <c r="L5761" s="444">
        <f t="shared" ca="1" si="194"/>
        <v>-9144602903605078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-9144602903605078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-38102512098354.492</v>
      </c>
      <c r="L5762" s="444">
        <f t="shared" ca="1" si="194"/>
        <v>-9182705415703432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-9182705415703432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-38261272565430.969</v>
      </c>
      <c r="L5763" s="444">
        <f t="shared" ca="1" si="194"/>
        <v>-9220966688268862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-9220966688268862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-38420694534453.594</v>
      </c>
      <c r="L5764" s="444">
        <f t="shared" ca="1" si="194"/>
        <v>-9259387382803316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-9259387382803316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-38580780761680.484</v>
      </c>
      <c r="L5765" s="444">
        <f t="shared" ca="1" si="194"/>
        <v>-9297968163564996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-9297968163564996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-38741534014854.148</v>
      </c>
      <c r="L5766" s="444">
        <f t="shared" ca="1" si="194"/>
        <v>-9336709697579850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-9336709697579850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-38902957073249.375</v>
      </c>
      <c r="L5767" s="444">
        <f t="shared" ca="1" si="194"/>
        <v>-9375612654653100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-9375612654653100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-39065052727721.25</v>
      </c>
      <c r="L5768" s="444">
        <f t="shared" ca="1" si="194"/>
        <v>-9414677707380822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-9414677707380822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-39227823780753.422</v>
      </c>
      <c r="L5769" s="444">
        <f t="shared" ca="1" si="194"/>
        <v>-9453905531161576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-9453905531161576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-39391273046506.563</v>
      </c>
      <c r="L5770" s="444">
        <f t="shared" ca="1" si="194"/>
        <v>-9493296804208082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-9493296804208082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-39555403350867.008</v>
      </c>
      <c r="L5771" s="444">
        <f t="shared" ca="1" si="194"/>
        <v>-9532852207558950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-9532852207558950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-39720217531495.625</v>
      </c>
      <c r="L5772" s="444">
        <f t="shared" ca="1" si="194"/>
        <v>-9572572425090446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-9572572425090446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-39885718437876.859</v>
      </c>
      <c r="L5773" s="444">
        <f t="shared" ca="1" si="194"/>
        <v>-9612458143528322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-9612458143528322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-40051908931368.008</v>
      </c>
      <c r="L5774" s="444">
        <f t="shared" ca="1" si="194"/>
        <v>-9652510052459690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-9652510052459690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-40218791885248.711</v>
      </c>
      <c r="L5775" s="444">
        <f t="shared" ca="1" si="194"/>
        <v>-9692728844344938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-9692728844344938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-40386370184770.578</v>
      </c>
      <c r="L5776" s="444">
        <f t="shared" ca="1" si="194"/>
        <v>-9733115214529708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-9733115214529708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-40554646727207.117</v>
      </c>
      <c r="L5777" s="444">
        <f t="shared" ca="1" si="194"/>
        <v>-9773669861256916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-9773669861256916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-40723624421903.813</v>
      </c>
      <c r="L5778" s="444">
        <f t="shared" ca="1" si="194"/>
        <v>-9814393485678820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-9814393485678820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-40893306190328.414</v>
      </c>
      <c r="L5779" s="444">
        <f t="shared" ca="1" si="194"/>
        <v>-9855286791869148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-9855286791869148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-41063694966121.453</v>
      </c>
      <c r="L5780" s="444">
        <f t="shared" ca="1" si="194"/>
        <v>-9896350486835270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-9896350486835270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-41234793695146.961</v>
      </c>
      <c r="L5781" s="444">
        <f t="shared" ca="1" si="194"/>
        <v>-9937585280530416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-9937585280530416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-41406605335543.398</v>
      </c>
      <c r="L5782" s="444">
        <f t="shared" ca="1" si="194"/>
        <v>-9978991885865960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-9978991885865960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-41579132857774.836</v>
      </c>
      <c r="L5783" s="444">
        <f t="shared" ca="1" si="194"/>
        <v>-1.0020571018723734E+16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-1.0020571018723734E+16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-41752379244682.227</v>
      </c>
      <c r="L5784" s="444">
        <f t="shared" ca="1" si="194"/>
        <v>-1.0062323397968416E+16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-1.0062323397968416E+16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-41926347491535.063</v>
      </c>
      <c r="L5785" s="444">
        <f t="shared" ca="1" si="194"/>
        <v>-1.0104249745459952E+16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-1.0104249745459952E+16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-42101040606083.133</v>
      </c>
      <c r="L5786" s="444">
        <f t="shared" ca="1" si="194"/>
        <v>-1.0146350786066036E+16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-1.0146350786066036E+16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-42276461608608.484</v>
      </c>
      <c r="L5787" s="444">
        <f t="shared" ca="1" si="194"/>
        <v>-1.0188627247674644E+16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-1.0188627247674644E+16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-42452613531977.68</v>
      </c>
      <c r="L5788" s="444">
        <f t="shared" ca="1" si="194"/>
        <v>-1.0231079861206622E+16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-1.0231079861206622E+16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-42629499421694.258</v>
      </c>
      <c r="L5789" s="444">
        <f t="shared" ca="1" si="194"/>
        <v>-1.0273709360628316E+16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-1.0273709360628316E+16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-42807122335951.313</v>
      </c>
      <c r="L5790" s="444">
        <f t="shared" ca="1" si="194"/>
        <v>-1.0316516482964268E+16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-1.0316516482964268E+16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-42985485345684.453</v>
      </c>
      <c r="L5791" s="444">
        <f t="shared" ca="1" si="194"/>
        <v>-1.0359501968309952E+16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-1.0359501968309952E+16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-43164591534624.797</v>
      </c>
      <c r="L5792" s="444">
        <f t="shared" ca="1" si="194"/>
        <v>-1.0402666559844576E+16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-1.0402666559844576E+16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-43344443999352.398</v>
      </c>
      <c r="L5793" s="444">
        <f t="shared" ca="1" si="194"/>
        <v>-1.0446011003843928E+16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-1.0446011003843928E+16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-43525045849349.703</v>
      </c>
      <c r="L5794" s="444">
        <f t="shared" ca="1" si="194"/>
        <v>-1.0489536049693278E+16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-1.0489536049693278E+16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-43706400207055.328</v>
      </c>
      <c r="L5795" s="444">
        <f t="shared" ca="1" si="194"/>
        <v>-1.0533242449900334E+16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-1.0533242449900334E+16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-43888510207918.055</v>
      </c>
      <c r="L5796" s="444">
        <f t="shared" ca="1" si="194"/>
        <v>-1.0577130960108252E+16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-1.0577130960108252E+16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-44071379000451.047</v>
      </c>
      <c r="L5797" s="444">
        <f t="shared" ca="1" si="194"/>
        <v>-1.0621202339108704E+16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-1.0621202339108704E+16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-44255009746286.266</v>
      </c>
      <c r="L5798" s="444">
        <f t="shared" ca="1" si="194"/>
        <v>-1.066545734885499E+16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-1.066545734885499E+16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-44439405620229.125</v>
      </c>
      <c r="L5799" s="444">
        <f t="shared" ca="1" si="194"/>
        <v>-1.070989675447522E+16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-1.070989675447522E+16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-44624569810313.414</v>
      </c>
      <c r="L5800" s="444">
        <f t="shared" ca="1" si="194"/>
        <v>-1.0754521324285534E+16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-1.0754521324285534E+16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-44810505517856.391</v>
      </c>
      <c r="L5801" s="444">
        <f t="shared" ca="1" si="194"/>
        <v>-1.079933182980339E+16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-1.079933182980339E+16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-44997215957514.125</v>
      </c>
      <c r="L5802" s="444">
        <f t="shared" ca="1" si="194"/>
        <v>-1.0844329045760904E+16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-1.0844329045760904E+16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-45184704357337.102</v>
      </c>
      <c r="L5803" s="444">
        <f t="shared" ca="1" si="194"/>
        <v>-1.0889513750118242E+16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-1.0889513750118242E+16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-45372973958826.008</v>
      </c>
      <c r="L5804" s="444">
        <f t="shared" ca="1" si="194"/>
        <v>-1.0934886724077068E+16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-1.0934886724077068E+16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-45562028016987.781</v>
      </c>
      <c r="L5805" s="444">
        <f t="shared" ca="1" si="194"/>
        <v>-1.0980448752094056E+16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-1.0980448752094056E+16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-45751869800391.898</v>
      </c>
      <c r="L5806" s="444">
        <f t="shared" ca="1" si="194"/>
        <v>-1.1026200621894448E+16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-1.1026200621894448E+16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-45942502591226.867</v>
      </c>
      <c r="L5807" s="444">
        <f t="shared" ca="1" si="194"/>
        <v>-1.1072143124485674E+16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-1.1072143124485674E+16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-46133929685356.977</v>
      </c>
      <c r="L5808" s="444">
        <f t="shared" ca="1" si="194"/>
        <v>-1.111827705417103E+16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-1.111827705417103E+16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-46326154392379.289</v>
      </c>
      <c r="L5809" s="444">
        <f t="shared" ca="1" si="194"/>
        <v>-1.116460320856341E+16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-1.116460320856341E+16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-46519180035680.875</v>
      </c>
      <c r="L5810" s="444">
        <f t="shared" ca="1" si="194"/>
        <v>-1.121112238859909E+16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-1.121112238859909E+16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-46713009952496.211</v>
      </c>
      <c r="L5811" s="444">
        <f t="shared" ca="1" si="194"/>
        <v>-1.1257835398551586E+16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-1.1257835398551586E+16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-46907647493964.938</v>
      </c>
      <c r="L5812" s="444">
        <f t="shared" ca="1" si="194"/>
        <v>-1.130474304604555E+16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-1.130474304604555E+16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-47103096025189.789</v>
      </c>
      <c r="L5813" s="444">
        <f t="shared" ca="1" si="194"/>
        <v>-1.135184614207074E+16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-1.135184614207074E+16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-47299358925294.75</v>
      </c>
      <c r="L5814" s="444">
        <f t="shared" ca="1" si="194"/>
        <v>-1.1399145500996034E+16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-1.1399145500996034E+16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-47496439587483.477</v>
      </c>
      <c r="L5815" s="444">
        <f t="shared" ca="1" si="194"/>
        <v>-1.1446641940583518E+16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-1.1446641940583518E+16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-47694341419097.992</v>
      </c>
      <c r="L5816" s="444">
        <f t="shared" ca="1" si="194"/>
        <v>-1.1494336282002616E+16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-1.1494336282002616E+16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-47893067841677.563</v>
      </c>
      <c r="L5817" s="444">
        <f t="shared" ca="1" si="194"/>
        <v>-1.1542229349844294E+16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-1.1542229349844294E+16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-48092622291017.891</v>
      </c>
      <c r="L5818" s="444">
        <f t="shared" ca="1" si="194"/>
        <v>-1.1590321972135312E+16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-1.1590321972135312E+16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-48293008217230.469</v>
      </c>
      <c r="L5819" s="444">
        <f t="shared" ca="1" si="194"/>
        <v>-1.1638614980352542E+16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-1.1638614980352542E+16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-48494229084802.258</v>
      </c>
      <c r="L5820" s="444">
        <f t="shared" ca="1" si="194"/>
        <v>-1.1687109209437344E+16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-1.1687109209437344E+16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-48696288372655.602</v>
      </c>
      <c r="L5821" s="444">
        <f t="shared" ca="1" si="194"/>
        <v>-1.173580549781E+16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-1.173580549781E+16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-48899189574208.336</v>
      </c>
      <c r="L5822" s="444">
        <f t="shared" ca="1" si="194"/>
        <v>-1.1784704687384208E+16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-1.1784704687384208E+16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-49102936197434.203</v>
      </c>
      <c r="L5823" s="444">
        <f t="shared" ca="1" si="194"/>
        <v>-1.1833807623581642E+16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-1.1833807623581642E+16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-49307531764923.508</v>
      </c>
      <c r="L5824" s="444">
        <f t="shared" ca="1" si="194"/>
        <v>-1.1883115155346566E+16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-1.1883115155346566E+16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-49512979813944.023</v>
      </c>
      <c r="L5825" s="444">
        <f t="shared" ca="1" si="194"/>
        <v>-1.193262813516051E+16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-1.193262813516051E+16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-49719283896502.125</v>
      </c>
      <c r="L5826" s="444">
        <f t="shared" ca="1" si="194"/>
        <v>-1.1982347419057012E+16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-1.1982347419057012E+16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-49926447579404.219</v>
      </c>
      <c r="L5827" s="444">
        <f t="shared" ca="1" si="194"/>
        <v>-1.2032273866636416E+16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-1.2032273866636416E+16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-50134474444318.398</v>
      </c>
      <c r="L5828" s="444">
        <f t="shared" ca="1" si="194"/>
        <v>-1.2082408341080734E+16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-1.2082408341080734E+16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-50343368087836.391</v>
      </c>
      <c r="L5829" s="444">
        <f t="shared" ca="1" si="194"/>
        <v>-1.213275170916857E+16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-1.213275170916857E+16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-50553132121535.711</v>
      </c>
      <c r="L5830" s="444">
        <f t="shared" ca="1" si="194"/>
        <v>-1.2183304841290106E+16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-1.2183304841290106E+16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-50763770172042.109</v>
      </c>
      <c r="L5831" s="444">
        <f t="shared" ca="1" si="194"/>
        <v>-1.2234068611462148E+16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-1.2234068611462148E+16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-50975285881092.281</v>
      </c>
      <c r="L5832" s="444">
        <f t="shared" ca="1" si="194"/>
        <v>-1.228504389734324E+16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-1.228504389734324E+16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-51187682905596.836</v>
      </c>
      <c r="L5833" s="444">
        <f t="shared" ca="1" si="194"/>
        <v>-1.2336231580248836E+16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-1.2336231580248836E+16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-51400964917703.484</v>
      </c>
      <c r="L5834" s="444">
        <f t="shared" ca="1" si="194"/>
        <v>-1.238763254516654E+16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-1.238763254516654E+16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-51615135604860.586</v>
      </c>
      <c r="L5835" s="444">
        <f t="shared" ca="1" si="194"/>
        <v>-1.24392476807714E+16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-1.24392476807714E+16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-51830198669880.836</v>
      </c>
      <c r="L5836" s="444">
        <f t="shared" ca="1" si="194"/>
        <v>-1.249107787944128E+16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-1.249107787944128E+16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-52046157831005.336</v>
      </c>
      <c r="L5837" s="444">
        <f t="shared" ca="1" si="194"/>
        <v>-1.2543124037272286E+16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-1.2543124037272286E+16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-52263016821967.859</v>
      </c>
      <c r="L5838" s="444">
        <f t="shared" ca="1" si="194"/>
        <v>-1.2595387054094254E+16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-1.2595387054094254E+16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-52480779392059.391</v>
      </c>
      <c r="L5839" s="444">
        <f t="shared" ca="1" si="194"/>
        <v>-1.2647867833486314E+16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-1.2647867833486314E+16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-52699449306192.977</v>
      </c>
      <c r="L5840" s="444">
        <f t="shared" ca="1" si="194"/>
        <v>-1.2700567282792506E+16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-1.2700567282792506E+16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-52919030344968.773</v>
      </c>
      <c r="L5841" s="444">
        <f t="shared" ca="1" si="194"/>
        <v>-1.2753486313137474E+16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-1.2753486313137474E+16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-53139526304739.477</v>
      </c>
      <c r="L5842" s="444">
        <f t="shared" ca="1" si="194"/>
        <v>-1.2806625839442214E+16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-1.2806625839442214E+16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-53360940997675.891</v>
      </c>
      <c r="L5843" s="444">
        <f t="shared" ca="1" si="194"/>
        <v>-1.285998678043989E+16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-1.285998678043989E+16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-53583278251832.875</v>
      </c>
      <c r="L5844" s="444">
        <f t="shared" ca="1" si="194"/>
        <v>-1.2913570058691722E+16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-1.2913570058691722E+16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-53806541911215.508</v>
      </c>
      <c r="L5845" s="444">
        <f t="shared" ca="1" si="194"/>
        <v>-1.2967376600602938E+16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-1.2967376600602938E+16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-54030735835845.578</v>
      </c>
      <c r="L5846" s="444">
        <f t="shared" ca="1" si="194"/>
        <v>-1.3021407336438784E+16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-1.3021407336438784E+16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-54255863901828.266</v>
      </c>
      <c r="L5847" s="444">
        <f t="shared" ca="1" si="194"/>
        <v>-1.3075663200340612E+16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-1.3075663200340612E+16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-54481930001419.219</v>
      </c>
      <c r="L5848" s="444">
        <f t="shared" ca="1" si="194"/>
        <v>-1.3130145130342032E+16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-1.3130145130342032E+16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-54708938043091.797</v>
      </c>
      <c r="L5849" s="444">
        <f t="shared" ca="1" si="194"/>
        <v>-1.3184854068385124E+16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-1.3184854068385124E+16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-54936891951604.68</v>
      </c>
      <c r="L5850" s="444">
        <f t="shared" ca="1" si="194"/>
        <v>-1.3239790960336728E+16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-1.3239790960336728E+16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-55165795668069.703</v>
      </c>
      <c r="L5851" s="444">
        <f t="shared" ca="1" si="194"/>
        <v>-1.3294956756004798E+16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-1.3294956756004798E+16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-55395653150019.992</v>
      </c>
      <c r="L5852" s="444">
        <f t="shared" ca="1" si="194"/>
        <v>-1.3350352409154818E+16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-1.3350352409154818E+16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-55626468371478.406</v>
      </c>
      <c r="L5853" s="444">
        <f t="shared" ca="1" si="194"/>
        <v>-1.3405978877526296E+16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-1.3405978877526296E+16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-55858245323026.234</v>
      </c>
      <c r="L5854" s="444">
        <f t="shared" ca="1" si="194"/>
        <v>-1.3461837122849322E+16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-1.3461837122849322E+16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-56090988011872.172</v>
      </c>
      <c r="L5855" s="444">
        <f t="shared" ca="1" si="194"/>
        <v>-1.3517928110861194E+16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-1.3517928110861194E+16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-56324700461921.641</v>
      </c>
      <c r="L5856" s="444">
        <f t="shared" ca="1" si="194"/>
        <v>-1.3574252811323116E+16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-1.3574252811323116E+16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-56559386713846.313</v>
      </c>
      <c r="L5857" s="444">
        <f t="shared" ca="1" si="194"/>
        <v>-1.3630812198036962E+16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-1.3630812198036962E+16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-56795050825154.008</v>
      </c>
      <c r="L5858" s="444">
        <f t="shared" ca="1" si="194"/>
        <v>-1.3687607248862116E+16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-1.3687607248862116E+16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-57031696870258.813</v>
      </c>
      <c r="L5859" s="444">
        <f t="shared" ca="1" si="194"/>
        <v>-1.3744638945732374E+16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-1.3744638945732374E+16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-57269328940551.555</v>
      </c>
      <c r="L5860" s="444">
        <f t="shared" ca="1" si="194"/>
        <v>-1.3801908274672926E+16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-1.3801908274672926E+16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-57507951144470.523</v>
      </c>
      <c r="L5861" s="444">
        <f t="shared" ca="1" si="194"/>
        <v>-1.3859416225817396E+16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-1.3859416225817396E+16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-57747567607572.484</v>
      </c>
      <c r="L5862" s="444">
        <f t="shared" ca="1" si="194"/>
        <v>-1.3917163793424968E+16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-1.3917163793424968E+16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-57988182472604.031</v>
      </c>
      <c r="L5863" s="444">
        <f t="shared" ca="1" si="194"/>
        <v>-1.3975151975897572E+16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-1.3975151975897572E+16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-58229799899573.219</v>
      </c>
      <c r="L5864" s="444">
        <f t="shared" ca="1" si="194"/>
        <v>-1.4033381775797146E+16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-1.4033381775797146E+16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-58472424065821.445</v>
      </c>
      <c r="L5865" s="444">
        <f t="shared" ca="1" si="194"/>
        <v>-1.4091854199862968E+16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-1.4091854199862968E+16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-58716059166095.688</v>
      </c>
      <c r="L5866" s="444">
        <f t="shared" ca="1" si="194"/>
        <v>-1.4150570259029064E+16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-1.4150570259029064E+16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-58960709412621.102</v>
      </c>
      <c r="L5867" s="444">
        <f t="shared" ca="1" si="194"/>
        <v>-1.4209530968441686E+16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-1.4209530968441686E+16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-59206379035173.68</v>
      </c>
      <c r="L5868" s="444">
        <f t="shared" ca="1" si="194"/>
        <v>-1.426873734747686E+16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-1.426873734747686E+16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-59453072281153.586</v>
      </c>
      <c r="L5869" s="444">
        <f t="shared" ca="1" si="194"/>
        <v>-1.4328190419758014E+16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-1.4328190419758014E+16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-59700793415658.398</v>
      </c>
      <c r="L5870" s="444">
        <f t="shared" ca="1" si="194"/>
        <v>-1.4387891213173672E+16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-1.4387891213173672E+16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-59949546721556.977</v>
      </c>
      <c r="L5871" s="444">
        <f t="shared" ca="1" si="194"/>
        <v>-1.4447840759895228E+16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-1.4447840759895228E+16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-60199336499563.438</v>
      </c>
      <c r="L5872" s="444">
        <f t="shared" ca="1" si="194"/>
        <v>-1.4508040096394792E+16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-1.4508040096394792E+16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-60450167068311.633</v>
      </c>
      <c r="L5873" s="444">
        <f t="shared" ref="L5873:L6127" ca="1" si="199">I5873-J5873+K5873</f>
        <v>-1.4568490263463104E+16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-1.4568490263463104E+16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-60702042764429.602</v>
      </c>
      <c r="L5874" s="444">
        <f t="shared" ca="1" si="199"/>
        <v>-1.4629192306227534E+16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-1.4629192306227534E+16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-60954967942614.727</v>
      </c>
      <c r="L5875" s="444">
        <f t="shared" ca="1" si="199"/>
        <v>-1.4690147274170148E+16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-1.4690147274170148E+16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-61208946975708.945</v>
      </c>
      <c r="L5876" s="444">
        <f t="shared" ca="1" si="199"/>
        <v>-1.4751356221145856E+16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-1.4751356221145856E+16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-61463984254774.398</v>
      </c>
      <c r="L5877" s="444">
        <f t="shared" ca="1" si="199"/>
        <v>-1.481282020540063E+16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-1.481282020540063E+16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-61720084189169.281</v>
      </c>
      <c r="L5878" s="444">
        <f t="shared" ca="1" si="199"/>
        <v>-1.48745402895898E+16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-1.48745402895898E+16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-61977251206624.164</v>
      </c>
      <c r="L5879" s="444">
        <f t="shared" ca="1" si="199"/>
        <v>-1.4936517540796424E+16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-1.4936517540796424E+16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-62235489753318.422</v>
      </c>
      <c r="L5880" s="444">
        <f t="shared" ca="1" si="199"/>
        <v>-1.4998753030549742E+16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-1.4998753030549742E+16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-62494804293957.258</v>
      </c>
      <c r="L5881" s="444">
        <f t="shared" ca="1" si="199"/>
        <v>-1.50612478348437E+16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-1.50612478348437E+16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-62755199311848.75</v>
      </c>
      <c r="L5882" s="444">
        <f t="shared" ca="1" si="199"/>
        <v>-1.5124003034155548E+16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-1.5124003034155548E+16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-63016679308981.461</v>
      </c>
      <c r="L5883" s="444">
        <f t="shared" ca="1" si="199"/>
        <v>-1.518701971346453E+16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-1.518701971346453E+16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-63279248806102.219</v>
      </c>
      <c r="L5884" s="444">
        <f t="shared" ca="1" si="199"/>
        <v>-1.5250298962270632E+16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-1.5250298962270632E+16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-63542912342794.305</v>
      </c>
      <c r="L5885" s="444">
        <f t="shared" ca="1" si="199"/>
        <v>-1.5313841874613426E+16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-1.5313841874613426E+16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-63807674477555.938</v>
      </c>
      <c r="L5886" s="444">
        <f t="shared" ca="1" si="199"/>
        <v>-1.5377649549090982E+16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-1.5377649549090982E+16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-64073539787879.094</v>
      </c>
      <c r="L5887" s="444">
        <f t="shared" ca="1" si="199"/>
        <v>-1.5441723088878862E+16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-1.5441723088878862E+16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-64340512870328.594</v>
      </c>
      <c r="L5888" s="444">
        <f t="shared" ca="1" si="199"/>
        <v>-1.550606360174919E+16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-1.550606360174919E+16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-64608598340621.625</v>
      </c>
      <c r="L5889" s="444">
        <f t="shared" ca="1" si="199"/>
        <v>-1.5570672200089812E+16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-1.5570672200089812E+16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-64877800833707.547</v>
      </c>
      <c r="L5890" s="444">
        <f t="shared" ca="1" si="199"/>
        <v>-1.563555000092352E+16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-1.563555000092352E+16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-65148125003848</v>
      </c>
      <c r="L5891" s="444">
        <f t="shared" ca="1" si="199"/>
        <v>-1.5700698125927368E+16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-1.5700698125927368E+16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-65419575524697.367</v>
      </c>
      <c r="L5892" s="444">
        <f t="shared" ca="1" si="199"/>
        <v>-1.5766117701452066E+16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-1.5766117701452066E+16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-65692157089383.609</v>
      </c>
      <c r="L5893" s="444">
        <f t="shared" ca="1" si="199"/>
        <v>-1.583180985854145E+16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-1.583180985854145E+16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-65965874410589.375</v>
      </c>
      <c r="L5894" s="444">
        <f t="shared" ca="1" si="199"/>
        <v>-1.589777573295204E+16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-1.589777573295204E+16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-66240732220633.5</v>
      </c>
      <c r="L5895" s="444">
        <f t="shared" ca="1" si="199"/>
        <v>-1.5964016465172674E+16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-1.5964016465172674E+16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-66516735271552.813</v>
      </c>
      <c r="L5896" s="444">
        <f t="shared" ca="1" si="199"/>
        <v>-1.6030533200444226E+16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-1.6030533200444226E+16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-66793888335184.266</v>
      </c>
      <c r="L5897" s="444">
        <f t="shared" ca="1" si="199"/>
        <v>-1.609732708877941E+16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-1.609732708877941E+16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-67072196203247.539</v>
      </c>
      <c r="L5898" s="444">
        <f t="shared" ca="1" si="199"/>
        <v>-1.6164399284982658E+16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-1.6164399284982658E+16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-67351663687427.742</v>
      </c>
      <c r="L5899" s="444">
        <f t="shared" ca="1" si="199"/>
        <v>-1.6231750948670086E+16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-1.6231750948670086E+16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-67632295619458.695</v>
      </c>
      <c r="L5900" s="444">
        <f t="shared" ca="1" si="199"/>
        <v>-1.6299383244289544E+16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-1.6299383244289544E+16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-67914096851206.43</v>
      </c>
      <c r="L5901" s="444">
        <f t="shared" ca="1" si="199"/>
        <v>-1.636729734114075E+16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-1.636729734114075E+16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-68197072254753.133</v>
      </c>
      <c r="L5902" s="444">
        <f t="shared" ca="1" si="199"/>
        <v>-1.6435494413395504E+16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-1.6435494413395504E+16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-68481226722481.266</v>
      </c>
      <c r="L5903" s="444">
        <f t="shared" ca="1" si="199"/>
        <v>-1.6503975640117986E+16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-1.6503975640117986E+16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-68766565167158.273</v>
      </c>
      <c r="L5904" s="444">
        <f t="shared" ca="1" si="199"/>
        <v>-1.6572742205285144E+16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-1.6572742205285144E+16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-69053092522021.43</v>
      </c>
      <c r="L5905" s="444">
        <f t="shared" ca="1" si="199"/>
        <v>-1.6641795297807166E+16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-1.6641795297807166E+16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-69340813740863.188</v>
      </c>
      <c r="L5906" s="444">
        <f t="shared" ca="1" si="199"/>
        <v>-1.671113611154803E+16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-1.671113611154803E+16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-69629733798116.797</v>
      </c>
      <c r="L5907" s="444">
        <f t="shared" ca="1" si="199"/>
        <v>-1.6780765845346146E+16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-1.6780765845346146E+16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-69919857688942.273</v>
      </c>
      <c r="L5908" s="444">
        <f t="shared" ca="1" si="199"/>
        <v>-1.6850685703035088E+16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-1.6850685703035088E+16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-70211190429312.867</v>
      </c>
      <c r="L5909" s="444">
        <f t="shared" ca="1" si="199"/>
        <v>-1.69208968934644E+16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-1.69208968934644E+16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-70503737056101.672</v>
      </c>
      <c r="L5910" s="444">
        <f t="shared" ca="1" si="199"/>
        <v>-1.6991400630520502E+16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-1.6991400630520502E+16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-70797502627168.75</v>
      </c>
      <c r="L5911" s="444">
        <f t="shared" ca="1" si="199"/>
        <v>-1.706219813314767E+16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-1.706219813314767E+16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-71092492221448.625</v>
      </c>
      <c r="L5912" s="444">
        <f t="shared" ca="1" si="199"/>
        <v>-1.7133290625369118E+16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-1.7133290625369118E+16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-71388710939037.984</v>
      </c>
      <c r="L5913" s="444">
        <f t="shared" ca="1" si="199"/>
        <v>-1.7204679336308156E+16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-1.7204679336308156E+16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-71686163901283.984</v>
      </c>
      <c r="L5914" s="444">
        <f t="shared" ca="1" si="199"/>
        <v>-1.727636550020944E+16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-1.727636550020944E+16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-71984856250872.656</v>
      </c>
      <c r="L5915" s="444">
        <f t="shared" ca="1" si="199"/>
        <v>-1.7348350356460312E+16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-1.7348350356460312E+16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-72284793151917.969</v>
      </c>
      <c r="L5916" s="444">
        <f t="shared" ca="1" si="199"/>
        <v>-1.742063514961223E+16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-1.742063514961223E+16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-72585979790050.953</v>
      </c>
      <c r="L5917" s="444">
        <f t="shared" ca="1" si="199"/>
        <v>-1.749322112940228E+16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-1.749322112940228E+16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-72888421372509.5</v>
      </c>
      <c r="L5918" s="444">
        <f t="shared" ca="1" si="199"/>
        <v>-1.756610955077479E+16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-1.756610955077479E+16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-73192123128228.297</v>
      </c>
      <c r="L5919" s="444">
        <f t="shared" ca="1" si="199"/>
        <v>-1.7639301673903018E+16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-1.7639301673903018E+16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-73497090307929.234</v>
      </c>
      <c r="L5920" s="444">
        <f t="shared" ca="1" si="199"/>
        <v>-1.7712798764210948E+16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-1.7712798764210948E+16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-73803328184212.281</v>
      </c>
      <c r="L5921" s="444">
        <f t="shared" ca="1" si="199"/>
        <v>-1.778660209239516E+16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-1.778660209239516E+16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-74110842051646.484</v>
      </c>
      <c r="L5922" s="444">
        <f t="shared" ca="1" si="199"/>
        <v>-1.7860712934446806E+16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-1.7860712934446806E+16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-74419637226861.688</v>
      </c>
      <c r="L5923" s="444">
        <f t="shared" ca="1" si="199"/>
        <v>-1.7935132571673668E+16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-1.7935132571673668E+16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-74729719048640.281</v>
      </c>
      <c r="L5924" s="444">
        <f t="shared" ca="1" si="199"/>
        <v>-1.8009862290722308E+16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-1.8009862290722308E+16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-75041092878009.609</v>
      </c>
      <c r="L5925" s="444">
        <f t="shared" ca="1" si="199"/>
        <v>-1.8084903383600316E+16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-1.8084903383600316E+16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-75353764098334.656</v>
      </c>
      <c r="L5926" s="444">
        <f t="shared" ca="1" si="199"/>
        <v>-1.8160257147698652E+16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-1.8160257147698652E+16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-75667738115411.047</v>
      </c>
      <c r="L5927" s="444">
        <f t="shared" ca="1" si="199"/>
        <v>-1.8235924885814064E+16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-1.8235924885814064E+16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-75983020357558.594</v>
      </c>
      <c r="L5928" s="444">
        <f t="shared" ca="1" si="199"/>
        <v>-1.8311907906171624E+16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-1.8311907906171624E+16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-76299616275715.094</v>
      </c>
      <c r="L5929" s="444">
        <f t="shared" ca="1" si="199"/>
        <v>-1.838820752244734E+16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-1.838820752244734E+16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-76617531343530.578</v>
      </c>
      <c r="L5930" s="444">
        <f t="shared" ca="1" si="199"/>
        <v>-1.8464825053790872E+16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-1.8464825053790872E+16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-76936771057461.969</v>
      </c>
      <c r="L5931" s="444">
        <f t="shared" ca="1" si="199"/>
        <v>-1.8541761824848332E+16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-1.8541761824848332E+16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-77257340936868.047</v>
      </c>
      <c r="L5932" s="444">
        <f t="shared" ca="1" si="199"/>
        <v>-1.86190191657852E+16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-1.86190191657852E+16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-77579246524105</v>
      </c>
      <c r="L5933" s="444">
        <f t="shared" ca="1" si="199"/>
        <v>-1.8696598412309304E+16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-1.8696598412309304E+16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-77902493384622.094</v>
      </c>
      <c r="L5934" s="444">
        <f t="shared" ca="1" si="199"/>
        <v>-1.8774500905693928E+16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-1.8774500905693928E+16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-78227087107058.031</v>
      </c>
      <c r="L5935" s="444">
        <f t="shared" ca="1" si="199"/>
        <v>-1.8852727992800988E+16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-1.8852727992800988E+16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-78553033303337.453</v>
      </c>
      <c r="L5936" s="444">
        <f t="shared" ca="1" si="199"/>
        <v>-1.8931281026104324E+16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-1.8931281026104324E+16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-78880337608768.016</v>
      </c>
      <c r="L5937" s="444">
        <f t="shared" ca="1" si="199"/>
        <v>-1.9010161363713092E+16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-1.9010161363713092E+16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-79209005682137.875</v>
      </c>
      <c r="L5938" s="444">
        <f t="shared" ca="1" si="199"/>
        <v>-1.9089370369395228E+16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-1.9089370369395228E+16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-79539043205813.453</v>
      </c>
      <c r="L5939" s="444">
        <f t="shared" ca="1" si="199"/>
        <v>-1.916890941260104E+16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-1.916890941260104E+16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-79870455885837.672</v>
      </c>
      <c r="L5940" s="444">
        <f t="shared" ca="1" si="199"/>
        <v>-1.9248779868486876E+16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-1.9248779868486876E+16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-80203249452028.656</v>
      </c>
      <c r="L5941" s="444">
        <f t="shared" ca="1" si="199"/>
        <v>-1.9328983117938904E+16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-1.9328983117938904E+16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-80537429658078.766</v>
      </c>
      <c r="L5942" s="444">
        <f t="shared" ca="1" si="199"/>
        <v>-1.9409520547596984E+16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-1.9409520547596984E+16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-80873002281654.094</v>
      </c>
      <c r="L5943" s="444">
        <f t="shared" ca="1" si="199"/>
        <v>-1.949039354987864E+16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-1.949039354987864E+16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-81209973124494.328</v>
      </c>
      <c r="L5944" s="444">
        <f t="shared" ca="1" si="199"/>
        <v>-1.9571603523003136E+16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-1.9571603523003136E+16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-81548348012513.063</v>
      </c>
      <c r="L5945" s="444">
        <f t="shared" ca="1" si="199"/>
        <v>-1.9653151871015648E+16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-1.9653151871015648E+16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-81888132795898.531</v>
      </c>
      <c r="L5946" s="444">
        <f t="shared" ca="1" si="199"/>
        <v>-1.9735040003811548E+16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-1.9735040003811548E+16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-82229333349214.781</v>
      </c>
      <c r="L5947" s="444">
        <f t="shared" ca="1" si="199"/>
        <v>-1.9817269337160764E+16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-1.9817269337160764E+16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-82571955571503.188</v>
      </c>
      <c r="L5948" s="444">
        <f t="shared" ca="1" si="199"/>
        <v>-1.9899841292732268E+16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-1.9899841292732268E+16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-82916005386384.453</v>
      </c>
      <c r="L5949" s="444">
        <f t="shared" ca="1" si="199"/>
        <v>-1.9982757298118652E+16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-1.9982757298118652E+16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-83261488742161.047</v>
      </c>
      <c r="L5950" s="444">
        <f t="shared" ca="1" si="199"/>
        <v>-2.0066018786860812E+16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-2.0066018786860812E+16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-83608411611920.047</v>
      </c>
      <c r="L5951" s="444">
        <f t="shared" ca="1" si="199"/>
        <v>-2.0149627198472732E+16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-2.0149627198472732E+16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-83956779993636.375</v>
      </c>
      <c r="L5952" s="444">
        <f t="shared" ca="1" si="199"/>
        <v>-2.0233583978466368E+16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-2.0233583978466368E+16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-84306599910276.531</v>
      </c>
      <c r="L5953" s="444">
        <f t="shared" ca="1" si="199"/>
        <v>-2.0317890578376644E+16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-2.0317890578376644E+16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-84657877409902.688</v>
      </c>
      <c r="L5954" s="444">
        <f t="shared" ca="1" si="199"/>
        <v>-2.0402548455786548E+16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-2.0402548455786548E+16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-85010618565777.281</v>
      </c>
      <c r="L5955" s="444">
        <f t="shared" ca="1" si="199"/>
        <v>-2.0487559074352324E+16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-2.0487559074352324E+16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-85364829476468.016</v>
      </c>
      <c r="L5956" s="444">
        <f t="shared" ca="1" si="199"/>
        <v>-2.0572923903828792E+16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-2.0572923903828792E+16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-85720516265953.297</v>
      </c>
      <c r="L5957" s="444">
        <f t="shared" ca="1" si="199"/>
        <v>-2.0658644420094744E+16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-2.0658644420094744E+16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-86077685083728.094</v>
      </c>
      <c r="L5958" s="444">
        <f t="shared" ca="1" si="199"/>
        <v>-2.0744722105178472E+16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-2.0744722105178472E+16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-86436342104910.297</v>
      </c>
      <c r="L5959" s="444">
        <f t="shared" ca="1" si="199"/>
        <v>-2.0831158447283384E+16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-2.0831158447283384E+16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-86796493530347.438</v>
      </c>
      <c r="L5960" s="444">
        <f t="shared" ca="1" si="199"/>
        <v>-2.0917954940813732E+16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-2.0917954940813732E+16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-87158145586723.875</v>
      </c>
      <c r="L5961" s="444">
        <f t="shared" ca="1" si="199"/>
        <v>-2.1005113086400456E+16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-2.1005113086400456E+16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-87521304526668.563</v>
      </c>
      <c r="L5962" s="444">
        <f t="shared" ca="1" si="199"/>
        <v>-2.1092634390927124E+16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-2.1092634390927124E+16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-87885976628863.016</v>
      </c>
      <c r="L5963" s="444">
        <f t="shared" ca="1" si="199"/>
        <v>-2.1180520367555988E+16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-2.1180520367555988E+16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-88252168198149.953</v>
      </c>
      <c r="L5964" s="444">
        <f t="shared" ca="1" si="199"/>
        <v>-2.1268772535754136E+16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-2.1268772535754136E+16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-88619885565642.234</v>
      </c>
      <c r="L5965" s="444">
        <f t="shared" ca="1" si="199"/>
        <v>-2.135739242131978E+16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-2.135739242131978E+16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-88989135088832.422</v>
      </c>
      <c r="L5966" s="444">
        <f t="shared" ca="1" si="199"/>
        <v>-2.1446381556408612E+16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-2.1446381556408612E+16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-89359923151702.547</v>
      </c>
      <c r="L5967" s="444">
        <f t="shared" ca="1" si="199"/>
        <v>-2.1535741479560316E+16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-2.1535741479560316E+16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-89732256164834.656</v>
      </c>
      <c r="L5968" s="444">
        <f t="shared" ca="1" si="199"/>
        <v>-2.1625473735725152E+16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-2.1625473735725152E+16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-90106140565521.469</v>
      </c>
      <c r="L5969" s="444">
        <f t="shared" ca="1" si="199"/>
        <v>-2.1715579876290672E+16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-2.1715579876290672E+16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-90481582817877.797</v>
      </c>
      <c r="L5970" s="444">
        <f t="shared" ca="1" si="199"/>
        <v>-2.1806061459108548E+16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-2.1806061459108548E+16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-90858589412952.281</v>
      </c>
      <c r="L5971" s="444">
        <f t="shared" ca="1" si="199"/>
        <v>-2.18969200485215E+16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-2.18969200485215E+16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-91237166868839.578</v>
      </c>
      <c r="L5972" s="444">
        <f t="shared" ca="1" si="199"/>
        <v>-2.198815721539034E+16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-2.198815721539034E+16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-91617321730793.078</v>
      </c>
      <c r="L5973" s="444">
        <f t="shared" ca="1" si="199"/>
        <v>-2.2079774537121132E+16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-2.2079774537121132E+16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-91999060571338.047</v>
      </c>
      <c r="L5974" s="444">
        <f t="shared" ca="1" si="199"/>
        <v>-2.2171773597692472E+16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-2.2171773597692472E+16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-92382389990385.297</v>
      </c>
      <c r="L5975" s="444">
        <f t="shared" ca="1" si="199"/>
        <v>-2.2264155987682856E+16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-2.2264155987682856E+16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-92767316615345.234</v>
      </c>
      <c r="L5976" s="444">
        <f t="shared" ca="1" si="199"/>
        <v>-2.23569233042982E+16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-2.23569233042982E+16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-93153847101242.5</v>
      </c>
      <c r="L5977" s="444">
        <f t="shared" ca="1" si="199"/>
        <v>-2.2450077151399444E+16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-2.2450077151399444E+16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-93541988130831.016</v>
      </c>
      <c r="L5978" s="444">
        <f t="shared" ca="1" si="199"/>
        <v>-2.2543619139530276E+16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-2.2543619139530276E+16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-93931746414709.484</v>
      </c>
      <c r="L5979" s="444">
        <f t="shared" ca="1" si="199"/>
        <v>-2.2637550885944984E+16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-2.2637550885944984E+16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-94323128691437.438</v>
      </c>
      <c r="L5980" s="444">
        <f t="shared" ca="1" si="199"/>
        <v>-2.273187401463642E+16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-2.273187401463642E+16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-94716141727651.75</v>
      </c>
      <c r="L5981" s="444">
        <f t="shared" ca="1" si="199"/>
        <v>-2.2826590156364072E+16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-2.2826590156364072E+16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-95110792318183.625</v>
      </c>
      <c r="L5982" s="444">
        <f t="shared" ca="1" si="199"/>
        <v>-2.2921700948682256E+16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-2.2921700948682256E+16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-95507087286176.063</v>
      </c>
      <c r="L5983" s="444">
        <f t="shared" ca="1" si="199"/>
        <v>-2.3017208035968432E+16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-2.3017208035968432E+16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-95905033483201.797</v>
      </c>
      <c r="L5984" s="444">
        <f t="shared" ca="1" si="199"/>
        <v>-2.3113113069451632E+16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-2.3113113069451632E+16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-96304637789381.797</v>
      </c>
      <c r="L5985" s="444">
        <f t="shared" ca="1" si="199"/>
        <v>-2.3209417707241012E+16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-2.3209417707241012E+16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-96705907113504.219</v>
      </c>
      <c r="L5986" s="444">
        <f t="shared" ca="1" si="199"/>
        <v>-2.3306123614354516E+16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-2.3306123614354516E+16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-97108848393143.813</v>
      </c>
      <c r="L5987" s="444">
        <f t="shared" ca="1" si="199"/>
        <v>-2.340323246274766E+16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-2.340323246274766E+16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-97513468594781.922</v>
      </c>
      <c r="L5988" s="444">
        <f t="shared" ca="1" si="199"/>
        <v>-2.350074593134244E+16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-2.350074593134244E+16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-97919774713926.828</v>
      </c>
      <c r="L5989" s="444">
        <f t="shared" ca="1" si="199"/>
        <v>-2.3598665706056368E+16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-2.3598665706056368E+16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-98327773775234.859</v>
      </c>
      <c r="L5990" s="444">
        <f t="shared" ca="1" si="199"/>
        <v>-2.3696993479831604E+16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-2.3696993479831604E+16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-98737472832631.688</v>
      </c>
      <c r="L5991" s="444">
        <f t="shared" ca="1" si="199"/>
        <v>-2.3795730952664236E+16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-2.3795730952664236E+16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-99148878969434.313</v>
      </c>
      <c r="L5992" s="444">
        <f t="shared" ca="1" si="199"/>
        <v>-2.3894879831633672E+16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-2.3894879831633672E+16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-99561999298473.625</v>
      </c>
      <c r="L5993" s="444">
        <f t="shared" ca="1" si="199"/>
        <v>-2.3994441830932144E+16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-2.3994441830932144E+16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-99976840962217.266</v>
      </c>
      <c r="L5994" s="444">
        <f t="shared" ca="1" si="199"/>
        <v>-2.409441867189436E+16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-2.409441867189436E+16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-100393411132893.17</v>
      </c>
      <c r="L5995" s="444">
        <f t="shared" ca="1" si="199"/>
        <v>-2.4194812083027252E+16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-2.4194812083027252E+16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-100811717012613.55</v>
      </c>
      <c r="L5996" s="444">
        <f t="shared" ca="1" si="199"/>
        <v>-2.4295623800039864E+16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-2.4295623800039864E+16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-101231765833499.44</v>
      </c>
      <c r="L5997" s="444">
        <f t="shared" ca="1" si="199"/>
        <v>-2.4396855565873364E+16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-2.4396855565873364E+16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-101653564857805.69</v>
      </c>
      <c r="L5998" s="444">
        <f t="shared" ca="1" si="199"/>
        <v>-2.4498509130731168E+16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-2.4498509130731168E+16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-102077121378046.53</v>
      </c>
      <c r="L5999" s="444">
        <f t="shared" ca="1" si="199"/>
        <v>-2.4600586252109216E+16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-2.4600586252109216E+16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-102502442717121.73</v>
      </c>
      <c r="L6000" s="444">
        <f t="shared" ca="1" si="199"/>
        <v>-2.4703088694826336E+16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-2.4703088694826336E+16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-102929536228443.06</v>
      </c>
      <c r="L6001" s="444">
        <f t="shared" ca="1" si="199"/>
        <v>-2.480601823105478E+16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-2.480601823105478E+16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-103358409296061.58</v>
      </c>
      <c r="L6002" s="444">
        <f t="shared" ca="1" si="199"/>
        <v>-2.490937664035084E+16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-2.490937664035084E+16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-103789069334795.17</v>
      </c>
      <c r="L6003" s="444">
        <f t="shared" ca="1" si="199"/>
        <v>-2.5013165709685636E+16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-2.5013165709685636E+16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-104221523790356.81</v>
      </c>
      <c r="L6004" s="444">
        <f t="shared" ca="1" si="199"/>
        <v>-2.5117387233475992E+16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-2.5117387233475992E+16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-104655780139483.3</v>
      </c>
      <c r="L6005" s="444">
        <f t="shared" ca="1" si="199"/>
        <v>-2.5222043013615476E+16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-2.5222043013615476E+16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-105091845890064.48</v>
      </c>
      <c r="L6006" s="444">
        <f t="shared" ca="1" si="199"/>
        <v>-2.532713485950554E+16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-2.532713485950554E+16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-105529728581273.08</v>
      </c>
      <c r="L6007" s="444">
        <f t="shared" ca="1" si="199"/>
        <v>-2.5432664588086812E+16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-2.5432664588086812E+16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-105969435783695.05</v>
      </c>
      <c r="L6008" s="444">
        <f t="shared" ca="1" si="199"/>
        <v>-2.5538634023870508E+16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-2.5538634023870508E+16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-106410975099460.45</v>
      </c>
      <c r="L6009" s="444">
        <f t="shared" ca="1" si="199"/>
        <v>-2.5645044998969968E+16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-2.5645044998969968E+16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-106854354162374.86</v>
      </c>
      <c r="L6010" s="444">
        <f t="shared" ca="1" si="199"/>
        <v>-2.5751899353132344E+16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-2.5751899353132344E+16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-107299580638051.44</v>
      </c>
      <c r="L6011" s="444">
        <f t="shared" ca="1" si="199"/>
        <v>-2.5859198933770396E+16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-2.5859198933770396E+16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-107746662224043.31</v>
      </c>
      <c r="L6012" s="444">
        <f t="shared" ca="1" si="199"/>
        <v>-2.596694559599444E+16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-2.596694559599444E+16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-108195606649976.83</v>
      </c>
      <c r="L6013" s="444">
        <f t="shared" ca="1" si="199"/>
        <v>-2.6075141202644416E+16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-2.6075141202644416E+16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-108646421677685.06</v>
      </c>
      <c r="L6014" s="444">
        <f t="shared" ca="1" si="199"/>
        <v>-2.61837876243221E+16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-2.61837876243221E+16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-109099115101342.08</v>
      </c>
      <c r="L6015" s="444">
        <f t="shared" ca="1" si="199"/>
        <v>-2.6292886739423444E+16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-2.6292886739423444E+16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-109553694747597.69</v>
      </c>
      <c r="L6016" s="444">
        <f t="shared" ca="1" si="199"/>
        <v>-2.640244043417104E+16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-2.640244043417104E+16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-110010168475712.67</v>
      </c>
      <c r="L6017" s="444">
        <f t="shared" ca="1" si="199"/>
        <v>-2.6512450602646752E+16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-2.6512450602646752E+16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-110468544177694.8</v>
      </c>
      <c r="L6018" s="444">
        <f t="shared" ca="1" si="199"/>
        <v>-2.6622919146824448E+16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-2.6622919146824448E+16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-110928829778435.2</v>
      </c>
      <c r="L6019" s="444">
        <f t="shared" ca="1" si="199"/>
        <v>-2.6733847976602884E+16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-2.6733847976602884E+16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-111391033235845.34</v>
      </c>
      <c r="L6020" s="444">
        <f t="shared" ca="1" si="199"/>
        <v>-2.6845239009838728E+16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-2.6845239009838728E+16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-111855162540994.7</v>
      </c>
      <c r="L6021" s="444">
        <f t="shared" ca="1" si="199"/>
        <v>-2.6957094172379724E+16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-2.6957094172379724E+16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-112321225718248.84</v>
      </c>
      <c r="L6022" s="444">
        <f t="shared" ca="1" si="199"/>
        <v>-2.7069415398097972E+16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-2.7069415398097972E+16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-112789230825408.22</v>
      </c>
      <c r="L6023" s="444">
        <f t="shared" ca="1" si="199"/>
        <v>-2.718220462892338E+16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-2.718220462892338E+16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-113259185953847.42</v>
      </c>
      <c r="L6024" s="444">
        <f t="shared" ca="1" si="199"/>
        <v>-2.7295463814877228E+16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-2.7295463814877228E+16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-113731099228655.11</v>
      </c>
      <c r="L6025" s="444">
        <f t="shared" ca="1" si="199"/>
        <v>-2.7409194914105884E+16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-2.7409194914105884E+16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-114204978808774.52</v>
      </c>
      <c r="L6026" s="444">
        <f t="shared" ca="1" si="199"/>
        <v>-2.752339989291466E+16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-2.752339989291466E+16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-114680832887144.42</v>
      </c>
      <c r="L6027" s="444">
        <f t="shared" ca="1" si="199"/>
        <v>-2.7638080725801804E+16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-2.7638080725801804E+16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-115158669690840.84</v>
      </c>
      <c r="L6028" s="444">
        <f t="shared" ca="1" si="199"/>
        <v>-2.7753239395492644E+16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-2.7753239395492644E+16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-115638497481219.34</v>
      </c>
      <c r="L6029" s="444">
        <f t="shared" ca="1" si="199"/>
        <v>-2.7868877892973864E+16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-2.7868877892973864E+16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-116120324554057.77</v>
      </c>
      <c r="L6030" s="444">
        <f t="shared" ca="1" si="199"/>
        <v>-2.798499821752792E+16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-2.798499821752792E+16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-116604159239699.67</v>
      </c>
      <c r="L6031" s="444">
        <f t="shared" ca="1" si="199"/>
        <v>-2.810160237676762E+16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-2.810160237676762E+16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-117090009903198.39</v>
      </c>
      <c r="L6032" s="444">
        <f t="shared" ca="1" si="199"/>
        <v>-2.821869238667082E+16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-2.821869238667082E+16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-117577884944461.75</v>
      </c>
      <c r="L6033" s="444">
        <f t="shared" ca="1" si="199"/>
        <v>-2.833627027161528E+16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-2.833627027161528E+16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-118067792798397</v>
      </c>
      <c r="L6034" s="444">
        <f t="shared" ca="1" si="199"/>
        <v>-2.8454338064413676E+16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-2.8454338064413676E+16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-118559741935056.98</v>
      </c>
      <c r="L6035" s="444">
        <f t="shared" ca="1" si="199"/>
        <v>-2.8572897806348732E+16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-2.8572897806348732E+16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-119053740859786.39</v>
      </c>
      <c r="L6036" s="444">
        <f t="shared" ca="1" si="199"/>
        <v>-2.869195154720852E+16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-2.869195154720852E+16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-119549798113368.83</v>
      </c>
      <c r="L6037" s="444">
        <f t="shared" ca="1" si="199"/>
        <v>-2.8811501345321888E+16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-2.8811501345321888E+16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-120047922272174.52</v>
      </c>
      <c r="L6038" s="444">
        <f t="shared" ca="1" si="199"/>
        <v>-2.8931549267594064E+16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-2.8931549267594064E+16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-120548121948308.58</v>
      </c>
      <c r="L6039" s="444">
        <f t="shared" ca="1" si="199"/>
        <v>-2.9052097389542372E+16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-2.9052097389542372E+16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-121050405789759.86</v>
      </c>
      <c r="L6040" s="444">
        <f t="shared" ca="1" si="199"/>
        <v>-2.9173147795332132E+16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-2.9173147795332132E+16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-121554782480550.56</v>
      </c>
      <c r="L6041" s="444">
        <f t="shared" ca="1" si="199"/>
        <v>-2.9294702577812684E+16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-2.9294702577812684E+16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-122061260740886.19</v>
      </c>
      <c r="L6042" s="444">
        <f t="shared" ca="1" si="199"/>
        <v>-2.9416763838553572E+16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-2.9416763838553572E+16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-122569849327306.55</v>
      </c>
      <c r="L6043" s="444">
        <f t="shared" ca="1" si="199"/>
        <v>-2.953933368788088E+16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-2.953933368788088E+16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-123080557032837.02</v>
      </c>
      <c r="L6044" s="444">
        <f t="shared" ca="1" si="199"/>
        <v>-2.9662414244913716E+16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-2.9662414244913716E+16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-123593392687140.47</v>
      </c>
      <c r="L6045" s="444">
        <f t="shared" ca="1" si="199"/>
        <v>-2.9786007637600856E+16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-2.9786007637600856E+16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-124108365156670.23</v>
      </c>
      <c r="L6046" s="444">
        <f t="shared" ca="1" si="199"/>
        <v>-2.9910116002757528E+16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-2.9910116002757528E+16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-124625483344823.03</v>
      </c>
      <c r="L6047" s="444">
        <f t="shared" ca="1" si="199"/>
        <v>-3.0034741486102352E+16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-3.0034741486102352E+16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-125144756192093.11</v>
      </c>
      <c r="L6048" s="444">
        <f t="shared" ca="1" si="199"/>
        <v>-3.0159886242294444E+16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-3.0159886242294444E+16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-125666192676226.84</v>
      </c>
      <c r="L6049" s="444">
        <f t="shared" ca="1" si="199"/>
        <v>-3.0285552434970672E+16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-3.0285552434970672E+16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-126189801812377.8</v>
      </c>
      <c r="L6050" s="444">
        <f t="shared" ca="1" si="199"/>
        <v>-3.0411742236783048E+16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-3.0411742236783048E+16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-126715592653262.72</v>
      </c>
      <c r="L6051" s="444">
        <f t="shared" ca="1" si="199"/>
        <v>-3.0538457829436312E+16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-3.0538457829436312E+16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-127243574289317.95</v>
      </c>
      <c r="L6052" s="444">
        <f t="shared" ca="1" si="199"/>
        <v>-3.0665701403725628E+16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-3.0665701403725628E+16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-127773755848856.8</v>
      </c>
      <c r="L6053" s="444">
        <f t="shared" ca="1" si="199"/>
        <v>-3.0793475159574484E+16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-3.0793475159574484E+16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-128306146498227.02</v>
      </c>
      <c r="L6054" s="444">
        <f t="shared" ca="1" si="199"/>
        <v>-3.0921781306072712E+16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-3.0921781306072712E+16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-128840755441969.63</v>
      </c>
      <c r="L6055" s="444">
        <f t="shared" ca="1" si="199"/>
        <v>-3.105062206151468E+16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-3.105062206151468E+16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-129377591922977.84</v>
      </c>
      <c r="L6056" s="444">
        <f t="shared" ca="1" si="199"/>
        <v>-3.1179999653437656E+16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-3.1179999653437656E+16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-129916665222656.92</v>
      </c>
      <c r="L6057" s="444">
        <f t="shared" ca="1" si="199"/>
        <v>-3.1309916318660312E+16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-3.1309916318660312E+16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-130457984661084.63</v>
      </c>
      <c r="L6058" s="444">
        <f t="shared" ca="1" si="199"/>
        <v>-3.1440374303321396E+16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-3.1440374303321396E+16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-131001559597172.5</v>
      </c>
      <c r="L6059" s="444">
        <f t="shared" ca="1" si="199"/>
        <v>-3.1571375862918568E+16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-3.1571375862918568E+16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-131547399428827.38</v>
      </c>
      <c r="L6060" s="444">
        <f t="shared" ca="1" si="199"/>
        <v>-3.1702923262347396E+16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-3.1702923262347396E+16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-132095513593114.14</v>
      </c>
      <c r="L6061" s="444">
        <f t="shared" ca="1" si="199"/>
        <v>-3.1835018775940512E+16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-3.1835018775940512E+16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-132645911566418.78</v>
      </c>
      <c r="L6062" s="444">
        <f t="shared" ca="1" si="199"/>
        <v>-3.1967664687506932E+16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-3.1967664687506932E+16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-133198602864612.22</v>
      </c>
      <c r="L6063" s="444">
        <f t="shared" ca="1" si="199"/>
        <v>-3.2100863290371544E+16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-3.2100863290371544E+16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-133753597043214.78</v>
      </c>
      <c r="L6064" s="444">
        <f t="shared" ca="1" si="199"/>
        <v>-3.223461688741476E+16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-3.223461688741476E+16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-134310903697561.48</v>
      </c>
      <c r="L6065" s="444">
        <f t="shared" ca="1" si="199"/>
        <v>-3.236892779111232E+16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-3.236892779111232E+16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-134870532462968</v>
      </c>
      <c r="L6066" s="444">
        <f t="shared" ca="1" si="199"/>
        <v>-3.2503798323575288E+16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-3.2503798323575288E+16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-135432493014897.03</v>
      </c>
      <c r="L6067" s="444">
        <f t="shared" ca="1" si="199"/>
        <v>-3.2639230816590184E+16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-3.2639230816590184E+16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-135996795069125.77</v>
      </c>
      <c r="L6068" s="444">
        <f t="shared" ca="1" si="199"/>
        <v>-3.2775227611659308E+16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-3.2775227611659308E+16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-136563448381913.78</v>
      </c>
      <c r="L6069" s="444">
        <f t="shared" ca="1" si="199"/>
        <v>-3.291179106004122E+16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-3.291179106004122E+16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-137132462750171.75</v>
      </c>
      <c r="L6070" s="444">
        <f t="shared" ca="1" si="199"/>
        <v>-3.3048923522791392E+16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-3.3048923522791392E+16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-137703848011630.8</v>
      </c>
      <c r="L6071" s="444">
        <f t="shared" ca="1" si="199"/>
        <v>-3.3186627370803024E+16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-3.3186627370803024E+16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-138277614045012.59</v>
      </c>
      <c r="L6072" s="444">
        <f t="shared" ca="1" si="199"/>
        <v>-3.3324904984848036E+16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-3.3324904984848036E+16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-138853770770200.13</v>
      </c>
      <c r="L6073" s="444">
        <f t="shared" ca="1" si="199"/>
        <v>-3.3463758755618236E+16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-3.3463758755618236E+16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-139432328148409.3</v>
      </c>
      <c r="L6074" s="444">
        <f t="shared" ca="1" si="199"/>
        <v>-3.3603191083766644E+16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-3.3603191083766644E+16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-140013296182361.02</v>
      </c>
      <c r="L6075" s="444">
        <f t="shared" ca="1" si="199"/>
        <v>-3.3743204379949004E+16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-3.3743204379949004E+16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-140596684916454.19</v>
      </c>
      <c r="L6076" s="444">
        <f t="shared" ca="1" si="199"/>
        <v>-3.388380106486546E+16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-3.388380106486546E+16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-141182504436939.41</v>
      </c>
      <c r="L6077" s="444">
        <f t="shared" ca="1" si="199"/>
        <v>-3.40249835693024E+16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-3.40249835693024E+16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-141770764872093.31</v>
      </c>
      <c r="L6078" s="444">
        <f t="shared" ca="1" si="199"/>
        <v>-3.4166754334174492E+16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-3.4166754334174492E+16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-142361476392393.72</v>
      </c>
      <c r="L6079" s="444">
        <f t="shared" ca="1" si="199"/>
        <v>-3.4309115810566884E+16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-3.4309115810566884E+16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-142954649210695.34</v>
      </c>
      <c r="L6080" s="444">
        <f t="shared" ca="1" si="199"/>
        <v>-3.445207045977758E+16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-3.445207045977758E+16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-143550293582406.59</v>
      </c>
      <c r="L6081" s="444">
        <f t="shared" ca="1" si="199"/>
        <v>-3.4595620753359988E+16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-3.4595620753359988E+16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-144148419805666.63</v>
      </c>
      <c r="L6082" s="444">
        <f t="shared" ca="1" si="199"/>
        <v>-3.4739769173165656E+16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-3.4739769173165656E+16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-144749038221523.56</v>
      </c>
      <c r="L6083" s="444">
        <f t="shared" ca="1" si="199"/>
        <v>-3.488451821138718E+16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-3.488451821138718E+16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-145352159214113.25</v>
      </c>
      <c r="L6084" s="444">
        <f t="shared" ca="1" si="199"/>
        <v>-3.5029870370601292E+16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-3.5029870370601292E+16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-145957793210838.72</v>
      </c>
      <c r="L6085" s="444">
        <f t="shared" ca="1" si="199"/>
        <v>-3.5175828163812132E+16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-3.5175828163812132E+16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-146565950682550.56</v>
      </c>
      <c r="L6086" s="444">
        <f t="shared" ca="1" si="199"/>
        <v>-3.5322394114494684E+16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-3.5322394114494684E+16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-147176642143727.88</v>
      </c>
      <c r="L6087" s="444">
        <f t="shared" ca="1" si="199"/>
        <v>-3.5469570756638412E+16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-3.5469570756638412E+16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-147789878152660.06</v>
      </c>
      <c r="L6088" s="444">
        <f t="shared" ca="1" si="199"/>
        <v>-3.5617360634791072E+16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-3.5617360634791072E+16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-148405669311629.47</v>
      </c>
      <c r="L6089" s="444">
        <f t="shared" ca="1" si="199"/>
        <v>-3.57657663041027E+16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-3.57657663041027E+16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-149024026267094.59</v>
      </c>
      <c r="L6090" s="444">
        <f t="shared" ca="1" si="199"/>
        <v>-3.5914790330369796E+16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-3.5914790330369796E+16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-149644959709874.16</v>
      </c>
      <c r="L6091" s="444">
        <f t="shared" ca="1" si="199"/>
        <v>-3.6064435290079672E+16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-3.6064435290079672E+16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-150268480375331.97</v>
      </c>
      <c r="L6092" s="444">
        <f t="shared" ca="1" si="199"/>
        <v>-3.6214703770455E+16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-3.6214703770455E+16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-150894599043562.5</v>
      </c>
      <c r="L6093" s="444">
        <f t="shared" ca="1" si="199"/>
        <v>-3.636559836949856E+16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-3.636559836949856E+16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-151523326539577.34</v>
      </c>
      <c r="L6094" s="444">
        <f t="shared" ca="1" si="199"/>
        <v>-3.6517121696038136E+16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-3.6517121696038136E+16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-152154673733492.22</v>
      </c>
      <c r="L6095" s="444">
        <f t="shared" ca="1" si="199"/>
        <v>-3.6669276369771632E+16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-3.6669276369771632E+16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-152788651540715.13</v>
      </c>
      <c r="L6096" s="444">
        <f t="shared" ca="1" si="199"/>
        <v>-3.6822065021312344E+16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-3.6822065021312344E+16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-153425270922134.75</v>
      </c>
      <c r="L6097" s="444">
        <f t="shared" ca="1" si="199"/>
        <v>-3.697549029223448E+16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-3.697549029223448E+16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-154064542884310.34</v>
      </c>
      <c r="L6098" s="444">
        <f t="shared" ca="1" si="199"/>
        <v>-3.7129554835118792E+16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-3.7129554835118792E+16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-154706478479661.63</v>
      </c>
      <c r="L6099" s="444">
        <f t="shared" ca="1" si="199"/>
        <v>-3.7284261313598456E+16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-3.7284261313598456E+16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-155351088806660.22</v>
      </c>
      <c r="L6100" s="444">
        <f t="shared" ca="1" si="199"/>
        <v>-3.743961240240512E+16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-3.743961240240512E+16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-155998385010021.34</v>
      </c>
      <c r="L6101" s="444">
        <f t="shared" ca="1" si="199"/>
        <v>-3.7595610787415144E+16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-3.7595610787415144E+16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-156648378280896.44</v>
      </c>
      <c r="L6102" s="444">
        <f t="shared" ca="1" si="199"/>
        <v>-3.775225916569604E+16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-3.775225916569604E+16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-157301079857066.84</v>
      </c>
      <c r="L6103" s="444">
        <f t="shared" ca="1" si="199"/>
        <v>-3.7909560245553104E+16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-3.7909560245553104E+16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-157956501023137.94</v>
      </c>
      <c r="L6104" s="444">
        <f t="shared" ca="1" si="199"/>
        <v>-3.806751674657624E+16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-3.806751674657624E+16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-158614653110734.34</v>
      </c>
      <c r="L6105" s="444">
        <f t="shared" ca="1" si="199"/>
        <v>-3.8226131399686976E+16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-3.8226131399686976E+16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-159275547498695.72</v>
      </c>
      <c r="L6106" s="444">
        <f t="shared" ca="1" si="199"/>
        <v>-3.8385406947185672E+16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-3.8385406947185672E+16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-159939195613273.63</v>
      </c>
      <c r="L6107" s="444">
        <f t="shared" ca="1" si="199"/>
        <v>-3.8545346142798944E+16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-3.8545346142798944E+16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-160605608928328.94</v>
      </c>
      <c r="L6108" s="444">
        <f t="shared" ca="1" si="199"/>
        <v>-3.8705951751727272E+16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-3.8705951751727272E+16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-161274798965530.31</v>
      </c>
      <c r="L6109" s="444">
        <f t="shared" ca="1" si="199"/>
        <v>-3.88672265506928E+16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-3.88672265506928E+16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-161946777294553.34</v>
      </c>
      <c r="L6110" s="444">
        <f t="shared" ca="1" si="199"/>
        <v>-3.9029173327987352E+16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-3.9029173327987352E+16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-162621555533280.63</v>
      </c>
      <c r="L6111" s="444">
        <f t="shared" ca="1" si="199"/>
        <v>-3.9191794883520632E+16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-3.9191794883520632E+16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-163299145348002.63</v>
      </c>
      <c r="L6112" s="444">
        <f t="shared" ca="1" si="199"/>
        <v>-3.9355094028868632E+16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-3.9355094028868632E+16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-163979558453619.31</v>
      </c>
      <c r="L6113" s="444">
        <f t="shared" ca="1" si="199"/>
        <v>-3.9519073587322248E+16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-3.9519073587322248E+16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-164662806613842.69</v>
      </c>
      <c r="L6114" s="444">
        <f t="shared" ca="1" si="199"/>
        <v>-3.9683736393936088E+16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-3.9683736393936088E+16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-165348901641400.38</v>
      </c>
      <c r="L6115" s="444">
        <f t="shared" ca="1" si="199"/>
        <v>-3.9849085295577488E+16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-3.9849085295577488E+16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-166037855398239.53</v>
      </c>
      <c r="L6116" s="444">
        <f t="shared" ca="1" si="199"/>
        <v>-4.0015123150975728E+16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-4.0015123150975728E+16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-166729679795732.19</v>
      </c>
      <c r="L6117" s="444">
        <f t="shared" ca="1" si="199"/>
        <v>-4.0181852830771464E+16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-4.0181852830771464E+16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-167424386794881.09</v>
      </c>
      <c r="L6118" s="444">
        <f t="shared" ca="1" si="199"/>
        <v>-4.0349277217566344E+16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-4.0349277217566344E+16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-168121988406526.44</v>
      </c>
      <c r="L6119" s="444">
        <f t="shared" ca="1" si="199"/>
        <v>-4.0517399205972872E+16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-4.0517399205972872E+16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-168822496691553.63</v>
      </c>
      <c r="L6120" s="444">
        <f t="shared" ca="1" si="199"/>
        <v>-4.0686221702664424E+16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-4.0686221702664424E+16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-169525923761101.75</v>
      </c>
      <c r="L6121" s="444">
        <f t="shared" ca="1" si="199"/>
        <v>-4.0855747626425528E+16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-4.0855747626425528E+16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-170232281776773.03</v>
      </c>
      <c r="L6122" s="444">
        <f t="shared" ca="1" si="199"/>
        <v>-4.1025979908202304E+16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-4.1025979908202304E+16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-170941582950842.94</v>
      </c>
      <c r="L6123" s="444">
        <f t="shared" ca="1" si="199"/>
        <v>-4.1196921491153144E+16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-4.1196921491153144E+16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-171653839546471.44</v>
      </c>
      <c r="L6124" s="444">
        <f t="shared" ca="1" si="199"/>
        <v>-4.1368575330699616E+16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-4.1368575330699616E+16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-172369063877915.06</v>
      </c>
      <c r="L6125" s="444">
        <f t="shared" ca="1" si="199"/>
        <v>-4.1540944394577528E+16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-4.1540944394577528E+16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-173087268310739.69</v>
      </c>
      <c r="L6126" s="444">
        <f t="shared" ca="1" si="199"/>
        <v>-4.1714031662888264E+16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-4.1714031662888264E+16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-173808465262034.44</v>
      </c>
      <c r="L6127" s="444">
        <f t="shared" ca="1" si="199"/>
        <v>-4.1887840128150296E+16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-4.1887840128150296E+16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-174532667200626.22</v>
      </c>
      <c r="L6128" s="444">
        <f t="shared" ref="L6128:L6250" ca="1" si="204">I6128-J6128+K6128</f>
        <v>-4.206237279535092E+16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-4.206237279535092E+16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-175259886647295.5</v>
      </c>
      <c r="L6129" s="444">
        <f t="shared" ca="1" si="204"/>
        <v>-4.2237632681998216E+16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-4.2237632681998216E+16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-175990136174992.56</v>
      </c>
      <c r="L6130" s="444">
        <f t="shared" ca="1" si="204"/>
        <v>-4.2413622818173208E+16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-4.2413622818173208E+16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-176723428409055.03</v>
      </c>
      <c r="L6131" s="444">
        <f t="shared" ca="1" si="204"/>
        <v>-4.2590346246582264E+16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-4.2590346246582264E+16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-177459776027426.09</v>
      </c>
      <c r="L6132" s="444">
        <f t="shared" ca="1" si="204"/>
        <v>-4.2767806022609688E+16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-4.2767806022609688E+16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-178199191760873.69</v>
      </c>
      <c r="L6133" s="444">
        <f t="shared" ca="1" si="204"/>
        <v>-4.294600521437056E+16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-4.294600521437056E+16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-178941688393210.66</v>
      </c>
      <c r="L6134" s="444">
        <f t="shared" ca="1" si="204"/>
        <v>-4.3124946902763768E+16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-4.3124946902763768E+16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-179687278761515.69</v>
      </c>
      <c r="L6135" s="444">
        <f t="shared" ca="1" si="204"/>
        <v>-4.330463418152528E+16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-4.330463418152528E+16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-180435975756355.34</v>
      </c>
      <c r="L6136" s="444">
        <f t="shared" ca="1" si="204"/>
        <v>-4.3485070157281632E+16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-4.3485070157281632E+16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-181187792322006.81</v>
      </c>
      <c r="L6137" s="444">
        <f t="shared" ca="1" si="204"/>
        <v>-4.366625794960364E+16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-4.366625794960364E+16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-181942741456681.84</v>
      </c>
      <c r="L6138" s="444">
        <f t="shared" ca="1" si="204"/>
        <v>-4.384820069106032E+16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-4.384820069106032E+16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-182700836212751.34</v>
      </c>
      <c r="L6139" s="444">
        <f t="shared" ca="1" si="204"/>
        <v>-4.4030901527273072E+16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-4.4030901527273072E+16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-183462089696971.13</v>
      </c>
      <c r="L6140" s="444">
        <f t="shared" ca="1" si="204"/>
        <v>-4.421436361697004E+16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-4.421436361697004E+16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-184226515070708.5</v>
      </c>
      <c r="L6141" s="444">
        <f t="shared" ca="1" si="204"/>
        <v>-4.4398590132040752E+16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-4.4398590132040752E+16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-184994125550169.81</v>
      </c>
      <c r="L6142" s="444">
        <f t="shared" ca="1" si="204"/>
        <v>-4.458358425759092E+16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-4.458358425759092E+16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-185764934406628.84</v>
      </c>
      <c r="L6143" s="444">
        <f t="shared" ca="1" si="204"/>
        <v>-4.4769349191997552E+16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-4.4769349191997552E+16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-186538954966656.47</v>
      </c>
      <c r="L6144" s="444">
        <f t="shared" ca="1" si="204"/>
        <v>-4.4955888146964208E+16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-4.4955888146964208E+16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-187316200612350.88</v>
      </c>
      <c r="L6145" s="444">
        <f t="shared" ca="1" si="204"/>
        <v>-4.514320434757656E+16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-4.514320434757656E+16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-188096684781569</v>
      </c>
      <c r="L6146" s="444">
        <f t="shared" ca="1" si="204"/>
        <v>-4.5331301032358128E+16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-4.5331301032358128E+16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-188880420968158.88</v>
      </c>
      <c r="L6147" s="444">
        <f t="shared" ca="1" si="204"/>
        <v>-4.5520181453326288E+16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-4.5520181453326288E+16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-189667422722192.88</v>
      </c>
      <c r="L6148" s="444">
        <f t="shared" ca="1" si="204"/>
        <v>-4.570984887604848E+16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-4.570984887604848E+16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-190457703650202</v>
      </c>
      <c r="L6149" s="444">
        <f t="shared" ca="1" si="204"/>
        <v>-4.590030657969868E+16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-4.590030657969868E+16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-191251277415411.16</v>
      </c>
      <c r="L6150" s="444">
        <f t="shared" ca="1" si="204"/>
        <v>-4.6091557857114088E+16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-4.6091557857114088E+16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-192048157737975.38</v>
      </c>
      <c r="L6151" s="444">
        <f t="shared" ca="1" si="204"/>
        <v>-4.6283606014852064E+16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-4.6283606014852064E+16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-192848358395216.94</v>
      </c>
      <c r="L6152" s="444">
        <f t="shared" ca="1" si="204"/>
        <v>-4.647645437324728E+16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-4.647645437324728E+16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-193651893221863.66</v>
      </c>
      <c r="L6153" s="444">
        <f t="shared" ca="1" si="204"/>
        <v>-4.6670106266469144E+16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-4.6670106266469144E+16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-194458776110288.09</v>
      </c>
      <c r="L6154" s="444">
        <f t="shared" ca="1" si="204"/>
        <v>-4.6864565042579432E+16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-4.6864565042579432E+16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-195269021010747.63</v>
      </c>
      <c r="L6155" s="444">
        <f t="shared" ca="1" si="204"/>
        <v>-4.7059834063590176E+16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-4.7059834063590176E+16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-196082641931625.72</v>
      </c>
      <c r="L6156" s="444">
        <f t="shared" ca="1" si="204"/>
        <v>-4.72559167055218E+16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-4.72559167055218E+16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-196899652939674.16</v>
      </c>
      <c r="L6157" s="444">
        <f t="shared" ca="1" si="204"/>
        <v>-4.7452816358461472E+16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-4.7452816358461472E+16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-197720068160256.13</v>
      </c>
      <c r="L6158" s="444">
        <f t="shared" ca="1" si="204"/>
        <v>-4.7650536426621728E+16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-4.7650536426621728E+16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-198543901777590.53</v>
      </c>
      <c r="L6159" s="444">
        <f t="shared" ca="1" si="204"/>
        <v>-4.784908032839932E+16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-4.784908032839932E+16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-199371168034997.16</v>
      </c>
      <c r="L6160" s="444">
        <f t="shared" ca="1" si="204"/>
        <v>-4.804845149643432E+16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-4.804845149643432E+16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-200201881235143</v>
      </c>
      <c r="L6161" s="444">
        <f t="shared" ca="1" si="204"/>
        <v>-4.8248653377669464E+16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-4.8248653377669464E+16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-201036055740289.44</v>
      </c>
      <c r="L6162" s="444">
        <f t="shared" ca="1" si="204"/>
        <v>-4.8449689433409752E+16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-4.8449689433409752E+16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-201873705972540.63</v>
      </c>
      <c r="L6163" s="444">
        <f t="shared" ca="1" si="204"/>
        <v>-4.8651563139382296E+16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-4.8651563139382296E+16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-202714846414092.91</v>
      </c>
      <c r="L6164" s="444">
        <f t="shared" ca="1" si="204"/>
        <v>-4.8854277985796392E+16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-4.8854277985796392E+16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-203559491607484.97</v>
      </c>
      <c r="L6165" s="444">
        <f t="shared" ca="1" si="204"/>
        <v>-4.905783747740388E+16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-4.905783747740388E+16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-204407656155849.5</v>
      </c>
      <c r="L6166" s="444">
        <f t="shared" ca="1" si="204"/>
        <v>-4.9262245133559728E+16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-4.9262245133559728E+16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-205259354723165.53</v>
      </c>
      <c r="L6167" s="444">
        <f t="shared" ca="1" si="204"/>
        <v>-4.9467504488282896E+16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-4.9467504488282896E+16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-206114602034512.06</v>
      </c>
      <c r="L6168" s="444">
        <f t="shared" ca="1" si="204"/>
        <v>-4.9673619090317408E+16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-4.9673619090317408E+16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-206973412876322.53</v>
      </c>
      <c r="L6169" s="444">
        <f t="shared" ca="1" si="204"/>
        <v>-4.9880592503193728E+16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-4.9880592503193728E+16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-207835802096640.53</v>
      </c>
      <c r="L6170" s="444">
        <f t="shared" ca="1" si="204"/>
        <v>-5.0088428305290368E+16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-5.0088428305290368E+16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-208701784605376.53</v>
      </c>
      <c r="L6171" s="444">
        <f t="shared" ca="1" si="204"/>
        <v>-5.0297130089895744E+16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-5.0297130089895744E+16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-209571375374565.59</v>
      </c>
      <c r="L6172" s="444">
        <f t="shared" ca="1" si="204"/>
        <v>-5.0506701465270312E+16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-5.0506701465270312E+16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-210444589438626.31</v>
      </c>
      <c r="L6173" s="444">
        <f t="shared" ca="1" si="204"/>
        <v>-5.0717146054708936E+16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-5.0717146054708936E+16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-211321441894620.56</v>
      </c>
      <c r="L6174" s="444">
        <f t="shared" ca="1" si="204"/>
        <v>-5.092846749660356E+16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-5.092846749660356E+16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-212201947902514.84</v>
      </c>
      <c r="L6175" s="444">
        <f t="shared" ca="1" si="204"/>
        <v>-5.1140669444506072E+16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-5.1140669444506072E+16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-213086122685441.97</v>
      </c>
      <c r="L6176" s="444">
        <f t="shared" ca="1" si="204"/>
        <v>-5.1353755567191512E+16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-5.1353755567191512E+16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-213973981529964.63</v>
      </c>
      <c r="L6177" s="444">
        <f t="shared" ca="1" si="204"/>
        <v>-5.156772954872148E+16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-5.156772954872148E+16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-214865539786339.5</v>
      </c>
      <c r="L6178" s="444">
        <f t="shared" ca="1" si="204"/>
        <v>-5.1782595088507816E+16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-5.1782595088507816E+16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-215760812868782.56</v>
      </c>
      <c r="L6179" s="444">
        <f t="shared" ca="1" si="204"/>
        <v>-5.19983559013766E+16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-5.19983559013766E+16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-216659816255735.84</v>
      </c>
      <c r="L6180" s="444">
        <f t="shared" ca="1" si="204"/>
        <v>-5.2215015717632336E+16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-5.2215015717632336E+16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-217562565490134.72</v>
      </c>
      <c r="L6181" s="444">
        <f t="shared" ca="1" si="204"/>
        <v>-5.2432578283122472E+16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-5.2432578283122472E+16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-218469076179676.97</v>
      </c>
      <c r="L6182" s="444">
        <f t="shared" ca="1" si="204"/>
        <v>-5.2651047359302152E+16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-5.2651047359302152E+16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-219379363997092.31</v>
      </c>
      <c r="L6183" s="444">
        <f t="shared" ca="1" si="204"/>
        <v>-5.2870426723299248E+16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-5.2870426723299248E+16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-220293444680413.53</v>
      </c>
      <c r="L6184" s="444">
        <f t="shared" ca="1" si="204"/>
        <v>-5.3090720167979664E+16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-5.3090720167979664E+16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-221211334033248.59</v>
      </c>
      <c r="L6185" s="444">
        <f t="shared" ca="1" si="204"/>
        <v>-5.3311931502012912E+16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-5.3311931502012912E+16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-222133047925053.81</v>
      </c>
      <c r="L6186" s="444">
        <f t="shared" ca="1" si="204"/>
        <v>-5.3534064549937968E+16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-5.3534064549937968E+16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-223058602291408.19</v>
      </c>
      <c r="L6187" s="444">
        <f t="shared" ca="1" si="204"/>
        <v>-5.3757123152229376E+16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-5.3757123152229376E+16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-223988013134289.06</v>
      </c>
      <c r="L6188" s="444">
        <f t="shared" ca="1" si="204"/>
        <v>-5.3981111165363664E+16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-5.3981111165363664E+16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-224921296522348.59</v>
      </c>
      <c r="L6189" s="444">
        <f t="shared" ca="1" si="204"/>
        <v>-5.4206032461886016E+16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-5.4206032461886016E+16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-225858468591191.72</v>
      </c>
      <c r="L6190" s="444">
        <f t="shared" ca="1" si="204"/>
        <v>-5.4431890930477208E+16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-5.4431890930477208E+16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-226799545543655.03</v>
      </c>
      <c r="L6191" s="444">
        <f t="shared" ca="1" si="204"/>
        <v>-5.4658690476020864E+16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-5.4658690476020864E+16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-227744543650086.94</v>
      </c>
      <c r="L6192" s="444">
        <f t="shared" ca="1" si="204"/>
        <v>-5.4886435019670952E+16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-5.4886435019670952E+16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-228693479248628.97</v>
      </c>
      <c r="L6193" s="444">
        <f t="shared" ca="1" si="204"/>
        <v>-5.5115128498919584E+16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-5.5115128498919584E+16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-229646368745498.25</v>
      </c>
      <c r="L6194" s="444">
        <f t="shared" ca="1" si="204"/>
        <v>-5.534477486766508E+16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-5.534477486766508E+16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-230603228615271.16</v>
      </c>
      <c r="L6195" s="444">
        <f t="shared" ca="1" si="204"/>
        <v>-5.5575378096280352E+16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-5.5575378096280352E+16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-231564075401168.13</v>
      </c>
      <c r="L6196" s="444">
        <f t="shared" ca="1" si="204"/>
        <v>-5.580694217168152E+16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-5.580694217168152E+16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-232528925715339.66</v>
      </c>
      <c r="L6197" s="444">
        <f t="shared" ca="1" si="204"/>
        <v>-5.6039471097396856E+16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-5.6039471097396856E+16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-233497796239153.56</v>
      </c>
      <c r="L6198" s="444">
        <f t="shared" ca="1" si="204"/>
        <v>-5.6272968893636008E+16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-5.6272968893636008E+16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-234470703723483.38</v>
      </c>
      <c r="L6199" s="444">
        <f t="shared" ca="1" si="204"/>
        <v>-5.6507439597359488E+16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-5.6507439597359488E+16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-235447664988997.91</v>
      </c>
      <c r="L6200" s="444">
        <f t="shared" ca="1" si="204"/>
        <v>-5.6742887262348488E+16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-5.6742887262348488E+16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-236428696926452.03</v>
      </c>
      <c r="L6201" s="444">
        <f t="shared" ca="1" si="204"/>
        <v>-5.6979315959274944E+16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-5.6979315959274944E+16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-237413816496978.94</v>
      </c>
      <c r="L6202" s="444">
        <f t="shared" ca="1" si="204"/>
        <v>-5.721672977577192E+16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-5.721672977577192E+16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-238403040732383.03</v>
      </c>
      <c r="L6203" s="444">
        <f t="shared" ca="1" si="204"/>
        <v>-5.7455132816504304E+16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-5.7455132816504304E+16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-239396386735434.59</v>
      </c>
      <c r="L6204" s="444">
        <f t="shared" ca="1" si="204"/>
        <v>-5.7694529203239736E+16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-5.7694529203239736E+16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-240393871680165.53</v>
      </c>
      <c r="L6205" s="444">
        <f t="shared" ca="1" si="204"/>
        <v>-5.7934923074919904E+16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-5.7934923074919904E+16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-241395512812166.28</v>
      </c>
      <c r="L6206" s="444">
        <f t="shared" ca="1" si="204"/>
        <v>-5.8176318587732072E+16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-5.8176318587732072E+16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-242401327448883.66</v>
      </c>
      <c r="L6207" s="444">
        <f t="shared" ca="1" si="204"/>
        <v>-5.8418719915180952E+16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-5.8418719915180952E+16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-243411332979920.59</v>
      </c>
      <c r="L6208" s="444">
        <f t="shared" ca="1" si="204"/>
        <v>-5.8662131248160872E+16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-5.8662131248160872E+16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-244425546867336.94</v>
      </c>
      <c r="L6209" s="444">
        <f t="shared" ca="1" si="204"/>
        <v>-5.8906556795028208E+16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-5.8906556795028208E+16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-245443986645950.88</v>
      </c>
      <c r="L6210" s="444">
        <f t="shared" ca="1" si="204"/>
        <v>-5.915200078167416E+16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-5.915200078167416E+16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-246466669923642.34</v>
      </c>
      <c r="L6211" s="444">
        <f t="shared" ca="1" si="204"/>
        <v>-5.93984674515978E+16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-5.93984674515978E+16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-247493614381657.47</v>
      </c>
      <c r="L6212" s="444">
        <f t="shared" ca="1" si="204"/>
        <v>-5.9645961065979456E+16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-5.9645961065979456E+16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-248524837774914.41</v>
      </c>
      <c r="L6213" s="444">
        <f t="shared" ca="1" si="204"/>
        <v>-5.9894485903754368E+16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-5.9894485903754368E+16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-249560357932309.88</v>
      </c>
      <c r="L6214" s="444">
        <f t="shared" ca="1" si="204"/>
        <v>-6.014404626168668E+16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-6.014404626168668E+16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-250600192757027.84</v>
      </c>
      <c r="L6215" s="444">
        <f t="shared" ca="1" si="204"/>
        <v>-6.0394646454443704E+16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-6.0394646454443704E+16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-251644360226848.75</v>
      </c>
      <c r="L6216" s="444">
        <f t="shared" ca="1" si="204"/>
        <v>-6.0646290814670552E+16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-6.0646290814670552E+16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-252692878394460.63</v>
      </c>
      <c r="L6217" s="444">
        <f t="shared" ca="1" si="204"/>
        <v>-6.0898983693065016E+16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-6.0898983693065016E+16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-253745765387770.91</v>
      </c>
      <c r="L6218" s="444">
        <f t="shared" ca="1" si="204"/>
        <v>-6.1152729458452784E+16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-6.1152729458452784E+16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-254803039410219.94</v>
      </c>
      <c r="L6219" s="444">
        <f t="shared" ca="1" si="204"/>
        <v>-6.1407532497863E+16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-6.1407532497863E+16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-255864718741095.84</v>
      </c>
      <c r="L6220" s="444">
        <f t="shared" ca="1" si="204"/>
        <v>-6.1663397216604096E+16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-6.1663397216604096E+16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-256930821735850.41</v>
      </c>
      <c r="L6221" s="444">
        <f t="shared" ca="1" si="204"/>
        <v>-6.1920328038339944E+16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-6.1920328038339944E+16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-258001366826416.44</v>
      </c>
      <c r="L6222" s="444">
        <f t="shared" ca="1" si="204"/>
        <v>-6.217832940516636E+16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-6.217832940516636E+16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-259076372521526.5</v>
      </c>
      <c r="L6223" s="444">
        <f t="shared" ca="1" si="204"/>
        <v>-6.2437405777687888E+16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-6.2437405777687888E+16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-260155857407032.88</v>
      </c>
      <c r="L6224" s="444">
        <f t="shared" ca="1" si="204"/>
        <v>-6.269756163509492E+16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-6.269756163509492E+16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-261239840146228.88</v>
      </c>
      <c r="L6225" s="444">
        <f t="shared" ca="1" si="204"/>
        <v>-6.2958801475241152E+16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-6.2958801475241152E+16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-262328339480171.44</v>
      </c>
      <c r="L6226" s="444">
        <f t="shared" ca="1" si="204"/>
        <v>-6.322112981472132E+16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-6.322112981472132E+16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-263421374228005.5</v>
      </c>
      <c r="L6227" s="444">
        <f t="shared" ca="1" si="204"/>
        <v>-6.3484551188949328E+16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-6.3484551188949328E+16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-264518963287288.88</v>
      </c>
      <c r="L6228" s="444">
        <f t="shared" ca="1" si="204"/>
        <v>-6.3749070152236616E+16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-6.3749070152236616E+16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-265621125634319.22</v>
      </c>
      <c r="L6229" s="444">
        <f t="shared" ca="1" si="204"/>
        <v>-6.4014691277870936E+16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-6.4014691277870936E+16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-266727880324462.22</v>
      </c>
      <c r="L6230" s="444">
        <f t="shared" ca="1" si="204"/>
        <v>-6.42814191581954E+16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-6.42814191581954E+16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-267839246492480.88</v>
      </c>
      <c r="L6231" s="444">
        <f t="shared" ca="1" si="204"/>
        <v>-6.454925840468788E+16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-6.454925840468788E+16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-268955243352866.16</v>
      </c>
      <c r="L6232" s="444">
        <f t="shared" ca="1" si="204"/>
        <v>-6.4818213648040744E+16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-6.4818213648040744E+16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-270075890200169.75</v>
      </c>
      <c r="L6233" s="444">
        <f t="shared" ca="1" si="204"/>
        <v>-6.5088289538240912E+16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-6.5088289538240912E+16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-271201206409337.13</v>
      </c>
      <c r="L6234" s="444">
        <f t="shared" ca="1" si="204"/>
        <v>-6.5359490744650248E+16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-6.5359490744650248E+16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-272331211436042.69</v>
      </c>
      <c r="L6235" s="444">
        <f t="shared" ca="1" si="204"/>
        <v>-6.5631821956086288E+16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-6.5631821956086288E+16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-273465924817026.22</v>
      </c>
      <c r="L6236" s="444">
        <f t="shared" ca="1" si="204"/>
        <v>-6.5905287880903312E+16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-6.5905287880903312E+16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-274605366170430.5</v>
      </c>
      <c r="L6237" s="444">
        <f t="shared" ca="1" si="204"/>
        <v>-6.6179893247073744E+16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-6.6179893247073744E+16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-275749555196140.63</v>
      </c>
      <c r="L6238" s="444">
        <f t="shared" ca="1" si="204"/>
        <v>-6.6455642802269888E+16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-6.6455642802269888E+16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-276898511676124.53</v>
      </c>
      <c r="L6239" s="444">
        <f t="shared" ca="1" si="204"/>
        <v>-6.6732541313946016E+16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-6.6732541313946016E+16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-278052255474775.09</v>
      </c>
      <c r="L6240" s="444">
        <f t="shared" ca="1" si="204"/>
        <v>-6.7010593569420792E+16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-6.7010593569420792E+16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-279210806539253.28</v>
      </c>
      <c r="L6241" s="444">
        <f t="shared" ca="1" si="204"/>
        <v>-6.7289804375960048E+16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-6.7289804375960048E+16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-280374184899833.5</v>
      </c>
      <c r="L6242" s="444">
        <f t="shared" ca="1" si="204"/>
        <v>-6.757017856085988E+16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-6.757017856085988E+16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-281542410670249.44</v>
      </c>
      <c r="L6243" s="444">
        <f t="shared" ca="1" si="204"/>
        <v>-6.7851720971530128E+16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-6.7851720971530128E+16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-282715504048042.19</v>
      </c>
      <c r="L6244" s="444">
        <f t="shared" ca="1" si="204"/>
        <v>-6.8134436475578168E+16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-6.8134436475578168E+16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-283893485314909</v>
      </c>
      <c r="L6245" s="444">
        <f t="shared" ca="1" si="204"/>
        <v>-6.841832996089308E+16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-6.841832996089308E+16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-285076374837054.5</v>
      </c>
      <c r="L6246" s="444">
        <f t="shared" ca="1" si="204"/>
        <v>-6.8703406335730136E+16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-6.8703406335730136E+16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-286264193065542.25</v>
      </c>
      <c r="L6247" s="444">
        <f t="shared" ca="1" si="204"/>
        <v>-6.898967052879568E+16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-6.898967052879568E+16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-287456960536648.69</v>
      </c>
      <c r="L6248" s="444">
        <f t="shared" ca="1" si="204"/>
        <v>-6.9277127489332328E+16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-6.9277127489332328E+16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-288654697872218</v>
      </c>
      <c r="L6249" s="444">
        <f t="shared" ca="1" si="204"/>
        <v>-6.9565782187204544E+16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-6.9565782187204544E+16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-289857425780018.94</v>
      </c>
      <c r="L6250" s="444">
        <f t="shared" ca="1" si="204"/>
        <v>-6.985563961298456E+16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2026-09-02T10:16:58Z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